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N13" i="6"/>
  <c r="M13" i="6"/>
  <c r="L13" i="6"/>
  <c r="J13" i="6"/>
  <c r="I13" i="6"/>
  <c r="H13" i="6"/>
  <c r="F13" i="6"/>
  <c r="E13" i="6"/>
  <c r="D13" i="6"/>
  <c r="G13" i="6" l="1"/>
  <c r="K13" i="6"/>
  <c r="O13" i="6"/>
  <c r="C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H63" i="57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L128" i="54"/>
  <c r="D128" i="54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P175" i="47"/>
  <c r="O162" i="72"/>
  <c r="L175" i="47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E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L175" i="45"/>
  <c r="H175" i="45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N144" i="45"/>
  <c r="D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G117" i="70"/>
  <c r="E128" i="45"/>
  <c r="C117" i="70"/>
  <c r="I128" i="45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I85" i="54" l="1"/>
  <c r="M136" i="54"/>
  <c r="D120" i="57"/>
  <c r="L120" i="57"/>
  <c r="P120" i="57"/>
  <c r="F120" i="57"/>
  <c r="J120" i="57"/>
  <c r="H125" i="57"/>
  <c r="G132" i="57"/>
  <c r="G132" i="60" s="1"/>
  <c r="F168" i="57"/>
  <c r="F168" i="60" s="1"/>
  <c r="E85" i="54"/>
  <c r="J16" i="47"/>
  <c r="J16" i="50" s="1"/>
  <c r="L117" i="47"/>
  <c r="L117" i="50" s="1"/>
  <c r="D39" i="57"/>
  <c r="L39" i="57"/>
  <c r="H82" i="57"/>
  <c r="F106" i="57"/>
  <c r="J106" i="57"/>
  <c r="N106" i="57"/>
  <c r="F16" i="47"/>
  <c r="F16" i="50" s="1"/>
  <c r="E85" i="55"/>
  <c r="O44" i="45"/>
  <c r="H154" i="47"/>
  <c r="H154" i="50" s="1"/>
  <c r="Q58" i="54"/>
  <c r="C113" i="55"/>
  <c r="C113" i="59" s="1"/>
  <c r="C168" i="55"/>
  <c r="C168" i="59" s="1"/>
  <c r="K58" i="55"/>
  <c r="O117" i="57"/>
  <c r="O117" i="60" s="1"/>
  <c r="K146" i="44"/>
  <c r="D150" i="45"/>
  <c r="D148" i="45" s="1"/>
  <c r="L150" i="45"/>
  <c r="G4" i="47"/>
  <c r="K4" i="47"/>
  <c r="O4" i="47"/>
  <c r="H12" i="47"/>
  <c r="M44" i="47"/>
  <c r="H128" i="47"/>
  <c r="E162" i="55"/>
  <c r="Q93" i="57"/>
  <c r="I120" i="57"/>
  <c r="P25" i="54"/>
  <c r="I70" i="54"/>
  <c r="H128" i="54"/>
  <c r="C146" i="44"/>
  <c r="B58" i="45"/>
  <c r="N100" i="45"/>
  <c r="D128" i="47"/>
  <c r="L74" i="45"/>
  <c r="Q172" i="45"/>
  <c r="O32" i="47"/>
  <c r="O30" i="47" s="1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16" i="69" s="1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N36" i="60" s="1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H143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E96" i="69"/>
  <c r="E94" i="69" s="1"/>
  <c r="M96" i="69"/>
  <c r="J109" i="44"/>
  <c r="J98" i="69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300" i="71" s="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148" i="45" s="1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66" i="45" s="1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G166" i="57" s="1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J115" i="69"/>
  <c r="N115" i="69"/>
  <c r="D109" i="45"/>
  <c r="F109" i="45"/>
  <c r="F117" i="69"/>
  <c r="J116" i="69"/>
  <c r="J13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15" i="49"/>
  <c r="M122" i="69"/>
  <c r="M115" i="49"/>
  <c r="Q122" i="69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M124" i="69" s="1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30" i="45" s="1"/>
  <c r="F121" i="70"/>
  <c r="J132" i="45"/>
  <c r="J121" i="70"/>
  <c r="N132" i="45"/>
  <c r="N130" i="45" s="1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66" i="45" s="1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Q321" i="71" s="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9" i="45" s="1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F99" i="70" s="1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98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42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144" i="68"/>
  <c r="K89" i="45"/>
  <c r="K87" i="45" s="1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20" i="69"/>
  <c r="I197" i="69"/>
  <c r="M140" i="69"/>
  <c r="M120" i="69"/>
  <c r="M197" i="69"/>
  <c r="Q140" i="69"/>
  <c r="Q12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181" i="64"/>
  <c r="K244" i="64" s="1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G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154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G70" i="54"/>
  <c r="G294" i="67"/>
  <c r="K70" i="54"/>
  <c r="K68" i="54" s="1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319" i="70" s="1"/>
  <c r="G139" i="55"/>
  <c r="K321" i="70"/>
  <c r="K319" i="70" s="1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M336" i="64"/>
  <c r="M378" i="64" s="1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I302" i="70"/>
  <c r="I340" i="70" s="1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P55" i="54"/>
  <c r="P298" i="66"/>
  <c r="F55" i="54"/>
  <c r="F299" i="66"/>
  <c r="N55" i="54"/>
  <c r="N299" i="66"/>
  <c r="N297" i="66" s="1"/>
  <c r="D58" i="54"/>
  <c r="L58" i="54"/>
  <c r="H377" i="66"/>
  <c r="H300" i="66"/>
  <c r="F34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130" i="54" s="1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37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337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Q326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318" i="69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130" i="55" s="1"/>
  <c r="F313" i="70"/>
  <c r="J132" i="55"/>
  <c r="J313" i="70"/>
  <c r="N132" i="55"/>
  <c r="N313" i="70"/>
  <c r="D314" i="70"/>
  <c r="H132" i="55"/>
  <c r="H314" i="70"/>
  <c r="H312" i="70" s="1"/>
  <c r="L132" i="55"/>
  <c r="L314" i="70"/>
  <c r="L312" i="70" s="1"/>
  <c r="P314" i="70"/>
  <c r="F315" i="70"/>
  <c r="F334" i="70" s="1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H316" i="70" s="1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K327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H364" i="64" s="1"/>
  <c r="L321" i="64"/>
  <c r="P321" i="64"/>
  <c r="E411" i="64"/>
  <c r="E326" i="64"/>
  <c r="E410" i="64" s="1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M286" i="67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289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I378" i="64"/>
  <c r="Q378" i="64"/>
  <c r="D325" i="65"/>
  <c r="H25" i="55"/>
  <c r="H306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H330" i="66"/>
  <c r="J51" i="55"/>
  <c r="Q312" i="66"/>
  <c r="K333" i="66"/>
  <c r="E334" i="66"/>
  <c r="I334" i="66"/>
  <c r="M334" i="66"/>
  <c r="Q334" i="66"/>
  <c r="M55" i="55"/>
  <c r="D336" i="66"/>
  <c r="L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62" i="55" s="1"/>
  <c r="G313" i="67"/>
  <c r="K70" i="55"/>
  <c r="K313" i="67"/>
  <c r="O70" i="55"/>
  <c r="O68" i="55" s="1"/>
  <c r="O62" i="55" s="1"/>
  <c r="O313" i="67"/>
  <c r="I333" i="67"/>
  <c r="Q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I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16" i="70"/>
  <c r="I337" i="70"/>
  <c r="M337" i="70"/>
  <c r="Q337" i="70"/>
  <c r="G396" i="70"/>
  <c r="G339" i="70"/>
  <c r="K396" i="70"/>
  <c r="K339" i="70"/>
  <c r="E340" i="70"/>
  <c r="M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K354" i="65"/>
  <c r="K411" i="65" s="1"/>
  <c r="K412" i="65"/>
  <c r="O412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87" i="55" s="1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O148" i="57"/>
  <c r="C166" i="57"/>
  <c r="F74" i="55"/>
  <c r="N74" i="55"/>
  <c r="H77" i="55"/>
  <c r="P77" i="55"/>
  <c r="F100" i="55"/>
  <c r="N100" i="55"/>
  <c r="F51" i="55"/>
  <c r="N51" i="55"/>
  <c r="N130" i="55"/>
  <c r="L148" i="55"/>
  <c r="P148" i="55"/>
  <c r="C9" i="55"/>
  <c r="C111" i="55"/>
  <c r="C148" i="54"/>
  <c r="G130" i="54"/>
  <c r="G124" i="54" s="1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L87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E166" i="47"/>
  <c r="M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K49" i="45"/>
  <c r="C9" i="45"/>
  <c r="G9" i="45"/>
  <c r="E44" i="45"/>
  <c r="M44" i="45"/>
  <c r="F70" i="45"/>
  <c r="N70" i="45"/>
  <c r="D30" i="45"/>
  <c r="H30" i="45"/>
  <c r="L30" i="45"/>
  <c r="F49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B9" i="45"/>
  <c r="O62" i="45"/>
  <c r="C87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O166" i="45"/>
  <c r="I111" i="45"/>
  <c r="F166" i="45"/>
  <c r="O148" i="45"/>
  <c r="D166" i="45"/>
  <c r="L166" i="45"/>
  <c r="J130" i="45"/>
  <c r="B14" i="7"/>
  <c r="H166" i="44"/>
  <c r="P166" i="44"/>
  <c r="L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H324" i="69" l="1"/>
  <c r="F300" i="70"/>
  <c r="Q354" i="67"/>
  <c r="Q411" i="67" s="1"/>
  <c r="I350" i="66"/>
  <c r="M361" i="68"/>
  <c r="L111" i="55"/>
  <c r="O166" i="60"/>
  <c r="Q151" i="70"/>
  <c r="I151" i="70"/>
  <c r="H162" i="67"/>
  <c r="H219" i="67" s="1"/>
  <c r="F87" i="45"/>
  <c r="F81" i="45" s="1"/>
  <c r="C166" i="55"/>
  <c r="H68" i="45"/>
  <c r="L148" i="57"/>
  <c r="L143" i="57" s="1"/>
  <c r="P148" i="47"/>
  <c r="P143" i="47" s="1"/>
  <c r="C111" i="57"/>
  <c r="P130" i="47"/>
  <c r="C9" i="54"/>
  <c r="L370" i="69"/>
  <c r="E354" i="67"/>
  <c r="E411" i="67" s="1"/>
  <c r="E148" i="54"/>
  <c r="P162" i="67"/>
  <c r="P219" i="67" s="1"/>
  <c r="O357" i="65"/>
  <c r="G354" i="65"/>
  <c r="G411" i="65" s="1"/>
  <c r="F381" i="64"/>
  <c r="I282" i="72"/>
  <c r="I354" i="72" s="1"/>
  <c r="I300" i="66"/>
  <c r="O333" i="64"/>
  <c r="N166" i="60"/>
  <c r="G151" i="67"/>
  <c r="C151" i="65"/>
  <c r="O101" i="69"/>
  <c r="G101" i="69"/>
  <c r="G177" i="69" s="1"/>
  <c r="H166" i="47"/>
  <c r="H161" i="47" s="1"/>
  <c r="J30" i="57"/>
  <c r="J24" i="57" s="1"/>
  <c r="E127" i="64"/>
  <c r="H62" i="57"/>
  <c r="I293" i="70"/>
  <c r="K151" i="65"/>
  <c r="L158" i="65"/>
  <c r="K130" i="45"/>
  <c r="C297" i="70"/>
  <c r="J36" i="60"/>
  <c r="F87" i="54"/>
  <c r="D286" i="66"/>
  <c r="K357" i="65"/>
  <c r="O166" i="55"/>
  <c r="O161" i="55" s="1"/>
  <c r="G166" i="55"/>
  <c r="D158" i="70"/>
  <c r="D215" i="70" s="1"/>
  <c r="P127" i="69"/>
  <c r="B111" i="45"/>
  <c r="C161" i="45"/>
  <c r="I350" i="67"/>
  <c r="Q326" i="69"/>
  <c r="G161" i="72"/>
  <c r="F165" i="69"/>
  <c r="C151" i="69"/>
  <c r="N118" i="66"/>
  <c r="D165" i="66"/>
  <c r="Q9" i="47"/>
  <c r="H291" i="70"/>
  <c r="N111" i="54"/>
  <c r="M143" i="57"/>
  <c r="M9" i="45"/>
  <c r="N87" i="45"/>
  <c r="N30" i="57"/>
  <c r="Q286" i="65"/>
  <c r="E162" i="66"/>
  <c r="E219" i="66" s="1"/>
  <c r="E166" i="44"/>
  <c r="G87" i="47"/>
  <c r="H9" i="55"/>
  <c r="H3" i="55" s="1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C105" i="57"/>
  <c r="E337" i="67"/>
  <c r="F148" i="55"/>
  <c r="F143" i="55" s="1"/>
  <c r="P12" i="59"/>
  <c r="P9" i="55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30" i="47"/>
  <c r="P97" i="60"/>
  <c r="P87" i="57"/>
  <c r="P431" i="68" s="1"/>
  <c r="E293" i="67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N161" i="45" s="1"/>
  <c r="K161" i="44"/>
  <c r="C49" i="54"/>
  <c r="C43" i="54" s="1"/>
  <c r="B166" i="47"/>
  <c r="B161" i="47" s="1"/>
  <c r="G148" i="45"/>
  <c r="C148" i="45"/>
  <c r="H166" i="45"/>
  <c r="I68" i="45"/>
  <c r="I62" i="45" s="1"/>
  <c r="K87" i="57"/>
  <c r="K431" i="68" s="1"/>
  <c r="E111" i="45"/>
  <c r="C30" i="45"/>
  <c r="E49" i="55"/>
  <c r="E43" i="55" s="1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431" i="68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280" i="71" s="1"/>
  <c r="Q150" i="58"/>
  <c r="Q148" i="54"/>
  <c r="Q143" i="54" s="1"/>
  <c r="N30" i="45"/>
  <c r="N24" i="45" s="1"/>
  <c r="B87" i="45"/>
  <c r="B81" i="45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P43" i="57" s="1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I105" i="55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O124" i="54"/>
  <c r="G343" i="69"/>
  <c r="I158" i="71"/>
  <c r="I212" i="71" s="1"/>
  <c r="E195" i="68"/>
  <c r="G177" i="64"/>
  <c r="G174" i="64" s="1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3" i="55"/>
  <c r="P291" i="69"/>
  <c r="J43" i="54"/>
  <c r="M124" i="57"/>
  <c r="K350" i="66"/>
  <c r="K166" i="57"/>
  <c r="K161" i="57" s="1"/>
  <c r="O130" i="57"/>
  <c r="F30" i="47"/>
  <c r="F24" i="47" s="1"/>
  <c r="F118" i="66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K174" i="64" s="1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B24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P348" i="67" s="1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P124" i="47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E3" i="57"/>
  <c r="P330" i="70"/>
  <c r="P31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F112" i="66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16" i="72" s="1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Q291" i="65" s="1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P24" i="57" s="1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D280" i="71" s="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D348" i="67" s="1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C348" i="67" s="1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C156" i="67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I174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C165" i="64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C138" i="66"/>
  <c r="E120" i="65"/>
  <c r="D113" i="65"/>
  <c r="G139" i="64"/>
  <c r="G161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I150" i="64" s="1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P174" i="68" s="1"/>
  <c r="I128" i="68"/>
  <c r="J129" i="68"/>
  <c r="G131" i="68"/>
  <c r="H132" i="68"/>
  <c r="I133" i="68"/>
  <c r="I111" i="44"/>
  <c r="I105" i="44" s="1"/>
  <c r="I113" i="48"/>
  <c r="D166" i="44"/>
  <c r="L161" i="45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285" i="69" s="1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L335" i="66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1" i="70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J130" i="71" s="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E156" i="66" s="1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M126" i="64" s="1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K161" i="68" s="1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B179" i="68" s="1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D105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F161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H327" i="66"/>
  <c r="E326" i="66"/>
  <c r="O324" i="66"/>
  <c r="N333" i="65"/>
  <c r="L332" i="65"/>
  <c r="H331" i="65"/>
  <c r="D33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P127" i="66"/>
  <c r="P147" i="66"/>
  <c r="H127" i="66"/>
  <c r="I145" i="66"/>
  <c r="O116" i="66"/>
  <c r="O112" i="66" s="1"/>
  <c r="F134" i="66"/>
  <c r="Q30" i="45"/>
  <c r="J138" i="65"/>
  <c r="L134" i="65"/>
  <c r="K113" i="65"/>
  <c r="G24" i="45"/>
  <c r="E24" i="45"/>
  <c r="P142" i="64"/>
  <c r="Q159" i="64"/>
  <c r="P158" i="64"/>
  <c r="O135" i="64"/>
  <c r="O157" i="64"/>
  <c r="I132" i="64"/>
  <c r="J127" i="64"/>
  <c r="B148" i="70"/>
  <c r="B116" i="70"/>
  <c r="B135" i="70" s="1"/>
  <c r="B136" i="70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C142" i="66"/>
  <c r="Q120" i="66"/>
  <c r="I120" i="66"/>
  <c r="M148" i="65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C140" i="66"/>
  <c r="P116" i="66"/>
  <c r="N113" i="66"/>
  <c r="N112" i="66" s="1"/>
  <c r="M120" i="65"/>
  <c r="I142" i="64"/>
  <c r="C127" i="64"/>
  <c r="C149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F176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C134" i="67"/>
  <c r="G118" i="66"/>
  <c r="C142" i="65"/>
  <c r="I120" i="65"/>
  <c r="O138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L152" i="39"/>
  <c r="D152" i="39"/>
  <c r="K151" i="39"/>
  <c r="J134" i="39"/>
  <c r="F134" i="39"/>
  <c r="L115" i="39"/>
  <c r="H115" i="39"/>
  <c r="K114" i="39"/>
  <c r="N95" i="39"/>
  <c r="J95" i="39"/>
  <c r="F95" i="39"/>
  <c r="H90" i="39"/>
  <c r="O72" i="39"/>
  <c r="N34" i="39"/>
  <c r="F34" i="39"/>
  <c r="E33" i="39"/>
  <c r="D170" i="39"/>
  <c r="M169" i="39"/>
  <c r="H152" i="39"/>
  <c r="K133" i="39"/>
  <c r="O95" i="39"/>
  <c r="J52" i="39"/>
  <c r="D134" i="39"/>
  <c r="J133" i="39"/>
  <c r="N115" i="39"/>
  <c r="J114" i="39"/>
  <c r="L95" i="39"/>
  <c r="P91" i="39"/>
  <c r="H91" i="39"/>
  <c r="H13" i="39"/>
  <c r="O170" i="39"/>
  <c r="L169" i="39"/>
  <c r="K152" i="39"/>
  <c r="P151" i="39"/>
  <c r="J151" i="39"/>
  <c r="H151" i="39"/>
  <c r="G134" i="39"/>
  <c r="M115" i="39"/>
  <c r="G94" i="39"/>
  <c r="M90" i="39"/>
  <c r="G71" i="39"/>
  <c r="L53" i="39"/>
  <c r="E52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M156" i="66" l="1"/>
  <c r="E348" i="69"/>
  <c r="E405" i="69" s="1"/>
  <c r="F353" i="68"/>
  <c r="C81" i="57"/>
  <c r="G354" i="71"/>
  <c r="C386" i="64"/>
  <c r="D135" i="70"/>
  <c r="I323" i="64"/>
  <c r="P386" i="64"/>
  <c r="F141" i="68"/>
  <c r="L280" i="72"/>
  <c r="L275" i="72" s="1"/>
  <c r="C291" i="67"/>
  <c r="I152" i="72"/>
  <c r="E81" i="57"/>
  <c r="B141" i="68"/>
  <c r="B237" i="68" s="1"/>
  <c r="Q348" i="67"/>
  <c r="N348" i="70"/>
  <c r="N405" i="70" s="1"/>
  <c r="G348" i="70"/>
  <c r="G405" i="70" s="1"/>
  <c r="O348" i="67"/>
  <c r="O342" i="67" s="1"/>
  <c r="I105" i="47"/>
  <c r="K156" i="65"/>
  <c r="N405" i="68"/>
  <c r="G156" i="67"/>
  <c r="G150" i="67" s="1"/>
  <c r="N348" i="69"/>
  <c r="N405" i="69" s="1"/>
  <c r="K118" i="66"/>
  <c r="D298" i="71"/>
  <c r="J116" i="72"/>
  <c r="J188" i="72" s="1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2" i="39"/>
  <c r="I13" i="64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5" i="3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29" i="39"/>
  <c r="L9" i="65"/>
  <c r="P9" i="65"/>
  <c r="E31" i="39"/>
  <c r="E11" i="65"/>
  <c r="E31" i="49"/>
  <c r="E31" i="50"/>
  <c r="I11" i="65"/>
  <c r="I31" i="49"/>
  <c r="I31" i="50"/>
  <c r="M31" i="39"/>
  <c r="M11" i="65"/>
  <c r="M31" i="50"/>
  <c r="M31" i="49"/>
  <c r="Q31" i="39"/>
  <c r="Q11" i="65"/>
  <c r="Q31" i="49"/>
  <c r="Q31" i="50"/>
  <c r="F32" i="39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35" i="3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36" i="39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41" i="3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64" i="49"/>
  <c r="G67" i="49"/>
  <c r="G65" i="49"/>
  <c r="G64" i="50"/>
  <c r="K64" i="38"/>
  <c r="K5" i="67"/>
  <c r="K174" i="67" s="1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67" i="39"/>
  <c r="D9" i="67"/>
  <c r="H9" i="67"/>
  <c r="L67" i="39"/>
  <c r="L9" i="67"/>
  <c r="P9" i="67"/>
  <c r="E11" i="67"/>
  <c r="E69" i="50"/>
  <c r="E69" i="49"/>
  <c r="I69" i="39"/>
  <c r="I11" i="67"/>
  <c r="I69" i="50"/>
  <c r="I69" i="49"/>
  <c r="M69" i="39"/>
  <c r="M11" i="67"/>
  <c r="M69" i="49"/>
  <c r="M69" i="50"/>
  <c r="Q69" i="39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74" i="39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37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243" i="68" s="1"/>
  <c r="K94" i="49"/>
  <c r="K94" i="50"/>
  <c r="K95" i="49"/>
  <c r="O93" i="3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96" i="3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75" i="69" s="1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79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376" i="66" s="1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376" i="67" s="1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468" i="68" s="1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67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H143" i="50" s="1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220" i="68"/>
  <c r="C123" i="68"/>
  <c r="C219" i="68" s="1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K194" i="66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C213" i="66" s="1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89" i="39"/>
  <c r="L12" i="68"/>
  <c r="L217" i="68" s="1"/>
  <c r="L90" i="50"/>
  <c r="L90" i="49"/>
  <c r="L91" i="49"/>
  <c r="L89" i="50"/>
  <c r="Q13" i="68"/>
  <c r="Q92" i="49"/>
  <c r="Q92" i="50"/>
  <c r="N14" i="68"/>
  <c r="N95" i="49"/>
  <c r="N93" i="50"/>
  <c r="N94" i="49"/>
  <c r="N94" i="50"/>
  <c r="N95" i="48"/>
  <c r="G15" i="68"/>
  <c r="G222" i="68" s="1"/>
  <c r="G96" i="49"/>
  <c r="H97" i="3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395" i="69" s="1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237" i="64" s="1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Q124" i="50" s="1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39" i="67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L148" i="64" s="1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48" i="39"/>
  <c r="F9" i="66"/>
  <c r="J48" i="39"/>
  <c r="J9" i="66"/>
  <c r="N48" i="39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73" i="3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215" i="65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F111" i="64" s="1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F179" i="65"/>
  <c r="E101" i="65"/>
  <c r="E99" i="65" s="1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39" i="65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G168" i="64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K414" i="64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K171" i="68"/>
  <c r="K222" i="66"/>
  <c r="C420" i="68"/>
  <c r="Q239" i="68"/>
  <c r="Q167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87" i="50"/>
  <c r="I208" i="72"/>
  <c r="M417" i="64"/>
  <c r="M324" i="66"/>
  <c r="M304" i="66"/>
  <c r="H285" i="70"/>
  <c r="E372" i="64"/>
  <c r="D338" i="69"/>
  <c r="C383" i="68"/>
  <c r="C377" i="68" s="1"/>
  <c r="C401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79" i="71"/>
  <c r="K325" i="71"/>
  <c r="G115" i="68"/>
  <c r="G163" i="68" s="1"/>
  <c r="I172" i="66"/>
  <c r="I134" i="66"/>
  <c r="H94" i="66"/>
  <c r="N186" i="65"/>
  <c r="M108" i="65"/>
  <c r="M146" i="65" s="1"/>
  <c r="P183" i="65"/>
  <c r="P145" i="65"/>
  <c r="O105" i="65"/>
  <c r="O182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K373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C459" i="64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N342" i="70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15" i="66"/>
  <c r="Q150" i="67"/>
  <c r="J204" i="71"/>
  <c r="P216" i="64"/>
  <c r="P153" i="64"/>
  <c r="P116" i="72"/>
  <c r="P111" i="72" s="1"/>
  <c r="P129" i="72" s="1"/>
  <c r="P136" i="72"/>
  <c r="D112" i="67"/>
  <c r="L148" i="49"/>
  <c r="L143" i="45"/>
  <c r="N208" i="71"/>
  <c r="B259" i="68"/>
  <c r="J172" i="71"/>
  <c r="J98" i="71"/>
  <c r="J170" i="71" s="1"/>
  <c r="B219" i="64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D194" i="72"/>
  <c r="D140" i="72"/>
  <c r="C222" i="67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G417" i="64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G97" i="67"/>
  <c r="G135" i="67" s="1"/>
  <c r="Q134" i="66"/>
  <c r="L94" i="66"/>
  <c r="L132" i="66" s="1"/>
  <c r="L133" i="66"/>
  <c r="B183" i="65"/>
  <c r="B145" i="65"/>
  <c r="J186" i="65"/>
  <c r="J148" i="65"/>
  <c r="Q108" i="65"/>
  <c r="Q184" i="65" s="1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P135" i="68"/>
  <c r="N223" i="64"/>
  <c r="J112" i="66"/>
  <c r="F111" i="49"/>
  <c r="L111" i="71"/>
  <c r="L129" i="71" s="1"/>
  <c r="L130" i="71"/>
  <c r="Q140" i="72"/>
  <c r="Q194" i="72"/>
  <c r="I312" i="71"/>
  <c r="P202" i="71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K8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G29" i="39"/>
  <c r="D31" i="39"/>
  <c r="H31" i="39"/>
  <c r="E32" i="39"/>
  <c r="G36" i="39"/>
  <c r="K36" i="39"/>
  <c r="O36" i="39"/>
  <c r="H40" i="39"/>
  <c r="L40" i="39"/>
  <c r="P40" i="39"/>
  <c r="I41" i="39"/>
  <c r="K48" i="39"/>
  <c r="D50" i="39"/>
  <c r="L50" i="39"/>
  <c r="E51" i="39"/>
  <c r="I51" i="39"/>
  <c r="M51" i="39"/>
  <c r="K55" i="39"/>
  <c r="D59" i="39"/>
  <c r="H59" i="39"/>
  <c r="L59" i="39"/>
  <c r="E60" i="39"/>
  <c r="I60" i="39"/>
  <c r="M60" i="39"/>
  <c r="E70" i="39"/>
  <c r="I70" i="39"/>
  <c r="M70" i="39"/>
  <c r="N73" i="39"/>
  <c r="K74" i="39"/>
  <c r="D78" i="39"/>
  <c r="L78" i="39"/>
  <c r="P78" i="39"/>
  <c r="I79" i="39"/>
  <c r="F83" i="39"/>
  <c r="Q97" i="39"/>
  <c r="J101" i="39"/>
  <c r="N101" i="39"/>
  <c r="G102" i="39"/>
  <c r="K102" i="39"/>
  <c r="O102" i="39"/>
  <c r="H103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P150" i="39"/>
  <c r="E153" i="39"/>
  <c r="M153" i="39"/>
  <c r="F154" i="39"/>
  <c r="D159" i="39"/>
  <c r="F165" i="39"/>
  <c r="G167" i="39"/>
  <c r="D168" i="39"/>
  <c r="E171" i="39"/>
  <c r="M171" i="39"/>
  <c r="F172" i="39"/>
  <c r="G176" i="39"/>
  <c r="O176" i="39"/>
  <c r="D177" i="39"/>
  <c r="L177" i="39"/>
  <c r="C11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N126" i="39"/>
  <c r="G129" i="39"/>
  <c r="O129" i="39"/>
  <c r="L131" i="39"/>
  <c r="E132" i="39"/>
  <c r="I132" i="39"/>
  <c r="Q132" i="39"/>
  <c r="K136" i="39"/>
  <c r="D140" i="39"/>
  <c r="H140" i="39"/>
  <c r="M141" i="39"/>
  <c r="F145" i="39"/>
  <c r="O147" i="39"/>
  <c r="D149" i="39"/>
  <c r="H149" i="39"/>
  <c r="Q150" i="39"/>
  <c r="J153" i="39"/>
  <c r="G154" i="39"/>
  <c r="K154" i="39"/>
  <c r="O154" i="39"/>
  <c r="D158" i="39"/>
  <c r="L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O116" i="39"/>
  <c r="P117" i="39"/>
  <c r="M121" i="39"/>
  <c r="J122" i="39"/>
  <c r="N122" i="39"/>
  <c r="M131" i="39"/>
  <c r="F132" i="39"/>
  <c r="J132" i="39"/>
  <c r="C135" i="39"/>
  <c r="K135" i="39"/>
  <c r="O135" i="39"/>
  <c r="D136" i="39"/>
  <c r="L136" i="39"/>
  <c r="P136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I54" i="39"/>
  <c r="O27" i="19"/>
  <c r="J27" i="20"/>
  <c r="D27" i="20"/>
  <c r="H27" i="20"/>
  <c r="G16" i="39"/>
  <c r="K54" i="39"/>
  <c r="G86" i="39"/>
  <c r="H17" i="19"/>
  <c r="J51" i="39"/>
  <c r="F55" i="39"/>
  <c r="J79" i="39"/>
  <c r="E50" i="39"/>
  <c r="H51" i="39"/>
  <c r="H70" i="39"/>
  <c r="P74" i="39"/>
  <c r="H89" i="39"/>
  <c r="L102" i="39"/>
  <c r="H153" i="39"/>
  <c r="D171" i="39"/>
  <c r="H171" i="39"/>
  <c r="P171" i="39"/>
  <c r="K88" i="39"/>
  <c r="K96" i="39"/>
  <c r="G113" i="39"/>
  <c r="K113" i="39"/>
  <c r="O113" i="39"/>
  <c r="M167" i="39"/>
  <c r="O168" i="39"/>
  <c r="N86" i="39"/>
  <c r="F89" i="39"/>
  <c r="N93" i="39"/>
  <c r="N102" i="39"/>
  <c r="F112" i="39"/>
  <c r="J131" i="39"/>
  <c r="N131" i="39"/>
  <c r="F135" i="39"/>
  <c r="N167" i="39"/>
  <c r="F102" i="39"/>
  <c r="L88" i="39"/>
  <c r="P88" i="39"/>
  <c r="D96" i="39"/>
  <c r="L96" i="39"/>
  <c r="P103" i="39"/>
  <c r="D117" i="39"/>
  <c r="N35" i="39"/>
  <c r="J92" i="39"/>
  <c r="N92" i="39"/>
  <c r="K29" i="39"/>
  <c r="G67" i="39"/>
  <c r="G93" i="39"/>
  <c r="K93" i="39"/>
  <c r="J113" i="39"/>
  <c r="M32" i="39"/>
  <c r="E41" i="39"/>
  <c r="Q51" i="39"/>
  <c r="Q60" i="39"/>
  <c r="E86" i="39"/>
  <c r="I89" i="39"/>
  <c r="M89" i="39"/>
  <c r="E97" i="39"/>
  <c r="I97" i="39"/>
  <c r="M97" i="39"/>
  <c r="I121" i="39"/>
  <c r="F141" i="39"/>
  <c r="P129" i="39"/>
  <c r="L141" i="39"/>
  <c r="H150" i="39"/>
  <c r="C129" i="39"/>
  <c r="C71" i="39"/>
  <c r="C33" i="39"/>
  <c r="C13" i="39"/>
  <c r="C169" i="39"/>
  <c r="C133" i="39"/>
  <c r="C95" i="39"/>
  <c r="C91" i="39"/>
  <c r="C53" i="39"/>
  <c r="C115" i="39"/>
  <c r="C151" i="39"/>
  <c r="H88" i="39"/>
  <c r="F22" i="39"/>
  <c r="J22" i="39"/>
  <c r="N22" i="39"/>
  <c r="D20" i="39"/>
  <c r="H20" i="39"/>
  <c r="L20" i="39"/>
  <c r="P20" i="39"/>
  <c r="L22" i="39"/>
  <c r="H15" i="39"/>
  <c r="J16" i="39"/>
  <c r="M113" i="39"/>
  <c r="P121" i="39"/>
  <c r="O4" i="19"/>
  <c r="Q27" i="20"/>
  <c r="G27" i="19"/>
  <c r="K27" i="19"/>
  <c r="G17" i="20"/>
  <c r="K17" i="20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O54" i="39"/>
  <c r="D55" i="39"/>
  <c r="L55" i="39"/>
  <c r="P55" i="39"/>
  <c r="Q59" i="39"/>
  <c r="J67" i="39"/>
  <c r="N67" i="39"/>
  <c r="Q73" i="39"/>
  <c r="J74" i="39"/>
  <c r="O78" i="39"/>
  <c r="D79" i="39"/>
  <c r="L79" i="39"/>
  <c r="E17" i="22"/>
  <c r="M17" i="22"/>
  <c r="Q93" i="39"/>
  <c r="D40" i="39"/>
  <c r="K50" i="39"/>
  <c r="P51" i="39"/>
  <c r="H60" i="39"/>
  <c r="P60" i="39"/>
  <c r="E69" i="39"/>
  <c r="F70" i="39"/>
  <c r="G73" i="39"/>
  <c r="L74" i="39"/>
  <c r="F79" i="39"/>
  <c r="L167" i="39"/>
  <c r="P176" i="39"/>
  <c r="I177" i="39"/>
  <c r="M177" i="39"/>
  <c r="Q177" i="39"/>
  <c r="H129" i="39"/>
  <c r="Q131" i="39"/>
  <c r="P158" i="39"/>
  <c r="E165" i="39"/>
  <c r="M165" i="39"/>
  <c r="J167" i="39"/>
  <c r="E172" i="39"/>
  <c r="I172" i="39"/>
  <c r="Q172" i="39"/>
  <c r="E102" i="39"/>
  <c r="C27" i="22"/>
  <c r="O10" i="39"/>
  <c r="J15" i="39"/>
  <c r="K16" i="39"/>
  <c r="O16" i="39"/>
  <c r="E21" i="39"/>
  <c r="I21" i="39"/>
  <c r="Q21" i="39"/>
  <c r="I31" i="39"/>
  <c r="J32" i="39"/>
  <c r="N32" i="39"/>
  <c r="G35" i="39"/>
  <c r="D36" i="39"/>
  <c r="L36" i="39"/>
  <c r="I40" i="39"/>
  <c r="M40" i="39"/>
  <c r="Q40" i="39"/>
  <c r="F41" i="39"/>
  <c r="N41" i="39"/>
  <c r="G70" i="39"/>
  <c r="N78" i="39"/>
  <c r="G88" i="39"/>
  <c r="O88" i="39"/>
  <c r="D89" i="39"/>
  <c r="O96" i="39"/>
  <c r="E101" i="39"/>
  <c r="I101" i="39"/>
  <c r="M101" i="39"/>
  <c r="Q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D32" i="39"/>
  <c r="G55" i="39"/>
  <c r="Q70" i="39"/>
  <c r="E88" i="39"/>
  <c r="I96" i="39"/>
  <c r="E117" i="39"/>
  <c r="Q117" i="39"/>
  <c r="N121" i="39"/>
  <c r="I129" i="39"/>
  <c r="Q129" i="39"/>
  <c r="N153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O126" i="39" l="1"/>
  <c r="G107" i="39"/>
  <c r="Q45" i="42"/>
  <c r="E26" i="39"/>
  <c r="I3" i="44"/>
  <c r="M329" i="71"/>
  <c r="K274" i="68"/>
  <c r="C261" i="68"/>
  <c r="K222" i="67"/>
  <c r="M226" i="68"/>
  <c r="Q250" i="68"/>
  <c r="B135" i="68"/>
  <c r="E376" i="69"/>
  <c r="M342" i="69"/>
  <c r="C150" i="66"/>
  <c r="C329" i="71"/>
  <c r="G247" i="64"/>
  <c r="K163" i="39"/>
  <c r="M126" i="39"/>
  <c r="Q237" i="68"/>
  <c r="E222" i="69"/>
  <c r="E405" i="66"/>
  <c r="I197" i="72"/>
  <c r="O379" i="72"/>
  <c r="M395" i="70"/>
  <c r="D105" i="50"/>
  <c r="F401" i="68"/>
  <c r="I107" i="39"/>
  <c r="F99" i="67"/>
  <c r="K261" i="68"/>
  <c r="I174" i="66"/>
  <c r="I173" i="66" s="1"/>
  <c r="Q274" i="68"/>
  <c r="O361" i="71"/>
  <c r="G376" i="66"/>
  <c r="K438" i="64"/>
  <c r="J111" i="64"/>
  <c r="J195" i="64" s="1"/>
  <c r="G213" i="67"/>
  <c r="M386" i="66"/>
  <c r="J62" i="44"/>
  <c r="L352" i="71"/>
  <c r="J386" i="69"/>
  <c r="N376" i="69"/>
  <c r="D395" i="66"/>
  <c r="M107" i="39"/>
  <c r="E143" i="50"/>
  <c r="O63" i="48"/>
  <c r="K99" i="66"/>
  <c r="K175" i="66" s="1"/>
  <c r="N492" i="68"/>
  <c r="C417" i="64"/>
  <c r="I395" i="69"/>
  <c r="O414" i="66"/>
  <c r="J7" i="67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190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0" i="65" s="1"/>
  <c r="N172" i="65"/>
  <c r="F7" i="65"/>
  <c r="F26" i="39"/>
  <c r="J223" i="64"/>
  <c r="J204" i="64"/>
  <c r="L240" i="64"/>
  <c r="L199" i="64"/>
  <c r="L200" i="64"/>
  <c r="I215" i="64"/>
  <c r="I194" i="64"/>
  <c r="E215" i="64"/>
  <c r="E194" i="64"/>
  <c r="B200" i="66"/>
  <c r="B183" i="66"/>
  <c r="M388" i="72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39"/>
  <c r="F184" i="67"/>
  <c r="B182" i="66"/>
  <c r="J329" i="65"/>
  <c r="J505" i="68"/>
  <c r="J457" i="68"/>
  <c r="K172" i="72"/>
  <c r="K208" i="72"/>
  <c r="M143" i="66"/>
  <c r="M99" i="66"/>
  <c r="J7" i="66"/>
  <c r="C358" i="72"/>
  <c r="D217" i="68"/>
  <c r="C465" i="68"/>
  <c r="C455" i="68"/>
  <c r="G7" i="72"/>
  <c r="G185" i="72" s="1"/>
  <c r="H178" i="66"/>
  <c r="H179" i="66"/>
  <c r="M7" i="66"/>
  <c r="M171" i="66" s="1"/>
  <c r="N45" i="39"/>
  <c r="M45" i="39"/>
  <c r="M329" i="65"/>
  <c r="M285" i="65"/>
  <c r="F213" i="67"/>
  <c r="J176" i="72"/>
  <c r="J194" i="72"/>
  <c r="M7" i="71"/>
  <c r="M185" i="71" s="1"/>
  <c r="M145" i="39"/>
  <c r="I7" i="70"/>
  <c r="J35" i="70"/>
  <c r="E7" i="70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37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D3" i="48" s="1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C126" i="42"/>
  <c r="N163" i="39"/>
  <c r="F126" i="39"/>
  <c r="F107" i="39"/>
  <c r="D35" i="72"/>
  <c r="D63" i="72" s="1"/>
  <c r="H359" i="64"/>
  <c r="N392" i="67"/>
  <c r="K183" i="68"/>
  <c r="K255" i="68" s="1"/>
  <c r="Q194" i="64"/>
  <c r="Q193" i="64" s="1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71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175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B191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163" i="39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212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191" i="66" s="1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37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H24" i="48" s="1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85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J21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J27" i="64"/>
  <c r="I217" i="64"/>
  <c r="I238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F31" i="65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J63" i="70" l="1"/>
  <c r="J21" i="70"/>
  <c r="M29" i="64"/>
  <c r="C26" i="72"/>
  <c r="E28" i="64"/>
  <c r="F35" i="68"/>
  <c r="K137" i="66"/>
  <c r="B175" i="67"/>
  <c r="I175" i="66"/>
  <c r="M27" i="69"/>
  <c r="O25" i="67"/>
  <c r="M27" i="72"/>
  <c r="B172" i="69"/>
  <c r="O233" i="64"/>
  <c r="O190" i="69"/>
  <c r="O189" i="69" s="1"/>
  <c r="K93" i="65"/>
  <c r="K131" i="65" s="1"/>
  <c r="D163" i="42"/>
  <c r="L209" i="66"/>
  <c r="F201" i="71"/>
  <c r="M190" i="66"/>
  <c r="Q35" i="72"/>
  <c r="Q63" i="72" s="1"/>
  <c r="D83" i="42"/>
  <c r="J126" i="42"/>
  <c r="P27" i="67"/>
  <c r="B93" i="67"/>
  <c r="F21" i="66"/>
  <c r="K167" i="71"/>
  <c r="K166" i="71" s="1"/>
  <c r="M93" i="65"/>
  <c r="M131" i="65" s="1"/>
  <c r="H26" i="42"/>
  <c r="Q35" i="69"/>
  <c r="Q63" i="69" s="1"/>
  <c r="I35" i="72"/>
  <c r="M26" i="42"/>
  <c r="D31" i="64"/>
  <c r="H30" i="71"/>
  <c r="M126" i="42"/>
  <c r="G126" i="42"/>
  <c r="B190" i="69"/>
  <c r="O191" i="69"/>
  <c r="N26" i="42"/>
  <c r="L31" i="68"/>
  <c r="M21" i="66"/>
  <c r="H111" i="68"/>
  <c r="H207" i="68" s="1"/>
  <c r="M191" i="66"/>
  <c r="L39" i="64"/>
  <c r="L71" i="64" s="1"/>
  <c r="C35" i="70"/>
  <c r="C35" i="72"/>
  <c r="C63" i="72" s="1"/>
  <c r="K93" i="66"/>
  <c r="K131" i="66" s="1"/>
  <c r="J126" i="39"/>
  <c r="K28" i="71"/>
  <c r="E31" i="68"/>
  <c r="Q107" i="42"/>
  <c r="I163" i="42"/>
  <c r="D163" i="39"/>
  <c r="K31" i="70"/>
  <c r="L27" i="66"/>
  <c r="F28" i="69"/>
  <c r="D28" i="64"/>
  <c r="N25" i="67"/>
  <c r="D41" i="68"/>
  <c r="C163" i="42"/>
  <c r="P93" i="66"/>
  <c r="P131" i="66" s="1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189" i="66" s="1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H170" i="65" l="1"/>
  <c r="L169" i="66"/>
  <c r="D75" i="68"/>
  <c r="D24" i="68"/>
  <c r="I63" i="72"/>
  <c r="I21" i="72"/>
  <c r="P23" i="64"/>
  <c r="J170" i="67"/>
  <c r="L170" i="66"/>
  <c r="C63" i="70"/>
  <c r="C21" i="70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41" i="4"/>
  <c r="B37" i="4"/>
  <c r="B16" i="4"/>
  <c r="B36" i="4"/>
  <c r="B33" i="4"/>
  <c r="B21" i="4"/>
  <c r="B17" i="4"/>
  <c r="B27" i="4"/>
  <c r="B80" i="4"/>
  <c r="B69" i="4"/>
  <c r="B77" i="4"/>
  <c r="B7" i="4"/>
  <c r="B4" i="4"/>
  <c r="B23" i="4"/>
  <c r="B49" i="4"/>
  <c r="B57" i="4"/>
  <c r="B71" i="4"/>
  <c r="B30" i="4"/>
  <c r="B78" i="4"/>
  <c r="B70" i="4"/>
  <c r="B73" i="4"/>
  <c r="B47" i="4"/>
  <c r="B56" i="4"/>
  <c r="B68" i="4"/>
  <c r="B59" i="4"/>
  <c r="B76" i="4"/>
  <c r="B20" i="4"/>
  <c r="B46" i="4"/>
  <c r="B25" i="4"/>
  <c r="B40" i="4"/>
  <c r="B9" i="4"/>
  <c r="B61" i="4"/>
  <c r="B11" i="4"/>
  <c r="B79" i="4"/>
  <c r="B72" i="4"/>
  <c r="B10" i="4"/>
  <c r="B28" i="4"/>
  <c r="B65" i="4"/>
  <c r="B24" i="4"/>
  <c r="B38" i="4"/>
  <c r="B53" i="4"/>
  <c r="B13" i="4"/>
  <c r="B48" i="4"/>
  <c r="B35" i="4"/>
  <c r="B34" i="4"/>
  <c r="B67" i="4"/>
  <c r="B83" i="4"/>
  <c r="B22" i="4"/>
  <c r="B54" i="4"/>
  <c r="B64" i="4"/>
  <c r="B45" i="4"/>
  <c r="B60" i="4"/>
  <c r="B66" i="4"/>
  <c r="B15" i="4"/>
  <c r="B14" i="4"/>
  <c r="B39" i="4"/>
  <c r="B84" i="4"/>
  <c r="B58" i="4"/>
  <c r="B81" i="4"/>
  <c r="B55" i="4"/>
  <c r="B26" i="4"/>
  <c r="B29" i="4"/>
  <c r="B44" i="4"/>
  <c r="B12" i="4"/>
  <c r="B82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D6" i="28" s="1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L7" i="26" s="1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G30" i="28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G14" i="15"/>
  <c r="M20" i="17"/>
  <c r="M22" i="17"/>
  <c r="M29" i="17"/>
  <c r="O16" i="13"/>
  <c r="O15" i="13" s="1"/>
  <c r="K103" i="6"/>
  <c r="E16" i="13"/>
  <c r="E116" i="6"/>
  <c r="N16" i="12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M27" i="17" s="1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M15" i="16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4" i="15" s="1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N15" i="12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G4" i="16" s="1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17" i="16" s="1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4" i="17" s="1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16" i="16" l="1"/>
  <c r="F171" i="6"/>
  <c r="M157" i="6"/>
  <c r="M171" i="6"/>
  <c r="F15" i="24"/>
  <c r="F15" i="27" s="1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Q17" i="15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C171" i="6" l="1"/>
  <c r="O156" i="6"/>
  <c r="J170" i="6"/>
  <c r="E15" i="15"/>
  <c r="E27" i="16"/>
  <c r="E17" i="16"/>
  <c r="C170" i="6"/>
  <c r="P170" i="6"/>
  <c r="O171" i="6"/>
  <c r="N15" i="16"/>
  <c r="H15" i="15"/>
  <c r="N27" i="15"/>
  <c r="P171" i="6"/>
  <c r="L132" i="6"/>
  <c r="L133" i="6"/>
  <c r="N15" i="15"/>
  <c r="N4" i="17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<sst xmlns="http://schemas.openxmlformats.org/spreadsheetml/2006/main" count="9674" uniqueCount="289">
  <si>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</si>
  <si>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</si>
  <si>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</si>
  <si>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</si>
  <si>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</si>
  <si>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</si>
  <si>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</si>
  <si>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</si>
  <si>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</si>
  <si>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</si>
  <si>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</si>
  <si>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</si>
  <si>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</si>
  <si>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</si>
  <si>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</si>
  <si>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</si>
  <si>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</si>
  <si>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</si>
  <si>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</si>
  <si>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</si>
  <si>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</si>
  <si>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</si>
  <si>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</si>
  <si>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</si>
  <si>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</si>
  <si>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</si>
  <si>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</si>
  <si>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</si>
  <si>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</si>
  <si>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</si>
  <si>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</si>
  <si>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</si>
  <si>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</si>
  <si>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</si>
  <si>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</si>
  <si>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</si>
  <si>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</si>
  <si>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</si>
  <si>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</si>
  <si>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</si>
  <si>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</si>
  <si>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</si>
  <si>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</si>
  <si>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</si>
  <si>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</si>
  <si>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</si>
  <si>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</si>
  <si>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</si>
  <si>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</si>
  <si>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</si>
  <si>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</si>
  <si>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</si>
  <si>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</si>
  <si>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</si>
  <si>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</si>
  <si>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</si>
  <si>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</si>
  <si>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</si>
  <si>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</si>
  <si>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</si>
  <si>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</si>
  <si>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</si>
  <si>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</si>
  <si>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</si>
  <si>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</si>
  <si>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</si>
  <si>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</si>
  <si>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</si>
  <si>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</si>
  <si>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</si>
  <si>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</si>
  <si>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</si>
  <si>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</si>
  <si>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</si>
  <si>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</si>
  <si>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</si>
  <si>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</si>
  <si>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</si>
  <si>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</si>
  <si>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</si>
  <si>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</si>
  <si>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</si>
  <si>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</si>
  <si>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</si>
  <si>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</si>
  <si>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</si>
  <si>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</si>
  <si>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</si>
  <si>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</si>
  <si>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</si>
  <si>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</si>
  <si>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</si>
  <si>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</si>
  <si>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</si>
  <si>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</si>
  <si>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</si>
  <si>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</si>
  <si>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</si>
  <si>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</si>
  <si>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</si>
  <si>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</si>
  <si>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</si>
  <si>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</si>
  <si>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</si>
  <si>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</si>
  <si>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</si>
  <si>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</si>
  <si>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</si>
  <si>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</si>
  <si>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</si>
  <si>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</si>
  <si>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</si>
  <si>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</si>
  <si>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</si>
  <si>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</si>
  <si>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</si>
  <si>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</si>
  <si>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</si>
  <si>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</si>
  <si>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</si>
  <si>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</si>
  <si>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</si>
  <si>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</si>
  <si>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</si>
  <si>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</si>
  <si>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</si>
  <si>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</si>
  <si>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</si>
  <si>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</si>
  <si>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</si>
  <si>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</si>
  <si>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</si>
  <si>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</si>
  <si>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</si>
  <si>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</si>
  <si>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</si>
  <si>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</si>
  <si>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</si>
  <si>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</si>
  <si>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</si>
  <si>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</si>
  <si>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</si>
  <si>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</si>
  <si>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</si>
  <si>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</si>
  <si>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</si>
  <si>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</si>
  <si>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</si>
  <si>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</si>
  <si>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</si>
  <si>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</si>
  <si>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</si>
  <si>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</si>
  <si>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</si>
  <si>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</si>
  <si>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</si>
  <si>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</si>
  <si>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</si>
  <si>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</si>
  <si>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</si>
  <si>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</si>
  <si>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</si>
  <si>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</si>
  <si>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</si>
  <si>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</si>
  <si>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</si>
  <si>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</si>
  <si>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</si>
  <si>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</si>
  <si>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</si>
  <si>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</si>
  <si>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</si>
  <si>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</si>
  <si>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</si>
  <si>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</si>
  <si>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</si>
  <si>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</si>
  <si>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</si>
  <si>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</si>
  <si>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</si>
  <si>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</si>
  <si>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</si>
  <si>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</si>
  <si>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</si>
  <si>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</si>
  <si>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</si>
  <si>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</si>
  <si>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</si>
  <si>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</si>
  <si>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</si>
  <si>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</si>
  <si>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</si>
  <si>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</si>
  <si>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</si>
  <si>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</si>
  <si>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</si>
  <si>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</si>
  <si>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</si>
  <si>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</si>
  <si>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</si>
  <si>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</si>
  <si>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</si>
  <si>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</si>
  <si>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</si>
  <si>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</si>
  <si>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</si>
  <si>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</si>
  <si>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</si>
  <si>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</si>
  <si>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</si>
  <si>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</si>
  <si>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</si>
  <si>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</si>
  <si>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</si>
  <si>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</si>
  <si>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</si>
  <si>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</si>
  <si>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</si>
  <si>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</si>
  <si>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</si>
  <si>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</si>
  <si>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RO</t>
  </si>
  <si>
    <t>Romania</t>
  </si>
  <si>
    <t>RO - Residential sector summary</t>
  </si>
  <si>
    <t>RO - Number of households</t>
  </si>
  <si>
    <t>RO - Final energy consumption</t>
  </si>
  <si>
    <t>RO - Thermal energy service</t>
  </si>
  <si>
    <t>RO - System efficiency indicator of total stock</t>
  </si>
  <si>
    <t>RO - CO2 emissions</t>
  </si>
  <si>
    <t>RO - Final energy consumption per household</t>
  </si>
  <si>
    <t>RO - Thermal energy service per household</t>
  </si>
  <si>
    <t>RO - CO2 emissions per household</t>
  </si>
  <si>
    <t>RO - Final energy consumption per surface area</t>
  </si>
  <si>
    <t>RO - Thermal energy service per surface area</t>
  </si>
  <si>
    <t>RO - CO2 emissions per surface area</t>
  </si>
  <si>
    <t>RO - Number of new and renovated households</t>
  </si>
  <si>
    <t>RO - Final energy consumption in new and renovated households</t>
  </si>
  <si>
    <t>RO - Thermal energy service in new and renovated households</t>
  </si>
  <si>
    <t>RO - System efficiency indicator of new and renovated households</t>
  </si>
  <si>
    <t>RO - CO2 emissions in new and renovated households</t>
  </si>
  <si>
    <t>RO - Final energy consumption of new and renovated households (per household)</t>
  </si>
  <si>
    <t>RO - Thermal energy service of new and renovated households (per household)</t>
  </si>
  <si>
    <t>RO - CO2 emissions in new and renovated households (per household)</t>
  </si>
  <si>
    <t>RO - Final energy consumption in new and renovated households per surface area</t>
  </si>
  <si>
    <t>RO - Thermal energy service in new and renovated households per surface area</t>
  </si>
  <si>
    <t>RO - CO2 emissions in new and renovated households per surface area</t>
  </si>
  <si>
    <t>RO - Residential / specific electric uses</t>
  </si>
  <si>
    <t>RO - Refrigerators and freezers</t>
  </si>
  <si>
    <t>RO - Washing machines</t>
  </si>
  <si>
    <t>RO - Clothes dryers</t>
  </si>
  <si>
    <t>RO - Dishwashers</t>
  </si>
  <si>
    <t>RO - TV and multimedia</t>
  </si>
  <si>
    <t>RO - ICT equipment</t>
  </si>
  <si>
    <t>RO - Lighting</t>
  </si>
  <si>
    <t>RO - Other appliances (vacuum cleaners, irons etc.)</t>
  </si>
  <si>
    <t>RO - Number of households (detailed structure)</t>
  </si>
  <si>
    <t>RO - Retired equipment (detailed structure)</t>
  </si>
  <si>
    <t>RO - New equipment installations (detailed structure)</t>
  </si>
  <si>
    <t>RO - New equipment installations in new and renovated households (detailed structure)</t>
  </si>
  <si>
    <t>RO - New equipment installations via replacement (detailed structure)</t>
  </si>
  <si>
    <t>RO - Equipment installations in 2015 - vintage structure</t>
  </si>
  <si>
    <t>RO - Final energy consumption (detailed structure)</t>
  </si>
  <si>
    <t>RO - Thermal energy service (detailed structure)</t>
  </si>
  <si>
    <t>RO - System efficiency indicator (detailed structure)</t>
  </si>
  <si>
    <t>RO - CO2 emissions (detailed structure)</t>
  </si>
  <si>
    <t>RO - Final energy consumption per household (detailed structure)</t>
  </si>
  <si>
    <t>RO - Thermal energy service per household (detailed structure)</t>
  </si>
  <si>
    <t>RO - CO2 emissions per household (detailed structure)</t>
  </si>
  <si>
    <t>RO - Final energy consumption per surface area (detailed structure)</t>
  </si>
  <si>
    <t>RO - Thermal energy service per surface area (detailed structure)</t>
  </si>
  <si>
    <t>RO - CO2 emissions per surface area (detailed structure)</t>
  </si>
  <si>
    <t>RO - Final energy consumption in new and renovated households (detailed structure)</t>
  </si>
  <si>
    <t>RO - Thermal energy service in new and renovated households (detailed structure)</t>
  </si>
  <si>
    <t>RO - System efficiency indicator of new and renovated households (detailed structure)</t>
  </si>
  <si>
    <t>RO - CO2 emissions in new and renovated households (detailed structure)</t>
  </si>
  <si>
    <t>RO - Final energy consumption of new and renovated households (detailed structure)</t>
  </si>
  <si>
    <t>RO - Thermal energy service of new and renovated households (detailed structure)</t>
  </si>
  <si>
    <t>RO - Final energy consumption of new and renovated households per surface area (detailed structure)</t>
  </si>
  <si>
    <t>RO - Thermal energy service of new and renovated households per surface area (detailed structure)</t>
  </si>
  <si>
    <t>RO - CO2 emissions in new and renovated households per surface area (detailed structure)</t>
  </si>
  <si>
    <t>RO - Household type: Solids</t>
  </si>
  <si>
    <t>RO - Household type: LPG</t>
  </si>
  <si>
    <t>RO - Household type: Diesel oil</t>
  </si>
  <si>
    <t>RO - Household type: Gas</t>
  </si>
  <si>
    <t>RO - Household type: Biomass and wastes</t>
  </si>
  <si>
    <t>RO - Household type: Geothermal Energy</t>
  </si>
  <si>
    <t>RO - Household type: Derived heat</t>
  </si>
  <si>
    <t>RO - Household type: Advanced electric heating</t>
  </si>
  <si>
    <t>RO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</si>
</sst>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43297.740185185183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40104.790419161684</v>
      </c>
      <c r="C3" s="69">
        <v>43871.445332141455</v>
      </c>
      <c r="D3" s="69">
        <v>46572.55756154094</v>
      </c>
      <c r="E3" s="69">
        <v>50430.779920097273</v>
      </c>
      <c r="F3" s="69">
        <v>58388.848108804341</v>
      </c>
      <c r="G3" s="69">
        <v>64289.917864714269</v>
      </c>
      <c r="H3" s="69">
        <v>72483.485745024198</v>
      </c>
      <c r="I3" s="69">
        <v>82717.713008879044</v>
      </c>
      <c r="J3" s="69">
        <v>88607.982118172993</v>
      </c>
      <c r="K3" s="69">
        <v>79629.377799363239</v>
      </c>
      <c r="L3" s="69">
        <v>80386.3</v>
      </c>
      <c r="M3" s="69">
        <v>81019.992076605689</v>
      </c>
      <c r="N3" s="69">
        <v>82023.523460225115</v>
      </c>
      <c r="O3" s="69">
        <v>82623.560573328577</v>
      </c>
      <c r="P3" s="69">
        <v>86504.17047638596</v>
      </c>
      <c r="Q3" s="69">
        <v>91624.160825581188</v>
      </c>
    </row>
    <row r="4" spans="1:17" ht="12" customHeight="1" x14ac:dyDescent="0.25">
      <c r="A4" s="79" t="s">
        <v>108</v>
      </c>
      <c r="B4" s="83">
        <v>22455485</v>
      </c>
      <c r="C4" s="83">
        <v>22430457</v>
      </c>
      <c r="D4" s="83">
        <v>21833483</v>
      </c>
      <c r="E4" s="83">
        <v>21627509</v>
      </c>
      <c r="F4" s="83">
        <v>21521142</v>
      </c>
      <c r="G4" s="83">
        <v>21382354</v>
      </c>
      <c r="H4" s="83">
        <v>21257016</v>
      </c>
      <c r="I4" s="83">
        <v>21130503</v>
      </c>
      <c r="J4" s="83">
        <v>20635460</v>
      </c>
      <c r="K4" s="83">
        <v>20440290</v>
      </c>
      <c r="L4" s="83">
        <v>20294683</v>
      </c>
      <c r="M4" s="83">
        <v>20199059</v>
      </c>
      <c r="N4" s="83">
        <v>20095996</v>
      </c>
      <c r="O4" s="83">
        <v>20020074</v>
      </c>
      <c r="P4" s="83">
        <v>19947311</v>
      </c>
      <c r="Q4" s="83">
        <v>19870647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7329830</v>
      </c>
      <c r="C6" s="69">
        <v>7423695</v>
      </c>
      <c r="D6" s="69">
        <v>7328243</v>
      </c>
      <c r="E6" s="69">
        <v>7363172</v>
      </c>
      <c r="F6" s="69">
        <v>7433522</v>
      </c>
      <c r="G6" s="69">
        <v>7494585</v>
      </c>
      <c r="H6" s="69">
        <v>7500658</v>
      </c>
      <c r="I6" s="69">
        <v>7506395</v>
      </c>
      <c r="J6" s="69">
        <v>7487467</v>
      </c>
      <c r="K6" s="69">
        <v>7509291</v>
      </c>
      <c r="L6" s="69">
        <v>7497112</v>
      </c>
      <c r="M6" s="69">
        <v>7517328</v>
      </c>
      <c r="N6" s="69">
        <v>7515331</v>
      </c>
      <c r="O6" s="69">
        <v>7551895</v>
      </c>
      <c r="P6" s="69">
        <v>7573011</v>
      </c>
      <c r="Q6" s="69">
        <v>7564007</v>
      </c>
    </row>
    <row r="7" spans="1:17" ht="12" customHeight="1" x14ac:dyDescent="0.25">
      <c r="A7" s="82" t="s">
        <v>107</v>
      </c>
      <c r="B7" s="81">
        <v>306422.70600000001</v>
      </c>
      <c r="C7" s="81">
        <v>311703.05800000002</v>
      </c>
      <c r="D7" s="81">
        <v>308757.68400000001</v>
      </c>
      <c r="E7" s="81">
        <v>311511.76699999999</v>
      </c>
      <c r="F7" s="81">
        <v>316237.81800000003</v>
      </c>
      <c r="G7" s="81">
        <v>320619.69300000003</v>
      </c>
      <c r="H7" s="81">
        <v>322442.33399999997</v>
      </c>
      <c r="I7" s="81">
        <v>324333.55699999997</v>
      </c>
      <c r="J7" s="81">
        <v>325405.495</v>
      </c>
      <c r="K7" s="81">
        <v>328513.31400000001</v>
      </c>
      <c r="L7" s="81">
        <v>330007.97399999999</v>
      </c>
      <c r="M7" s="81">
        <v>333198.09539610718</v>
      </c>
      <c r="N7" s="81">
        <v>335183.76260000002</v>
      </c>
      <c r="O7" s="81">
        <v>339376.16907372454</v>
      </c>
      <c r="P7" s="81">
        <v>342913.62605183222</v>
      </c>
      <c r="Q7" s="81">
        <v>345113.79119461938</v>
      </c>
    </row>
    <row r="8" spans="1:17" ht="12" customHeight="1" x14ac:dyDescent="0.25">
      <c r="A8" s="76" t="s">
        <v>41</v>
      </c>
      <c r="B8" s="80"/>
      <c r="C8" s="80">
        <v>281809.358974359</v>
      </c>
      <c r="D8" s="80">
        <v>190351.15384615384</v>
      </c>
      <c r="E8" s="80">
        <v>222832.66666666666</v>
      </c>
      <c r="F8" s="80">
        <v>259149.28205128203</v>
      </c>
      <c r="G8" s="80">
        <v>251666.12820512819</v>
      </c>
      <c r="H8" s="80">
        <v>198241.84615384616</v>
      </c>
      <c r="I8" s="80">
        <v>198061.56410256409</v>
      </c>
      <c r="J8" s="80">
        <v>192471.66666666666</v>
      </c>
      <c r="K8" s="80">
        <v>213810.33333333331</v>
      </c>
      <c r="L8" s="80">
        <v>192545.92307692306</v>
      </c>
      <c r="M8" s="80">
        <v>212449.64102564103</v>
      </c>
      <c r="N8" s="80">
        <v>192752</v>
      </c>
      <c r="O8" s="80">
        <v>229264.79487179487</v>
      </c>
      <c r="P8" s="80">
        <v>214754.33333333331</v>
      </c>
      <c r="Q8" s="80">
        <v>194179.76923076922</v>
      </c>
    </row>
    <row r="9" spans="1:17" ht="12" customHeight="1" x14ac:dyDescent="0.25">
      <c r="A9" s="79" t="s">
        <v>106</v>
      </c>
      <c r="B9" s="78"/>
      <c r="C9" s="78">
        <f>C8*C21/1000</f>
        <v>13137.344461538494</v>
      </c>
      <c r="D9" s="78">
        <f t="shared" ref="D9:Q9" si="0">D8*D21/1000</f>
        <v>9054.8114925196169</v>
      </c>
      <c r="E9" s="78">
        <f t="shared" si="0"/>
        <v>10670.946692307711</v>
      </c>
      <c r="F9" s="78">
        <f t="shared" si="0"/>
        <v>12713.532205128193</v>
      </c>
      <c r="G9" s="78">
        <f t="shared" si="0"/>
        <v>12490.53700000006</v>
      </c>
      <c r="H9" s="78">
        <f t="shared" si="0"/>
        <v>10043.658769230724</v>
      </c>
      <c r="I9" s="78">
        <f t="shared" si="0"/>
        <v>10158.975153846144</v>
      </c>
      <c r="J9" s="78">
        <f t="shared" si="0"/>
        <v>10206.017120351911</v>
      </c>
      <c r="K9" s="78">
        <f t="shared" si="0"/>
        <v>11451.549641025662</v>
      </c>
      <c r="L9" s="78">
        <f t="shared" si="0"/>
        <v>10450.880093001426</v>
      </c>
      <c r="M9" s="78">
        <f t="shared" si="0"/>
        <v>11651.864319184124</v>
      </c>
      <c r="N9" s="78">
        <f t="shared" si="0"/>
        <v>10617.72315253532</v>
      </c>
      <c r="O9" s="78">
        <f t="shared" si="0"/>
        <v>12786.861925006539</v>
      </c>
      <c r="P9" s="78">
        <f t="shared" si="0"/>
        <v>12239.410031280024</v>
      </c>
      <c r="Q9" s="78">
        <f t="shared" si="0"/>
        <v>11400.532481722998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2927.24</v>
      </c>
      <c r="C11" s="211">
        <v>3056.9</v>
      </c>
      <c r="D11" s="211">
        <v>2984.01</v>
      </c>
      <c r="E11" s="211">
        <v>3383.8</v>
      </c>
      <c r="F11" s="211">
        <v>3096.82</v>
      </c>
      <c r="G11" s="211">
        <v>3247.65</v>
      </c>
      <c r="H11" s="211">
        <v>3171.53</v>
      </c>
      <c r="I11" s="211">
        <v>2836.6</v>
      </c>
      <c r="J11" s="211">
        <v>2867.59</v>
      </c>
      <c r="K11" s="211">
        <v>2846.32</v>
      </c>
      <c r="L11" s="211">
        <v>3052.4</v>
      </c>
      <c r="M11" s="211">
        <v>3170.13</v>
      </c>
      <c r="N11" s="211">
        <v>3087.45</v>
      </c>
      <c r="O11" s="211">
        <v>2863.2</v>
      </c>
      <c r="P11" s="211">
        <v>2728.42</v>
      </c>
      <c r="Q11" s="211">
        <v>2786.09</v>
      </c>
    </row>
    <row r="12" spans="1:17" ht="12" customHeight="1" x14ac:dyDescent="0.25">
      <c r="A12" s="76" t="s">
        <v>104</v>
      </c>
      <c r="B12" s="212">
        <v>3141.6772222222221</v>
      </c>
      <c r="C12" s="212">
        <v>3141.6772222222221</v>
      </c>
      <c r="D12" s="212">
        <v>3141.6772222222221</v>
      </c>
      <c r="E12" s="212">
        <v>3141.6772222222221</v>
      </c>
      <c r="F12" s="212">
        <v>3141.6772222222221</v>
      </c>
      <c r="G12" s="212">
        <v>3141.6772222222221</v>
      </c>
      <c r="H12" s="212">
        <v>3141.6772222222221</v>
      </c>
      <c r="I12" s="212">
        <v>3141.6772222222221</v>
      </c>
      <c r="J12" s="212">
        <v>3141.6772222222221</v>
      </c>
      <c r="K12" s="212">
        <v>3141.6772222222221</v>
      </c>
      <c r="L12" s="212">
        <v>3141.6772222222221</v>
      </c>
      <c r="M12" s="212">
        <v>3141.6772222222221</v>
      </c>
      <c r="N12" s="212">
        <v>3141.6772222222221</v>
      </c>
      <c r="O12" s="212">
        <v>3141.6772222222221</v>
      </c>
      <c r="P12" s="212">
        <v>3141.6772222222221</v>
      </c>
      <c r="Q12" s="212">
        <v>3141.6772222222221</v>
      </c>
    </row>
    <row r="13" spans="1:17" ht="12" customHeight="1" x14ac:dyDescent="0.25">
      <c r="A13" s="75" t="s">
        <v>103</v>
      </c>
      <c r="B13" s="213">
        <f>IF(B11=0,0,B11/B12)</f>
        <v>0.93174434957689789</v>
      </c>
      <c r="C13" s="213">
        <f t="shared" ref="C13:Q13" si="1">IF(C11=0,0,C11/C12)</f>
        <v>0.97301529844550483</v>
      </c>
      <c r="D13" s="213">
        <f t="shared" si="1"/>
        <v>0.94981431538956818</v>
      </c>
      <c r="E13" s="213">
        <f t="shared" si="1"/>
        <v>1.0770679992410284</v>
      </c>
      <c r="F13" s="213">
        <f t="shared" si="1"/>
        <v>0.98572188705289943</v>
      </c>
      <c r="G13" s="213">
        <f t="shared" si="1"/>
        <v>1.0337312748197665</v>
      </c>
      <c r="H13" s="213">
        <f t="shared" si="1"/>
        <v>1.0095021785072695</v>
      </c>
      <c r="I13" s="213">
        <f t="shared" si="1"/>
        <v>0.90289351812964735</v>
      </c>
      <c r="J13" s="213">
        <f t="shared" si="1"/>
        <v>0.91275767596890489</v>
      </c>
      <c r="K13" s="213">
        <f t="shared" si="1"/>
        <v>0.9059874069388627</v>
      </c>
      <c r="L13" s="213">
        <f t="shared" si="1"/>
        <v>0.97158294251531252</v>
      </c>
      <c r="M13" s="213">
        <f t="shared" si="1"/>
        <v>1.0090565566623209</v>
      </c>
      <c r="N13" s="213">
        <f t="shared" si="1"/>
        <v>0.98273940370492119</v>
      </c>
      <c r="O13" s="213">
        <f t="shared" si="1"/>
        <v>0.91136033318367271</v>
      </c>
      <c r="P13" s="213">
        <f t="shared" si="1"/>
        <v>0.86845968156782505</v>
      </c>
      <c r="Q13" s="213">
        <f t="shared" si="1"/>
        <v>0.88681611856653364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3.0635751443075758</v>
      </c>
      <c r="C17" s="74">
        <f t="shared" si="2"/>
        <v>3.0214680155906191</v>
      </c>
      <c r="D17" s="74">
        <f t="shared" si="2"/>
        <v>2.9793612193263788</v>
      </c>
      <c r="E17" s="74">
        <f t="shared" si="2"/>
        <v>2.9372543517929501</v>
      </c>
      <c r="F17" s="74">
        <f t="shared" si="2"/>
        <v>2.8951474146440948</v>
      </c>
      <c r="G17" s="74">
        <f t="shared" si="2"/>
        <v>2.8530404285227267</v>
      </c>
      <c r="H17" s="74">
        <f t="shared" si="2"/>
        <v>2.8340201619644572</v>
      </c>
      <c r="I17" s="74">
        <f t="shared" si="2"/>
        <v>2.8150001432112219</v>
      </c>
      <c r="J17" s="74">
        <f t="shared" si="2"/>
        <v>2.7560001266115766</v>
      </c>
      <c r="K17" s="74">
        <f t="shared" si="2"/>
        <v>2.7219999864168267</v>
      </c>
      <c r="L17" s="74">
        <f t="shared" si="2"/>
        <v>2.7070001088419113</v>
      </c>
      <c r="M17" s="74">
        <f t="shared" si="2"/>
        <v>2.6869998222772771</v>
      </c>
      <c r="N17" s="74">
        <f t="shared" si="2"/>
        <v>2.6740001205535724</v>
      </c>
      <c r="O17" s="74">
        <f t="shared" si="2"/>
        <v>2.6510000470080688</v>
      </c>
      <c r="P17" s="74">
        <f t="shared" si="2"/>
        <v>2.6340000034332447</v>
      </c>
      <c r="Q17" s="74">
        <f t="shared" si="2"/>
        <v>2.6270000807772917</v>
      </c>
    </row>
    <row r="18" spans="1:17" ht="12" customHeight="1" x14ac:dyDescent="0.25">
      <c r="A18" s="68" t="s">
        <v>100</v>
      </c>
      <c r="B18" s="73">
        <f t="shared" ref="B18:Q18" si="3">B7*1000/B4</f>
        <v>13.64578435958965</v>
      </c>
      <c r="C18" s="73">
        <f t="shared" si="3"/>
        <v>13.896420300308638</v>
      </c>
      <c r="D18" s="73">
        <f t="shared" si="3"/>
        <v>14.141476373696308</v>
      </c>
      <c r="E18" s="73">
        <f t="shared" si="3"/>
        <v>14.403497277471946</v>
      </c>
      <c r="F18" s="73">
        <f t="shared" si="3"/>
        <v>14.694286111768603</v>
      </c>
      <c r="G18" s="73">
        <f t="shared" si="3"/>
        <v>14.994592877846845</v>
      </c>
      <c r="H18" s="73">
        <f t="shared" si="3"/>
        <v>15.168748708661649</v>
      </c>
      <c r="I18" s="73">
        <f t="shared" si="3"/>
        <v>15.349069399815045</v>
      </c>
      <c r="J18" s="73">
        <f t="shared" si="3"/>
        <v>15.769238727898481</v>
      </c>
      <c r="K18" s="73">
        <f t="shared" si="3"/>
        <v>16.071851915995321</v>
      </c>
      <c r="L18" s="73">
        <f t="shared" si="3"/>
        <v>16.26080949379697</v>
      </c>
      <c r="M18" s="73">
        <f t="shared" si="3"/>
        <v>16.495723657033093</v>
      </c>
      <c r="N18" s="73">
        <f t="shared" si="3"/>
        <v>16.679131633983207</v>
      </c>
      <c r="O18" s="73">
        <f t="shared" si="3"/>
        <v>16.951793938110544</v>
      </c>
      <c r="P18" s="73">
        <f t="shared" si="3"/>
        <v>17.190970053649448</v>
      </c>
      <c r="Q18" s="73">
        <f t="shared" si="3"/>
        <v>17.368019833205196</v>
      </c>
    </row>
    <row r="19" spans="1:17" ht="12" customHeight="1" x14ac:dyDescent="0.25">
      <c r="A19" s="66" t="s">
        <v>99</v>
      </c>
      <c r="B19" s="65">
        <f t="shared" ref="B19:Q19" si="4">B7*1000/B6</f>
        <v>41.804885788619927</v>
      </c>
      <c r="C19" s="65">
        <f t="shared" si="4"/>
        <v>41.987589468586734</v>
      </c>
      <c r="D19" s="65">
        <f t="shared" si="4"/>
        <v>42.13256629181101</v>
      </c>
      <c r="E19" s="65">
        <f t="shared" si="4"/>
        <v>42.306735059292379</v>
      </c>
      <c r="F19" s="65">
        <f t="shared" si="4"/>
        <v>42.542124446527502</v>
      </c>
      <c r="G19" s="65">
        <f t="shared" si="4"/>
        <v>42.780179689735988</v>
      </c>
      <c r="H19" s="65">
        <f t="shared" si="4"/>
        <v>42.98853967211943</v>
      </c>
      <c r="I19" s="65">
        <f t="shared" si="4"/>
        <v>43.207632558638338</v>
      </c>
      <c r="J19" s="65">
        <f t="shared" si="4"/>
        <v>43.460023930656391</v>
      </c>
      <c r="K19" s="65">
        <f t="shared" si="4"/>
        <v>43.747580697032518</v>
      </c>
      <c r="L19" s="65">
        <f t="shared" si="4"/>
        <v>44.018013069565988</v>
      </c>
      <c r="M19" s="65">
        <f t="shared" si="4"/>
        <v>44.324006534782995</v>
      </c>
      <c r="N19" s="65">
        <f t="shared" si="4"/>
        <v>44.6</v>
      </c>
      <c r="O19" s="65">
        <f t="shared" si="4"/>
        <v>44.939206526802145</v>
      </c>
      <c r="P19" s="65">
        <f t="shared" si="4"/>
        <v>45.281015180333448</v>
      </c>
      <c r="Q19" s="65">
        <f t="shared" si="4"/>
        <v>45.62578950477166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15.428871922913668</v>
      </c>
      <c r="D20" s="72">
        <f t="shared" ref="D20:Q20" si="6">D21/D17</f>
        <v>15.966169634792333</v>
      </c>
      <c r="E20" s="72">
        <f t="shared" si="6"/>
        <v>16.303563407685921</v>
      </c>
      <c r="F20" s="72">
        <f t="shared" si="6"/>
        <v>16.94515460157546</v>
      </c>
      <c r="G20" s="72">
        <f t="shared" si="6"/>
        <v>17.395960653736573</v>
      </c>
      <c r="H20" s="72">
        <f t="shared" si="6"/>
        <v>17.876960483989251</v>
      </c>
      <c r="I20" s="72">
        <f t="shared" si="6"/>
        <v>18.220960745625863</v>
      </c>
      <c r="J20" s="72">
        <f t="shared" si="6"/>
        <v>19.240229688964526</v>
      </c>
      <c r="K20" s="72">
        <f t="shared" si="6"/>
        <v>19.676481916059476</v>
      </c>
      <c r="L20" s="72">
        <f t="shared" si="6"/>
        <v>20.050733481818487</v>
      </c>
      <c r="M20" s="72">
        <f t="shared" si="6"/>
        <v>20.411352338015355</v>
      </c>
      <c r="N20" s="72">
        <f t="shared" si="6"/>
        <v>20.600183161811835</v>
      </c>
      <c r="O20" s="72">
        <f t="shared" si="6"/>
        <v>21.038601575355521</v>
      </c>
      <c r="P20" s="72">
        <f t="shared" si="6"/>
        <v>21.637285585469307</v>
      </c>
      <c r="Q20" s="72">
        <f t="shared" si="6"/>
        <v>22.349153044719955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46.61784303172778</v>
      </c>
      <c r="D21" s="71">
        <v>47.568986631086688</v>
      </c>
      <c r="E21" s="71">
        <v>47.887712568957774</v>
      </c>
      <c r="F21" s="71">
        <v>49.058720535495681</v>
      </c>
      <c r="G21" s="71">
        <v>49.631379038101088</v>
      </c>
      <c r="H21" s="71">
        <v>50.66366644626742</v>
      </c>
      <c r="I21" s="71">
        <v>51.292007108382862</v>
      </c>
      <c r="J21" s="71">
        <v>53.026075458822049</v>
      </c>
      <c r="K21" s="71">
        <v>53.559383508244828</v>
      </c>
      <c r="L21" s="71">
        <v>54.277337717642801</v>
      </c>
      <c r="M21" s="71">
        <v>54.845300104686146</v>
      </c>
      <c r="N21" s="71">
        <v>55.084892258110521</v>
      </c>
      <c r="O21" s="71">
        <v>55.773333765251515</v>
      </c>
      <c r="P21" s="71">
        <v>56.992610306412253</v>
      </c>
      <c r="Q21" s="71">
        <v>58.71122685378338</v>
      </c>
    </row>
    <row r="22" spans="1:17" ht="12" customHeight="1" x14ac:dyDescent="0.25">
      <c r="A22" s="70" t="s">
        <v>217</v>
      </c>
      <c r="B22" s="69">
        <f t="shared" ref="B22:Q22" si="8">B3*1000000/B4</f>
        <v>1785.9685693344713</v>
      </c>
      <c r="C22" s="69">
        <f t="shared" si="8"/>
        <v>1955.8872711394804</v>
      </c>
      <c r="D22" s="69">
        <f t="shared" si="8"/>
        <v>2133.079617280529</v>
      </c>
      <c r="E22" s="69">
        <f t="shared" si="8"/>
        <v>2331.7886456594365</v>
      </c>
      <c r="F22" s="69">
        <f t="shared" si="8"/>
        <v>2713.0924608370851</v>
      </c>
      <c r="G22" s="69">
        <f t="shared" si="8"/>
        <v>3006.6810167259541</v>
      </c>
      <c r="H22" s="69">
        <f t="shared" si="8"/>
        <v>3409.8617484704437</v>
      </c>
      <c r="I22" s="69">
        <f t="shared" si="8"/>
        <v>3914.6116402850912</v>
      </c>
      <c r="J22" s="69">
        <f t="shared" si="8"/>
        <v>4293.9668957306012</v>
      </c>
      <c r="K22" s="69">
        <f t="shared" si="8"/>
        <v>3895.7068514861207</v>
      </c>
      <c r="L22" s="69">
        <f t="shared" si="8"/>
        <v>3960.9537138372648</v>
      </c>
      <c r="M22" s="69">
        <f t="shared" si="8"/>
        <v>4011.0775495336529</v>
      </c>
      <c r="N22" s="69">
        <f t="shared" si="8"/>
        <v>4081.5853795066996</v>
      </c>
      <c r="O22" s="69">
        <f t="shared" si="8"/>
        <v>4127.0357229113433</v>
      </c>
      <c r="P22" s="69">
        <f t="shared" si="8"/>
        <v>4336.6331670662757</v>
      </c>
      <c r="Q22" s="69">
        <f t="shared" si="8"/>
        <v>4611.0305731655944</v>
      </c>
    </row>
    <row r="23" spans="1:17" ht="12" customHeight="1" x14ac:dyDescent="0.25">
      <c r="A23" s="68" t="s">
        <v>218</v>
      </c>
      <c r="B23" s="67">
        <f t="shared" ref="B23:Q23" si="9">B3*1000000/B6</f>
        <v>5471.4489175276485</v>
      </c>
      <c r="C23" s="67">
        <f t="shared" si="9"/>
        <v>5909.6508318487568</v>
      </c>
      <c r="D23" s="67">
        <f t="shared" si="9"/>
        <v>6355.2146894611624</v>
      </c>
      <c r="E23" s="67">
        <f t="shared" si="9"/>
        <v>6849.056346924569</v>
      </c>
      <c r="F23" s="67">
        <f t="shared" si="9"/>
        <v>7854.8026236828709</v>
      </c>
      <c r="G23" s="67">
        <f t="shared" si="9"/>
        <v>8578.1824963909639</v>
      </c>
      <c r="H23" s="67">
        <f t="shared" si="9"/>
        <v>9663.6169446766144</v>
      </c>
      <c r="I23" s="67">
        <f t="shared" si="9"/>
        <v>11019.632328018848</v>
      </c>
      <c r="J23" s="67">
        <f t="shared" si="9"/>
        <v>11834.173308299454</v>
      </c>
      <c r="K23" s="67">
        <f t="shared" si="9"/>
        <v>10604.113996829159</v>
      </c>
      <c r="L23" s="67">
        <f t="shared" si="9"/>
        <v>10722.302134475249</v>
      </c>
      <c r="M23" s="67">
        <f t="shared" si="9"/>
        <v>10777.764662737303</v>
      </c>
      <c r="N23" s="67">
        <f t="shared" si="9"/>
        <v>10914.159796850612</v>
      </c>
      <c r="O23" s="67">
        <f t="shared" si="9"/>
        <v>10940.771895441949</v>
      </c>
      <c r="P23" s="67">
        <f t="shared" si="9"/>
        <v>11422.691776941292</v>
      </c>
      <c r="Q23" s="67">
        <f t="shared" si="9"/>
        <v>12113.177688172578</v>
      </c>
    </row>
    <row r="24" spans="1:17" ht="12" customHeight="1" x14ac:dyDescent="0.25">
      <c r="A24" s="66" t="s">
        <v>215</v>
      </c>
      <c r="B24" s="65">
        <v>0.16961848638614749</v>
      </c>
      <c r="C24" s="65">
        <v>0.18038340959619337</v>
      </c>
      <c r="D24" s="65">
        <v>0.19206320220305431</v>
      </c>
      <c r="E24" s="65">
        <v>0.20521618243805442</v>
      </c>
      <c r="F24" s="65">
        <v>0.23205353113693794</v>
      </c>
      <c r="G24" s="65">
        <v>0.24969210182208579</v>
      </c>
      <c r="H24" s="65">
        <v>0.27668308449854762</v>
      </c>
      <c r="I24" s="65">
        <v>0.31078623721059834</v>
      </c>
      <c r="J24" s="65">
        <v>0.33566750506019399</v>
      </c>
      <c r="K24" s="65">
        <v>0.30772788919082322</v>
      </c>
      <c r="L24" s="65">
        <v>0.31102727044341516</v>
      </c>
      <c r="M24" s="65">
        <v>0.31395285387265187</v>
      </c>
      <c r="N24" s="65">
        <v>0.32237112005488072</v>
      </c>
      <c r="O24" s="65">
        <v>0.32525560706596368</v>
      </c>
      <c r="P24" s="65">
        <v>0.33832558076572533</v>
      </c>
      <c r="Q24" s="65">
        <v>0.35371697125950496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8409.0120502975478</v>
      </c>
      <c r="C36" s="55">
        <f t="shared" ref="C36:Q36" si="10">SUM(C37:C38,C41:C42,C48:C49)</f>
        <v>7344.9725099512152</v>
      </c>
      <c r="D36" s="55">
        <f t="shared" si="10"/>
        <v>7268.6961479942329</v>
      </c>
      <c r="E36" s="55">
        <f t="shared" si="10"/>
        <v>7846.5751944716048</v>
      </c>
      <c r="F36" s="55">
        <f t="shared" si="10"/>
        <v>8089.3108540898547</v>
      </c>
      <c r="G36" s="55">
        <f t="shared" si="10"/>
        <v>8074.3141865810476</v>
      </c>
      <c r="H36" s="55">
        <f t="shared" si="10"/>
        <v>7883.7395039069024</v>
      </c>
      <c r="I36" s="55">
        <f t="shared" si="10"/>
        <v>7597.25146837385</v>
      </c>
      <c r="J36" s="55">
        <f t="shared" si="10"/>
        <v>8136.5228201167865</v>
      </c>
      <c r="K36" s="55">
        <f t="shared" si="10"/>
        <v>8036.2067972168134</v>
      </c>
      <c r="L36" s="55">
        <f t="shared" si="10"/>
        <v>8121.2750833269647</v>
      </c>
      <c r="M36" s="55">
        <f t="shared" si="10"/>
        <v>7889.1846730990355</v>
      </c>
      <c r="N36" s="55">
        <f t="shared" si="10"/>
        <v>8087.2348704086407</v>
      </c>
      <c r="O36" s="55">
        <f t="shared" si="10"/>
        <v>7742.1912204412802</v>
      </c>
      <c r="P36" s="55">
        <f t="shared" si="10"/>
        <v>7426.8120032040415</v>
      </c>
      <c r="Q36" s="55">
        <f t="shared" si="10"/>
        <v>7391.4979038383681</v>
      </c>
    </row>
    <row r="37" spans="1:17" ht="12" customHeight="1" x14ac:dyDescent="0.25">
      <c r="A37" s="54" t="s">
        <v>58</v>
      </c>
      <c r="B37" s="53">
        <v>42.165967709252513</v>
      </c>
      <c r="C37" s="53">
        <v>7.0347399999999984</v>
      </c>
      <c r="D37" s="53">
        <v>23.60026000000396</v>
      </c>
      <c r="E37" s="53">
        <v>15.71209</v>
      </c>
      <c r="F37" s="53">
        <v>36.543789999999994</v>
      </c>
      <c r="G37" s="53">
        <v>13.554738368634862</v>
      </c>
      <c r="H37" s="53">
        <v>10.004900000000001</v>
      </c>
      <c r="I37" s="53">
        <v>10.500510000000014</v>
      </c>
      <c r="J37" s="53">
        <v>46.94691000000001</v>
      </c>
      <c r="K37" s="53">
        <v>13.895659999999998</v>
      </c>
      <c r="L37" s="53">
        <v>9.9835305033940802</v>
      </c>
      <c r="M37" s="53">
        <v>19.364185937603363</v>
      </c>
      <c r="N37" s="53">
        <v>27.848943923309591</v>
      </c>
      <c r="O37" s="53">
        <v>25.361762139927102</v>
      </c>
      <c r="P37" s="53">
        <v>69.769565881661606</v>
      </c>
      <c r="Q37" s="53">
        <v>80.113069767047477</v>
      </c>
    </row>
    <row r="38" spans="1:17" ht="12" customHeight="1" x14ac:dyDescent="0.25">
      <c r="A38" s="51" t="s">
        <v>85</v>
      </c>
      <c r="B38" s="50">
        <f>SUM(B39:B40)</f>
        <v>435.96169688842048</v>
      </c>
      <c r="C38" s="50">
        <f t="shared" ref="C38:Q38" si="11">SUM(C39:C40)</f>
        <v>422.19971995121409</v>
      </c>
      <c r="D38" s="50">
        <f t="shared" si="11"/>
        <v>372.92128799422937</v>
      </c>
      <c r="E38" s="50">
        <f t="shared" si="11"/>
        <v>465.06353447160654</v>
      </c>
      <c r="F38" s="50">
        <f t="shared" si="11"/>
        <v>559.4427240898558</v>
      </c>
      <c r="G38" s="50">
        <f t="shared" si="11"/>
        <v>762.33546230522802</v>
      </c>
      <c r="H38" s="50">
        <f t="shared" si="11"/>
        <v>496.76498390690449</v>
      </c>
      <c r="I38" s="50">
        <f t="shared" si="11"/>
        <v>682.65203837385025</v>
      </c>
      <c r="J38" s="50">
        <f t="shared" si="11"/>
        <v>369.07617011678667</v>
      </c>
      <c r="K38" s="50">
        <f t="shared" si="11"/>
        <v>340.59079721681388</v>
      </c>
      <c r="L38" s="50">
        <f t="shared" si="11"/>
        <v>255.49716027752231</v>
      </c>
      <c r="M38" s="50">
        <f t="shared" si="11"/>
        <v>263.09843626987009</v>
      </c>
      <c r="N38" s="50">
        <f t="shared" si="11"/>
        <v>225.90370747967447</v>
      </c>
      <c r="O38" s="50">
        <f t="shared" si="11"/>
        <v>224.86088900632274</v>
      </c>
      <c r="P38" s="50">
        <f t="shared" si="11"/>
        <v>237.43010031315595</v>
      </c>
      <c r="Q38" s="50">
        <f t="shared" si="11"/>
        <v>272.05999467133995</v>
      </c>
    </row>
    <row r="39" spans="1:17" ht="12" customHeight="1" x14ac:dyDescent="0.25">
      <c r="A39" s="52" t="s">
        <v>84</v>
      </c>
      <c r="B39" s="50">
        <v>280.16576575212451</v>
      </c>
      <c r="C39" s="50">
        <v>302.11521999999997</v>
      </c>
      <c r="D39" s="50">
        <v>317.50006999999988</v>
      </c>
      <c r="E39" s="50">
        <v>369.12662999999986</v>
      </c>
      <c r="F39" s="50">
        <v>241.67379999999997</v>
      </c>
      <c r="G39" s="50">
        <v>551.83549740456795</v>
      </c>
      <c r="H39" s="50">
        <v>289.75751000000002</v>
      </c>
      <c r="I39" s="50">
        <v>440.34864999999991</v>
      </c>
      <c r="J39" s="50">
        <v>211.57880999999998</v>
      </c>
      <c r="K39" s="50">
        <v>307.06163000000004</v>
      </c>
      <c r="L39" s="50">
        <v>233.39267598368266</v>
      </c>
      <c r="M39" s="50">
        <v>228.78562809216524</v>
      </c>
      <c r="N39" s="50">
        <v>193.14489214869801</v>
      </c>
      <c r="O39" s="50">
        <v>204.65412165323616</v>
      </c>
      <c r="P39" s="50">
        <v>209.2397887425812</v>
      </c>
      <c r="Q39" s="50">
        <v>239.14550656811301</v>
      </c>
    </row>
    <row r="40" spans="1:17" ht="12" customHeight="1" x14ac:dyDescent="0.25">
      <c r="A40" s="52" t="s">
        <v>83</v>
      </c>
      <c r="B40" s="50">
        <v>155.79593113629596</v>
      </c>
      <c r="C40" s="50">
        <v>120.0844999512141</v>
      </c>
      <c r="D40" s="50">
        <v>55.421217994229487</v>
      </c>
      <c r="E40" s="50">
        <v>95.936904471606695</v>
      </c>
      <c r="F40" s="50">
        <v>317.76892408985577</v>
      </c>
      <c r="G40" s="50">
        <v>210.49996490066013</v>
      </c>
      <c r="H40" s="50">
        <v>207.00747390690449</v>
      </c>
      <c r="I40" s="50">
        <v>242.30338837385037</v>
      </c>
      <c r="J40" s="50">
        <v>157.49736011678669</v>
      </c>
      <c r="K40" s="50">
        <v>33.529167216813839</v>
      </c>
      <c r="L40" s="50">
        <v>22.104484293839658</v>
      </c>
      <c r="M40" s="50">
        <v>34.312808177704873</v>
      </c>
      <c r="N40" s="50">
        <v>32.758815330976454</v>
      </c>
      <c r="O40" s="50">
        <v>20.206767353086576</v>
      </c>
      <c r="P40" s="50">
        <v>28.190311570574753</v>
      </c>
      <c r="Q40" s="50">
        <v>32.914488103226923</v>
      </c>
    </row>
    <row r="41" spans="1:17" ht="12" customHeight="1" x14ac:dyDescent="0.25">
      <c r="A41" s="51" t="s">
        <v>56</v>
      </c>
      <c r="B41" s="50">
        <v>2216.8725041834159</v>
      </c>
      <c r="C41" s="50">
        <v>1994.7593300000001</v>
      </c>
      <c r="D41" s="50">
        <v>2351.8858799999998</v>
      </c>
      <c r="E41" s="50">
        <v>2561.1650300000006</v>
      </c>
      <c r="F41" s="50">
        <v>2543.5317299999997</v>
      </c>
      <c r="G41" s="50">
        <v>2300.6730678817307</v>
      </c>
      <c r="H41" s="50">
        <v>2547.4869099999987</v>
      </c>
      <c r="I41" s="50">
        <v>2067.48216</v>
      </c>
      <c r="J41" s="50">
        <v>2188.59166</v>
      </c>
      <c r="K41" s="50">
        <v>2146.8423699999994</v>
      </c>
      <c r="L41" s="50">
        <v>2205.7084019971207</v>
      </c>
      <c r="M41" s="50">
        <v>2331.9738450393593</v>
      </c>
      <c r="N41" s="50">
        <v>2543.641563119359</v>
      </c>
      <c r="O41" s="50">
        <v>2444.6680667067053</v>
      </c>
      <c r="P41" s="50">
        <v>2173.271098171514</v>
      </c>
      <c r="Q41" s="50">
        <v>2242.8037782464526</v>
      </c>
    </row>
    <row r="42" spans="1:17" ht="12" customHeight="1" x14ac:dyDescent="0.25">
      <c r="A42" s="51" t="s">
        <v>82</v>
      </c>
      <c r="B42" s="50">
        <f>SUM(B43:B47)</f>
        <v>2455.4814958892216</v>
      </c>
      <c r="C42" s="50">
        <f t="shared" ref="C42:Q42" si="12">SUM(C43:C47)</f>
        <v>1752.9188600000002</v>
      </c>
      <c r="D42" s="50">
        <f t="shared" si="12"/>
        <v>1782.63402</v>
      </c>
      <c r="E42" s="50">
        <f t="shared" si="12"/>
        <v>2199.5435699999989</v>
      </c>
      <c r="F42" s="50">
        <f t="shared" si="12"/>
        <v>2666.4948300000001</v>
      </c>
      <c r="G42" s="50">
        <f t="shared" si="12"/>
        <v>2737.853660193136</v>
      </c>
      <c r="H42" s="50">
        <f t="shared" si="12"/>
        <v>2577.0393499999996</v>
      </c>
      <c r="I42" s="50">
        <f t="shared" si="12"/>
        <v>2687.962399999999</v>
      </c>
      <c r="J42" s="50">
        <f t="shared" si="12"/>
        <v>3431.6443399999998</v>
      </c>
      <c r="K42" s="50">
        <f t="shared" si="12"/>
        <v>3405.1176700000005</v>
      </c>
      <c r="L42" s="50">
        <f t="shared" si="12"/>
        <v>3541.2037546729193</v>
      </c>
      <c r="M42" s="50">
        <f t="shared" si="12"/>
        <v>3158.7410127846033</v>
      </c>
      <c r="N42" s="50">
        <f t="shared" si="12"/>
        <v>3295.4559788361003</v>
      </c>
      <c r="O42" s="50">
        <f t="shared" si="12"/>
        <v>3119.348736820561</v>
      </c>
      <c r="P42" s="50">
        <f t="shared" si="12"/>
        <v>3123.1534721835337</v>
      </c>
      <c r="Q42" s="50">
        <f t="shared" si="12"/>
        <v>2954.9806898791671</v>
      </c>
    </row>
    <row r="43" spans="1:17" ht="12" customHeight="1" x14ac:dyDescent="0.25">
      <c r="A43" s="52" t="s">
        <v>55</v>
      </c>
      <c r="B43" s="50">
        <v>2453.5468443235845</v>
      </c>
      <c r="C43" s="50">
        <v>1750.8244000000002</v>
      </c>
      <c r="D43" s="50">
        <v>1775.9772399999999</v>
      </c>
      <c r="E43" s="50">
        <v>2193.0071299999991</v>
      </c>
      <c r="F43" s="50">
        <v>2660.4462800000001</v>
      </c>
      <c r="G43" s="50">
        <v>2732.2884868758406</v>
      </c>
      <c r="H43" s="50">
        <v>2570.8393499999997</v>
      </c>
      <c r="I43" s="50">
        <v>2681.1159199999988</v>
      </c>
      <c r="J43" s="50">
        <v>3423.4081200000001</v>
      </c>
      <c r="K43" s="50">
        <v>3394.3318000000004</v>
      </c>
      <c r="L43" s="50">
        <v>3526.1803518447728</v>
      </c>
      <c r="M43" s="50">
        <v>3146.6793573669675</v>
      </c>
      <c r="N43" s="50">
        <v>3283.7048447619386</v>
      </c>
      <c r="O43" s="50">
        <v>3109.0305939373225</v>
      </c>
      <c r="P43" s="50">
        <v>3119.045312202315</v>
      </c>
      <c r="Q43" s="50">
        <v>2950.9441942261624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</row>
    <row r="47" spans="1:17" ht="12" customHeight="1" x14ac:dyDescent="0.25">
      <c r="A47" s="52" t="s">
        <v>79</v>
      </c>
      <c r="B47" s="50">
        <v>1.9346515656368604</v>
      </c>
      <c r="C47" s="50">
        <v>2.0944599999999998</v>
      </c>
      <c r="D47" s="50">
        <v>6.6567800000000021</v>
      </c>
      <c r="E47" s="50">
        <v>6.536439999999998</v>
      </c>
      <c r="F47" s="50">
        <v>6.0485500000000005</v>
      </c>
      <c r="G47" s="50">
        <v>5.5651733172955797</v>
      </c>
      <c r="H47" s="50">
        <v>6.1999999999999984</v>
      </c>
      <c r="I47" s="50">
        <v>6.8464800000000006</v>
      </c>
      <c r="J47" s="50">
        <v>8.2362199999999977</v>
      </c>
      <c r="K47" s="50">
        <v>10.785869999999999</v>
      </c>
      <c r="L47" s="50">
        <v>15.023402828146439</v>
      </c>
      <c r="M47" s="50">
        <v>12.061655417635849</v>
      </c>
      <c r="N47" s="50">
        <v>11.751134074161529</v>
      </c>
      <c r="O47" s="50">
        <v>10.318142883238556</v>
      </c>
      <c r="P47" s="50">
        <v>4.1081599812188783</v>
      </c>
      <c r="Q47" s="50">
        <v>4.036495653004688</v>
      </c>
    </row>
    <row r="48" spans="1:17" ht="12" customHeight="1" x14ac:dyDescent="0.25">
      <c r="A48" s="51" t="s">
        <v>61</v>
      </c>
      <c r="B48" s="50">
        <v>2600.580133011737</v>
      </c>
      <c r="C48" s="50">
        <v>2503.9148700000001</v>
      </c>
      <c r="D48" s="50">
        <v>2069.4687699999995</v>
      </c>
      <c r="E48" s="50">
        <v>1896.3095599999999</v>
      </c>
      <c r="F48" s="50">
        <v>1591.7035100000001</v>
      </c>
      <c r="G48" s="50">
        <v>1465.9208551578704</v>
      </c>
      <c r="H48" s="50">
        <v>1392.6276500000004</v>
      </c>
      <c r="I48" s="50">
        <v>1255.3295400000002</v>
      </c>
      <c r="J48" s="50">
        <v>1206.0238199999999</v>
      </c>
      <c r="K48" s="50">
        <v>1182.17084</v>
      </c>
      <c r="L48" s="50">
        <v>1134.7808866638386</v>
      </c>
      <c r="M48" s="50">
        <v>1120.5692060910487</v>
      </c>
      <c r="N48" s="50">
        <v>959.56256900459982</v>
      </c>
      <c r="O48" s="50">
        <v>905.08326746107616</v>
      </c>
      <c r="P48" s="50">
        <v>799.10785761280431</v>
      </c>
      <c r="Q48" s="50">
        <v>801.54294449221277</v>
      </c>
    </row>
    <row r="49" spans="1:17" ht="12" customHeight="1" x14ac:dyDescent="0.25">
      <c r="A49" s="49" t="s">
        <v>60</v>
      </c>
      <c r="B49" s="48">
        <v>657.9502526154987</v>
      </c>
      <c r="C49" s="48">
        <v>664.14498999999989</v>
      </c>
      <c r="D49" s="48">
        <v>668.18592999999998</v>
      </c>
      <c r="E49" s="48">
        <v>708.78141000000005</v>
      </c>
      <c r="F49" s="48">
        <v>691.59426999999971</v>
      </c>
      <c r="G49" s="48">
        <v>793.97640267444808</v>
      </c>
      <c r="H49" s="48">
        <v>859.81570999999997</v>
      </c>
      <c r="I49" s="48">
        <v>893.32482000000005</v>
      </c>
      <c r="J49" s="48">
        <v>894.2399200000001</v>
      </c>
      <c r="K49" s="48">
        <v>947.58946000000003</v>
      </c>
      <c r="L49" s="48">
        <v>974.10134921216934</v>
      </c>
      <c r="M49" s="48">
        <v>995.43798697655041</v>
      </c>
      <c r="N49" s="48">
        <v>1034.822108045598</v>
      </c>
      <c r="O49" s="48">
        <v>1022.868498306688</v>
      </c>
      <c r="P49" s="48">
        <v>1024.0799090413718</v>
      </c>
      <c r="Q49" s="48">
        <v>1039.9974267821481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8409.0120502975424</v>
      </c>
      <c r="C51" s="26">
        <f t="shared" si="13"/>
        <v>7344.9725099512152</v>
      </c>
      <c r="D51" s="26">
        <f t="shared" si="13"/>
        <v>7268.696147994232</v>
      </c>
      <c r="E51" s="26">
        <f t="shared" si="13"/>
        <v>7846.5751944716048</v>
      </c>
      <c r="F51" s="26">
        <f t="shared" si="13"/>
        <v>8089.3108540898556</v>
      </c>
      <c r="G51" s="26">
        <f t="shared" si="13"/>
        <v>8074.3141865810485</v>
      </c>
      <c r="H51" s="26">
        <f t="shared" si="13"/>
        <v>7883.7395039069042</v>
      </c>
      <c r="I51" s="26">
        <f t="shared" si="13"/>
        <v>7597.2514683738491</v>
      </c>
      <c r="J51" s="26">
        <f t="shared" si="13"/>
        <v>8136.5228201167874</v>
      </c>
      <c r="K51" s="26">
        <f t="shared" si="13"/>
        <v>8036.2067972168152</v>
      </c>
      <c r="L51" s="26">
        <f t="shared" si="13"/>
        <v>8121.2750833269638</v>
      </c>
      <c r="M51" s="26">
        <f t="shared" si="13"/>
        <v>7889.1846730990355</v>
      </c>
      <c r="N51" s="26">
        <f t="shared" si="13"/>
        <v>8087.2348704086407</v>
      </c>
      <c r="O51" s="26">
        <f t="shared" si="13"/>
        <v>7742.1912204412783</v>
      </c>
      <c r="P51" s="26">
        <f t="shared" si="13"/>
        <v>7426.8120032040406</v>
      </c>
      <c r="Q51" s="26">
        <f t="shared" si="13"/>
        <v>7391.4979038383681</v>
      </c>
    </row>
    <row r="52" spans="1:17" ht="12" customHeight="1" x14ac:dyDescent="0.25">
      <c r="A52" s="25" t="s">
        <v>43</v>
      </c>
      <c r="B52" s="24">
        <f t="shared" ref="B52:Q52" si="14">SUM(B53:B56)</f>
        <v>7978.6914102048013</v>
      </c>
      <c r="C52" s="24">
        <f t="shared" si="14"/>
        <v>6898.8659347830971</v>
      </c>
      <c r="D52" s="24">
        <f t="shared" si="14"/>
        <v>6814.6007410722959</v>
      </c>
      <c r="E52" s="24">
        <f t="shared" si="14"/>
        <v>7372.0109092940329</v>
      </c>
      <c r="F52" s="24">
        <f t="shared" si="14"/>
        <v>7581.6571618415473</v>
      </c>
      <c r="G52" s="24">
        <f t="shared" si="14"/>
        <v>7522.1635665876765</v>
      </c>
      <c r="H52" s="24">
        <f t="shared" si="14"/>
        <v>7300.020933393218</v>
      </c>
      <c r="I52" s="24">
        <f t="shared" si="14"/>
        <v>6976.7856639192387</v>
      </c>
      <c r="J52" s="24">
        <f t="shared" si="14"/>
        <v>7488.7005027021405</v>
      </c>
      <c r="K52" s="24">
        <f t="shared" si="14"/>
        <v>7349.4416367387457</v>
      </c>
      <c r="L52" s="24">
        <f t="shared" si="14"/>
        <v>7398.1846602859114</v>
      </c>
      <c r="M52" s="24">
        <f t="shared" si="14"/>
        <v>7137.5302721494154</v>
      </c>
      <c r="N52" s="24">
        <f t="shared" si="14"/>
        <v>7319.8697657863568</v>
      </c>
      <c r="O52" s="24">
        <f t="shared" si="14"/>
        <v>6968.5657794124054</v>
      </c>
      <c r="P52" s="24">
        <f t="shared" si="14"/>
        <v>6661.4650230304005</v>
      </c>
      <c r="Q52" s="24">
        <f t="shared" si="14"/>
        <v>6635.8793203370451</v>
      </c>
    </row>
    <row r="53" spans="1:17" ht="12" customHeight="1" x14ac:dyDescent="0.25">
      <c r="A53" s="23" t="s">
        <v>65</v>
      </c>
      <c r="B53" s="22">
        <v>6566.905497627331</v>
      </c>
      <c r="C53" s="22">
        <v>5472.2718989510249</v>
      </c>
      <c r="D53" s="22">
        <v>5290.8894595312759</v>
      </c>
      <c r="E53" s="22">
        <v>5710.0255959062633</v>
      </c>
      <c r="F53" s="22">
        <v>6126.3764546476405</v>
      </c>
      <c r="G53" s="22">
        <v>5400.1092766161873</v>
      </c>
      <c r="H53" s="22">
        <v>5329.2712155071349</v>
      </c>
      <c r="I53" s="22">
        <v>4867.2918579101133</v>
      </c>
      <c r="J53" s="22">
        <v>5688.1228815397044</v>
      </c>
      <c r="K53" s="22">
        <v>5539.2615587623122</v>
      </c>
      <c r="L53" s="22">
        <v>5604.2128163460693</v>
      </c>
      <c r="M53" s="22">
        <v>5349.9277746662865</v>
      </c>
      <c r="N53" s="22">
        <v>5515.8739350292572</v>
      </c>
      <c r="O53" s="22">
        <v>5155.7459254889054</v>
      </c>
      <c r="P53" s="22">
        <v>4827.6453851318902</v>
      </c>
      <c r="Q53" s="22">
        <v>4787.509802202967</v>
      </c>
    </row>
    <row r="54" spans="1:17" ht="12" customHeight="1" x14ac:dyDescent="0.25">
      <c r="A54" s="23" t="s">
        <v>64</v>
      </c>
      <c r="B54" s="30">
        <v>5.0518010784126011</v>
      </c>
      <c r="C54" s="30">
        <v>6.0738903701405356</v>
      </c>
      <c r="D54" s="30">
        <v>7.1032576656313759</v>
      </c>
      <c r="E54" s="30">
        <v>8.1502519420084774</v>
      </c>
      <c r="F54" s="30">
        <v>9.3005485231730773</v>
      </c>
      <c r="G54" s="30">
        <v>10.487138449882019</v>
      </c>
      <c r="H54" s="30">
        <v>11.926478533887668</v>
      </c>
      <c r="I54" s="30">
        <v>13.709800445812443</v>
      </c>
      <c r="J54" s="30">
        <v>16.258204606161751</v>
      </c>
      <c r="K54" s="30">
        <v>16.881735454026781</v>
      </c>
      <c r="L54" s="30">
        <v>17.81497949434134</v>
      </c>
      <c r="M54" s="30">
        <v>18.414884879351025</v>
      </c>
      <c r="N54" s="30">
        <v>20.3587691531777</v>
      </c>
      <c r="O54" s="30">
        <v>22.365324826181467</v>
      </c>
      <c r="P54" s="30">
        <v>23.232893892101462</v>
      </c>
      <c r="Q54" s="30">
        <v>23.631483894786271</v>
      </c>
    </row>
    <row r="55" spans="1:17" ht="12" customHeight="1" x14ac:dyDescent="0.25">
      <c r="A55" s="23" t="s">
        <v>63</v>
      </c>
      <c r="B55" s="22">
        <v>851.64888810241007</v>
      </c>
      <c r="C55" s="22">
        <v>855.79931391910645</v>
      </c>
      <c r="D55" s="22">
        <v>872.69552384535871</v>
      </c>
      <c r="E55" s="22">
        <v>965.5179458256539</v>
      </c>
      <c r="F55" s="22">
        <v>889.39496934495196</v>
      </c>
      <c r="G55" s="22">
        <v>1039.0179120328316</v>
      </c>
      <c r="H55" s="22">
        <v>1108.1418398080284</v>
      </c>
      <c r="I55" s="22">
        <v>1226.8403749352869</v>
      </c>
      <c r="J55" s="22">
        <v>1101.1896871069641</v>
      </c>
      <c r="K55" s="22">
        <v>1072.3343922877193</v>
      </c>
      <c r="L55" s="22">
        <v>1065.4597562711829</v>
      </c>
      <c r="M55" s="22">
        <v>1060.7858602767772</v>
      </c>
      <c r="N55" s="22">
        <v>1075.8184031925168</v>
      </c>
      <c r="O55" s="22">
        <v>1077.8671271850083</v>
      </c>
      <c r="P55" s="22">
        <v>1092.7311210673417</v>
      </c>
      <c r="Q55" s="22">
        <v>1097.7071841009829</v>
      </c>
    </row>
    <row r="56" spans="1:17" ht="12" customHeight="1" x14ac:dyDescent="0.25">
      <c r="A56" s="21" t="s">
        <v>62</v>
      </c>
      <c r="B56" s="20">
        <v>555.08522339664796</v>
      </c>
      <c r="C56" s="20">
        <v>564.72083154282552</v>
      </c>
      <c r="D56" s="20">
        <v>643.91250003002972</v>
      </c>
      <c r="E56" s="20">
        <v>688.31711562010832</v>
      </c>
      <c r="F56" s="20">
        <v>556.58518932578158</v>
      </c>
      <c r="G56" s="20">
        <v>1072.5492394887747</v>
      </c>
      <c r="H56" s="20">
        <v>850.68139954416677</v>
      </c>
      <c r="I56" s="20">
        <v>868.94363062802643</v>
      </c>
      <c r="J56" s="20">
        <v>683.12972944931073</v>
      </c>
      <c r="K56" s="20">
        <v>720.96395023468733</v>
      </c>
      <c r="L56" s="20">
        <v>710.69710817431758</v>
      </c>
      <c r="M56" s="20">
        <v>708.40175232700051</v>
      </c>
      <c r="N56" s="20">
        <v>707.81865841140552</v>
      </c>
      <c r="O56" s="20">
        <v>712.58740191231038</v>
      </c>
      <c r="P56" s="20">
        <v>717.8556229390673</v>
      </c>
      <c r="Q56" s="20">
        <v>727.03085013830901</v>
      </c>
    </row>
    <row r="57" spans="1:17" ht="12" customHeight="1" x14ac:dyDescent="0.25">
      <c r="A57" s="19" t="s">
        <v>66</v>
      </c>
      <c r="B57" s="18">
        <v>430.32064009274188</v>
      </c>
      <c r="C57" s="18">
        <v>446.10657516811779</v>
      </c>
      <c r="D57" s="18">
        <v>454.09540692193644</v>
      </c>
      <c r="E57" s="18">
        <v>474.56428517757223</v>
      </c>
      <c r="F57" s="18">
        <v>507.65369224830783</v>
      </c>
      <c r="G57" s="18">
        <v>552.15061999337217</v>
      </c>
      <c r="H57" s="18">
        <v>583.71857051368647</v>
      </c>
      <c r="I57" s="18">
        <v>620.46580445461029</v>
      </c>
      <c r="J57" s="18">
        <v>647.82231741464693</v>
      </c>
      <c r="K57" s="18">
        <v>686.76516047806911</v>
      </c>
      <c r="L57" s="18">
        <v>723.09042304105196</v>
      </c>
      <c r="M57" s="18">
        <v>751.65440094962037</v>
      </c>
      <c r="N57" s="18">
        <v>767.36510462228421</v>
      </c>
      <c r="O57" s="18">
        <v>773.6254410288733</v>
      </c>
      <c r="P57" s="18">
        <v>765.34698017364042</v>
      </c>
      <c r="Q57" s="18">
        <v>755.61858350132286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0.94882625479440064</v>
      </c>
      <c r="C60" s="41">
        <f t="shared" si="16"/>
        <v>0.93926368348367295</v>
      </c>
      <c r="D60" s="41">
        <f t="shared" si="16"/>
        <v>0.93752725417649463</v>
      </c>
      <c r="E60" s="41">
        <f t="shared" si="16"/>
        <v>0.93951956447037788</v>
      </c>
      <c r="F60" s="41">
        <f t="shared" si="16"/>
        <v>0.9372438887063359</v>
      </c>
      <c r="G60" s="41">
        <f t="shared" si="16"/>
        <v>0.9316164063926311</v>
      </c>
      <c r="H60" s="41">
        <f t="shared" si="16"/>
        <v>0.92595917581695641</v>
      </c>
      <c r="I60" s="41">
        <f t="shared" si="16"/>
        <v>0.91833022678826537</v>
      </c>
      <c r="J60" s="41">
        <f t="shared" si="16"/>
        <v>0.92038093768839835</v>
      </c>
      <c r="K60" s="41">
        <f t="shared" si="16"/>
        <v>0.91454112894208783</v>
      </c>
      <c r="L60" s="41">
        <f t="shared" si="16"/>
        <v>0.91096343669905211</v>
      </c>
      <c r="M60" s="41">
        <f t="shared" si="16"/>
        <v>0.9047234369461965</v>
      </c>
      <c r="N60" s="41">
        <f t="shared" si="16"/>
        <v>0.9051140325564071</v>
      </c>
      <c r="O60" s="41">
        <f t="shared" si="16"/>
        <v>0.9000766812648191</v>
      </c>
      <c r="P60" s="41">
        <f t="shared" si="16"/>
        <v>0.89694811450142298</v>
      </c>
      <c r="Q60" s="41">
        <f t="shared" si="16"/>
        <v>0.89777192751296941</v>
      </c>
    </row>
    <row r="61" spans="1:17" ht="12" customHeight="1" x14ac:dyDescent="0.25">
      <c r="A61" s="23" t="s">
        <v>65</v>
      </c>
      <c r="B61" s="45">
        <f t="shared" ref="B61:Q61" si="17">IF(B53=0,0,B53/B$51)</f>
        <v>0.78093662588995449</v>
      </c>
      <c r="C61" s="45">
        <f t="shared" si="17"/>
        <v>0.74503640300042062</v>
      </c>
      <c r="D61" s="45">
        <f t="shared" si="17"/>
        <v>0.72790076126531655</v>
      </c>
      <c r="E61" s="45">
        <f t="shared" si="17"/>
        <v>0.72770928136001656</v>
      </c>
      <c r="F61" s="45">
        <f t="shared" si="17"/>
        <v>0.75734219702414085</v>
      </c>
      <c r="G61" s="45">
        <f t="shared" si="17"/>
        <v>0.66880098443416969</v>
      </c>
      <c r="H61" s="45">
        <f t="shared" si="17"/>
        <v>0.67598266189111589</v>
      </c>
      <c r="I61" s="45">
        <f t="shared" si="17"/>
        <v>0.64066483493035287</v>
      </c>
      <c r="J61" s="45">
        <f t="shared" si="17"/>
        <v>0.69908522440032439</v>
      </c>
      <c r="K61" s="45">
        <f t="shared" si="17"/>
        <v>0.6892880806253926</v>
      </c>
      <c r="L61" s="45">
        <f t="shared" si="17"/>
        <v>0.69006563117798569</v>
      </c>
      <c r="M61" s="45">
        <f t="shared" si="17"/>
        <v>0.67813443294194353</v>
      </c>
      <c r="N61" s="45">
        <f t="shared" si="17"/>
        <v>0.68204695713883046</v>
      </c>
      <c r="O61" s="45">
        <f t="shared" si="17"/>
        <v>0.66592851799842856</v>
      </c>
      <c r="P61" s="45">
        <f t="shared" si="17"/>
        <v>0.65002929696472322</v>
      </c>
      <c r="Q61" s="45">
        <f t="shared" si="17"/>
        <v>0.64770495297263586</v>
      </c>
    </row>
    <row r="62" spans="1:17" ht="12" customHeight="1" x14ac:dyDescent="0.25">
      <c r="A62" s="23" t="s">
        <v>64</v>
      </c>
      <c r="B62" s="44">
        <f t="shared" ref="B62:Q62" si="18">IF(B54=0,0,B54/B$51)</f>
        <v>6.0076035665020241E-4</v>
      </c>
      <c r="C62" s="44">
        <f t="shared" si="18"/>
        <v>8.2694528290084472E-4</v>
      </c>
      <c r="D62" s="44">
        <f t="shared" si="18"/>
        <v>9.772395930446882E-4</v>
      </c>
      <c r="E62" s="44">
        <f t="shared" si="18"/>
        <v>1.0387018208594791E-3</v>
      </c>
      <c r="F62" s="44">
        <f t="shared" si="18"/>
        <v>1.149733109646891E-3</v>
      </c>
      <c r="G62" s="44">
        <f t="shared" si="18"/>
        <v>1.2988271458783357E-3</v>
      </c>
      <c r="H62" s="44">
        <f t="shared" si="18"/>
        <v>1.5127945980428861E-3</v>
      </c>
      <c r="I62" s="44">
        <f t="shared" si="18"/>
        <v>1.8045737333934732E-3</v>
      </c>
      <c r="J62" s="44">
        <f t="shared" si="18"/>
        <v>1.9981759979785063E-3</v>
      </c>
      <c r="K62" s="44">
        <f t="shared" si="18"/>
        <v>2.1007094366801817E-3</v>
      </c>
      <c r="L62" s="44">
        <f t="shared" si="18"/>
        <v>2.193618528070256E-3</v>
      </c>
      <c r="M62" s="44">
        <f t="shared" si="18"/>
        <v>2.3341936641619108E-3</v>
      </c>
      <c r="N62" s="44">
        <f t="shared" si="18"/>
        <v>2.5173955597197822E-3</v>
      </c>
      <c r="O62" s="44">
        <f t="shared" si="18"/>
        <v>2.8887590333769517E-3</v>
      </c>
      <c r="P62" s="44">
        <f t="shared" si="18"/>
        <v>3.1282458586643145E-3</v>
      </c>
      <c r="Q62" s="44">
        <f t="shared" si="18"/>
        <v>3.1971170393641805E-3</v>
      </c>
    </row>
    <row r="63" spans="1:17" ht="12" customHeight="1" x14ac:dyDescent="0.25">
      <c r="A63" s="23" t="s">
        <v>63</v>
      </c>
      <c r="B63" s="44">
        <f t="shared" ref="B63:Q63" si="19">IF(B55=0,0,B55/B$51)</f>
        <v>0.10127811483779185</v>
      </c>
      <c r="C63" s="44">
        <f t="shared" si="19"/>
        <v>0.11651497847808699</v>
      </c>
      <c r="D63" s="44">
        <f t="shared" si="19"/>
        <v>0.12006218255335595</v>
      </c>
      <c r="E63" s="44">
        <f t="shared" si="19"/>
        <v>0.12304960086356156</v>
      </c>
      <c r="F63" s="44">
        <f t="shared" si="19"/>
        <v>0.10994693928658766</v>
      </c>
      <c r="G63" s="44">
        <f t="shared" si="19"/>
        <v>0.12868187786891022</v>
      </c>
      <c r="H63" s="44">
        <f t="shared" si="19"/>
        <v>0.14056043318768616</v>
      </c>
      <c r="I63" s="44">
        <f t="shared" si="19"/>
        <v>0.16148476591072819</v>
      </c>
      <c r="J63" s="44">
        <f t="shared" si="19"/>
        <v>0.13533910141373612</v>
      </c>
      <c r="K63" s="44">
        <f t="shared" si="19"/>
        <v>0.13343787925655443</v>
      </c>
      <c r="L63" s="44">
        <f t="shared" si="19"/>
        <v>0.13119365436328828</v>
      </c>
      <c r="M63" s="44">
        <f t="shared" si="19"/>
        <v>0.1344607718328488</v>
      </c>
      <c r="N63" s="44">
        <f t="shared" si="19"/>
        <v>0.13302672921358555</v>
      </c>
      <c r="O63" s="44">
        <f t="shared" si="19"/>
        <v>0.13921990512701049</v>
      </c>
      <c r="P63" s="44">
        <f t="shared" si="19"/>
        <v>0.14713326802885557</v>
      </c>
      <c r="Q63" s="44">
        <f t="shared" si="19"/>
        <v>0.14850943589268273</v>
      </c>
    </row>
    <row r="64" spans="1:17" ht="12" customHeight="1" x14ac:dyDescent="0.25">
      <c r="A64" s="23" t="s">
        <v>62</v>
      </c>
      <c r="B64" s="43">
        <f t="shared" ref="B64:Q64" si="20">IF(B56=0,0,B56/B$51)</f>
        <v>6.601075371000413E-2</v>
      </c>
      <c r="C64" s="43">
        <f t="shared" si="20"/>
        <v>7.6885356722264486E-2</v>
      </c>
      <c r="D64" s="43">
        <f t="shared" si="20"/>
        <v>8.858707076477737E-2</v>
      </c>
      <c r="E64" s="43">
        <f t="shared" si="20"/>
        <v>8.7721980425940496E-2</v>
      </c>
      <c r="F64" s="43">
        <f t="shared" si="20"/>
        <v>6.8805019285960431E-2</v>
      </c>
      <c r="G64" s="43">
        <f t="shared" si="20"/>
        <v>0.13283471694367271</v>
      </c>
      <c r="H64" s="43">
        <f t="shared" si="20"/>
        <v>0.10790328614011142</v>
      </c>
      <c r="I64" s="43">
        <f t="shared" si="20"/>
        <v>0.11437605221379084</v>
      </c>
      <c r="J64" s="43">
        <f t="shared" si="20"/>
        <v>8.3958435876359455E-2</v>
      </c>
      <c r="K64" s="43">
        <f t="shared" si="20"/>
        <v>8.9714459623460571E-2</v>
      </c>
      <c r="L64" s="43">
        <f t="shared" si="20"/>
        <v>8.7510532629707843E-2</v>
      </c>
      <c r="M64" s="43">
        <f t="shared" si="20"/>
        <v>8.9794038507242296E-2</v>
      </c>
      <c r="N64" s="43">
        <f t="shared" si="20"/>
        <v>8.7522950644271333E-2</v>
      </c>
      <c r="O64" s="43">
        <f t="shared" si="20"/>
        <v>9.2039499106003134E-2</v>
      </c>
      <c r="P64" s="43">
        <f t="shared" si="20"/>
        <v>9.6657303649179946E-2</v>
      </c>
      <c r="Q64" s="43">
        <f t="shared" si="20"/>
        <v>9.8360421608286661E-2</v>
      </c>
    </row>
    <row r="65" spans="1:17" ht="12" customHeight="1" x14ac:dyDescent="0.25">
      <c r="A65" s="42" t="s">
        <v>66</v>
      </c>
      <c r="B65" s="41">
        <f t="shared" ref="B65:Q65" si="21">IF(B57=0,0,B57/B$51)</f>
        <v>5.1173745205599454E-2</v>
      </c>
      <c r="C65" s="41">
        <f t="shared" si="21"/>
        <v>6.0736316516327001E-2</v>
      </c>
      <c r="D65" s="41">
        <f t="shared" si="21"/>
        <v>6.2472745823505399E-2</v>
      </c>
      <c r="E65" s="41">
        <f t="shared" si="21"/>
        <v>6.0480435529622144E-2</v>
      </c>
      <c r="F65" s="41">
        <f t="shared" si="21"/>
        <v>6.2756111293664082E-2</v>
      </c>
      <c r="G65" s="41">
        <f t="shared" si="21"/>
        <v>6.8383593607368939E-2</v>
      </c>
      <c r="H65" s="41">
        <f t="shared" si="21"/>
        <v>7.4040824183043599E-2</v>
      </c>
      <c r="I65" s="41">
        <f t="shared" si="21"/>
        <v>8.1669773211734645E-2</v>
      </c>
      <c r="J65" s="41">
        <f t="shared" si="21"/>
        <v>7.961906231160161E-2</v>
      </c>
      <c r="K65" s="41">
        <f t="shared" si="21"/>
        <v>8.5458871057912167E-2</v>
      </c>
      <c r="L65" s="41">
        <f t="shared" si="21"/>
        <v>8.9036563300947877E-2</v>
      </c>
      <c r="M65" s="41">
        <f t="shared" si="21"/>
        <v>9.5276563053803498E-2</v>
      </c>
      <c r="N65" s="41">
        <f t="shared" si="21"/>
        <v>9.4885967443592983E-2</v>
      </c>
      <c r="O65" s="41">
        <f t="shared" si="21"/>
        <v>9.9923318735180927E-2</v>
      </c>
      <c r="P65" s="41">
        <f t="shared" si="21"/>
        <v>0.10305188549857705</v>
      </c>
      <c r="Q65" s="41">
        <f t="shared" si="21"/>
        <v>0.10222807248703053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6600.4082201543788</v>
      </c>
      <c r="C69" s="55">
        <f t="shared" ref="C69:Q69" si="22">SUM(C70:C71,C74:C75,C81:C82)</f>
        <v>5885.6270835846508</v>
      </c>
      <c r="D69" s="55">
        <f t="shared" si="22"/>
        <v>6634.4936932079845</v>
      </c>
      <c r="E69" s="55">
        <f t="shared" si="22"/>
        <v>7356.6618852734464</v>
      </c>
      <c r="F69" s="55">
        <f t="shared" si="22"/>
        <v>7697.3640569085546</v>
      </c>
      <c r="G69" s="55">
        <f t="shared" si="22"/>
        <v>7580.2906731193552</v>
      </c>
      <c r="H69" s="55">
        <f t="shared" si="22"/>
        <v>7426.490520711829</v>
      </c>
      <c r="I69" s="55">
        <f t="shared" si="22"/>
        <v>6826.7545403889317</v>
      </c>
      <c r="J69" s="55">
        <f t="shared" si="22"/>
        <v>6378.4077339311461</v>
      </c>
      <c r="K69" s="55">
        <f t="shared" si="22"/>
        <v>6015.3568643819062</v>
      </c>
      <c r="L69" s="55">
        <f t="shared" si="22"/>
        <v>5908.5851370033988</v>
      </c>
      <c r="M69" s="55">
        <f t="shared" si="22"/>
        <v>6270.7924875263525</v>
      </c>
      <c r="N69" s="55">
        <f t="shared" si="22"/>
        <v>6704.0568154154444</v>
      </c>
      <c r="O69" s="55">
        <f t="shared" si="22"/>
        <v>6452.6297178102595</v>
      </c>
      <c r="P69" s="55">
        <f t="shared" si="22"/>
        <v>6043.2201761521892</v>
      </c>
      <c r="Q69" s="55">
        <f t="shared" si="22"/>
        <v>6350.0616510089912</v>
      </c>
    </row>
    <row r="70" spans="1:17" ht="12" customHeight="1" x14ac:dyDescent="0.25">
      <c r="A70" s="54" t="s">
        <v>58</v>
      </c>
      <c r="B70" s="53">
        <v>171.62639831873975</v>
      </c>
      <c r="C70" s="53">
        <v>29.831324299919995</v>
      </c>
      <c r="D70" s="53">
        <v>99.261748494591686</v>
      </c>
      <c r="E70" s="53">
        <v>66.441212196120006</v>
      </c>
      <c r="F70" s="53">
        <v>154.53155537171995</v>
      </c>
      <c r="G70" s="53">
        <v>57.318488387818448</v>
      </c>
      <c r="H70" s="53">
        <v>42.307400473200005</v>
      </c>
      <c r="I70" s="53">
        <v>43.542249696756059</v>
      </c>
      <c r="J70" s="53">
        <v>188.89158719926803</v>
      </c>
      <c r="K70" s="53">
        <v>58.760132780879999</v>
      </c>
      <c r="L70" s="53">
        <v>42.262034848500363</v>
      </c>
      <c r="M70" s="53">
        <v>81.929714399381737</v>
      </c>
      <c r="N70" s="53">
        <v>117.76393800229371</v>
      </c>
      <c r="O70" s="53">
        <v>107.24647198472125</v>
      </c>
      <c r="P70" s="53">
        <v>289.77625845806534</v>
      </c>
      <c r="Q70" s="53">
        <v>333.10740724370271</v>
      </c>
    </row>
    <row r="71" spans="1:17" ht="12" customHeight="1" x14ac:dyDescent="0.25">
      <c r="A71" s="51" t="s">
        <v>85</v>
      </c>
      <c r="B71" s="50">
        <f>SUM(B72:B73)</f>
        <v>1221.803211746651</v>
      </c>
      <c r="C71" s="50">
        <f t="shared" ref="C71:Q71" si="23">SUM(C72:C73)</f>
        <v>1170.5154177292457</v>
      </c>
      <c r="D71" s="50">
        <f t="shared" si="23"/>
        <v>1011.1346195759678</v>
      </c>
      <c r="E71" s="50">
        <f t="shared" si="23"/>
        <v>1274.5695686714807</v>
      </c>
      <c r="F71" s="50">
        <f t="shared" si="23"/>
        <v>1568.5984004778297</v>
      </c>
      <c r="G71" s="50">
        <f t="shared" si="23"/>
        <v>2119.16324639088</v>
      </c>
      <c r="H71" s="50">
        <f t="shared" si="23"/>
        <v>1400.6591129625622</v>
      </c>
      <c r="I71" s="50">
        <f t="shared" si="23"/>
        <v>1927.1209441914068</v>
      </c>
      <c r="J71" s="50">
        <f t="shared" si="23"/>
        <v>1048.9634364005094</v>
      </c>
      <c r="K71" s="50">
        <f t="shared" si="23"/>
        <v>914.10453652535125</v>
      </c>
      <c r="L71" s="50">
        <f t="shared" si="23"/>
        <v>685.56667722775148</v>
      </c>
      <c r="M71" s="50">
        <f t="shared" si="23"/>
        <v>711.53473216251632</v>
      </c>
      <c r="N71" s="50">
        <f t="shared" si="23"/>
        <v>611.80080089452667</v>
      </c>
      <c r="O71" s="50">
        <f t="shared" si="23"/>
        <v>603.35960301877458</v>
      </c>
      <c r="P71" s="50">
        <f t="shared" si="23"/>
        <v>648.8760633185808</v>
      </c>
      <c r="Q71" s="50">
        <f t="shared" si="23"/>
        <v>749.06839199966657</v>
      </c>
    </row>
    <row r="72" spans="1:17" ht="12" customHeight="1" x14ac:dyDescent="0.25">
      <c r="A72" s="52" t="s">
        <v>84</v>
      </c>
      <c r="B72" s="50">
        <v>740.16175570017799</v>
      </c>
      <c r="C72" s="50">
        <v>798.14937795357605</v>
      </c>
      <c r="D72" s="50">
        <v>838.79416393095596</v>
      </c>
      <c r="E72" s="50">
        <v>975.18486529940401</v>
      </c>
      <c r="F72" s="50">
        <v>638.47095534504024</v>
      </c>
      <c r="G72" s="50">
        <v>1457.8780869966045</v>
      </c>
      <c r="H72" s="50">
        <v>765.50190474970816</v>
      </c>
      <c r="I72" s="50">
        <v>1163.3442402544199</v>
      </c>
      <c r="J72" s="50">
        <v>558.96388003774791</v>
      </c>
      <c r="K72" s="50">
        <v>811.21715409740432</v>
      </c>
      <c r="L72" s="50">
        <v>616.59329561515267</v>
      </c>
      <c r="M72" s="50">
        <v>604.4220703163511</v>
      </c>
      <c r="N72" s="50">
        <v>510.26385073679484</v>
      </c>
      <c r="O72" s="50">
        <v>540.66974809533258</v>
      </c>
      <c r="P72" s="50">
        <v>552.78448807719406</v>
      </c>
      <c r="Q72" s="50">
        <v>631.79153075350609</v>
      </c>
    </row>
    <row r="73" spans="1:17" ht="12" customHeight="1" x14ac:dyDescent="0.25">
      <c r="A73" s="52" t="s">
        <v>83</v>
      </c>
      <c r="B73" s="50">
        <v>481.64145604647308</v>
      </c>
      <c r="C73" s="50">
        <v>372.36603977566972</v>
      </c>
      <c r="D73" s="50">
        <v>172.34045564501187</v>
      </c>
      <c r="E73" s="50">
        <v>299.38470337207673</v>
      </c>
      <c r="F73" s="50">
        <v>930.1274451327896</v>
      </c>
      <c r="G73" s="50">
        <v>661.28515939427541</v>
      </c>
      <c r="H73" s="50">
        <v>635.15720821285413</v>
      </c>
      <c r="I73" s="50">
        <v>763.77670393698691</v>
      </c>
      <c r="J73" s="50">
        <v>489.99955636276144</v>
      </c>
      <c r="K73" s="50">
        <v>102.8873824279469</v>
      </c>
      <c r="L73" s="50">
        <v>68.973381612598828</v>
      </c>
      <c r="M73" s="50">
        <v>107.11266184616518</v>
      </c>
      <c r="N73" s="50">
        <v>101.53695015773178</v>
      </c>
      <c r="O73" s="50">
        <v>62.689854923442034</v>
      </c>
      <c r="P73" s="50">
        <v>96.091575241386721</v>
      </c>
      <c r="Q73" s="50">
        <v>117.27686124616052</v>
      </c>
    </row>
    <row r="74" spans="1:17" ht="12" customHeight="1" x14ac:dyDescent="0.25">
      <c r="A74" s="51" t="s">
        <v>56</v>
      </c>
      <c r="B74" s="50">
        <v>5206.9786100889878</v>
      </c>
      <c r="C74" s="50">
        <v>4685.2803415554854</v>
      </c>
      <c r="D74" s="50">
        <v>5524.0973251374253</v>
      </c>
      <c r="E74" s="50">
        <v>6015.6511044058461</v>
      </c>
      <c r="F74" s="50">
        <v>5974.2341010590044</v>
      </c>
      <c r="G74" s="50">
        <v>5403.8089383406568</v>
      </c>
      <c r="H74" s="50">
        <v>5983.5240072760671</v>
      </c>
      <c r="I74" s="50">
        <v>4856.0913465007689</v>
      </c>
      <c r="J74" s="50">
        <v>5140.5527103313689</v>
      </c>
      <c r="K74" s="50">
        <v>5042.4921950756752</v>
      </c>
      <c r="L74" s="50">
        <v>5180.7564249271472</v>
      </c>
      <c r="M74" s="50">
        <v>5477.328040964454</v>
      </c>
      <c r="N74" s="50">
        <v>5974.4920765186243</v>
      </c>
      <c r="O74" s="50">
        <v>5742.0236428067637</v>
      </c>
      <c r="P74" s="50">
        <v>5104.567854375543</v>
      </c>
      <c r="Q74" s="50">
        <v>5267.8858517656217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6600.408220154377</v>
      </c>
      <c r="C84" s="26">
        <f t="shared" si="25"/>
        <v>5885.6270835846508</v>
      </c>
      <c r="D84" s="26">
        <f t="shared" si="25"/>
        <v>6634.4936932079836</v>
      </c>
      <c r="E84" s="26">
        <f t="shared" si="25"/>
        <v>7356.6618852734482</v>
      </c>
      <c r="F84" s="26">
        <f t="shared" si="25"/>
        <v>7697.3640569085555</v>
      </c>
      <c r="G84" s="26">
        <f t="shared" si="25"/>
        <v>7580.2906731193552</v>
      </c>
      <c r="H84" s="26">
        <f t="shared" si="25"/>
        <v>7426.49052071183</v>
      </c>
      <c r="I84" s="26">
        <f t="shared" si="25"/>
        <v>6826.7545403889326</v>
      </c>
      <c r="J84" s="26">
        <f t="shared" si="25"/>
        <v>6378.407733931147</v>
      </c>
      <c r="K84" s="26">
        <f t="shared" si="25"/>
        <v>6015.3568643819071</v>
      </c>
      <c r="L84" s="26">
        <f t="shared" si="25"/>
        <v>5908.5851370033979</v>
      </c>
      <c r="M84" s="26">
        <f t="shared" si="25"/>
        <v>6270.7924875263534</v>
      </c>
      <c r="N84" s="26">
        <f t="shared" si="25"/>
        <v>6704.0568154154435</v>
      </c>
      <c r="O84" s="26">
        <f t="shared" si="25"/>
        <v>6452.6297178102586</v>
      </c>
      <c r="P84" s="26">
        <f t="shared" si="25"/>
        <v>6043.220176152191</v>
      </c>
      <c r="Q84" s="26">
        <f t="shared" si="25"/>
        <v>6350.0616510089912</v>
      </c>
    </row>
    <row r="85" spans="1:17" ht="12" customHeight="1" x14ac:dyDescent="0.25">
      <c r="A85" s="25" t="s">
        <v>43</v>
      </c>
      <c r="B85" s="24">
        <f t="shared" ref="B85:Q85" si="26">SUM(B86:B89)</f>
        <v>6600.408220154377</v>
      </c>
      <c r="C85" s="24">
        <f t="shared" si="26"/>
        <v>5885.6270835846508</v>
      </c>
      <c r="D85" s="24">
        <f t="shared" si="26"/>
        <v>6634.4936932079836</v>
      </c>
      <c r="E85" s="24">
        <f t="shared" si="26"/>
        <v>7356.6618852734482</v>
      </c>
      <c r="F85" s="24">
        <f t="shared" si="26"/>
        <v>7697.3640569085555</v>
      </c>
      <c r="G85" s="24">
        <f t="shared" si="26"/>
        <v>7580.2906731193552</v>
      </c>
      <c r="H85" s="24">
        <f t="shared" si="26"/>
        <v>7426.49052071183</v>
      </c>
      <c r="I85" s="24">
        <f t="shared" si="26"/>
        <v>6826.7545403889326</v>
      </c>
      <c r="J85" s="24">
        <f t="shared" si="26"/>
        <v>6378.407733931147</v>
      </c>
      <c r="K85" s="24">
        <f t="shared" si="26"/>
        <v>6015.3568643819071</v>
      </c>
      <c r="L85" s="24">
        <f t="shared" si="26"/>
        <v>5908.5851370033979</v>
      </c>
      <c r="M85" s="24">
        <f t="shared" si="26"/>
        <v>6270.7924875263534</v>
      </c>
      <c r="N85" s="24">
        <f t="shared" si="26"/>
        <v>6704.0568154154435</v>
      </c>
      <c r="O85" s="24">
        <f t="shared" si="26"/>
        <v>6452.6297178102586</v>
      </c>
      <c r="P85" s="24">
        <f t="shared" si="26"/>
        <v>6043.220176152191</v>
      </c>
      <c r="Q85" s="24">
        <f t="shared" si="26"/>
        <v>6350.0616510089912</v>
      </c>
    </row>
    <row r="86" spans="1:17" ht="12" customHeight="1" x14ac:dyDescent="0.25">
      <c r="A86" s="23" t="s">
        <v>65</v>
      </c>
      <c r="B86" s="22">
        <v>4978.7836452942902</v>
      </c>
      <c r="C86" s="22">
        <v>4165.3738628008987</v>
      </c>
      <c r="D86" s="22">
        <v>4646.6850884100741</v>
      </c>
      <c r="E86" s="22">
        <v>5104.7564800558885</v>
      </c>
      <c r="F86" s="22">
        <v>5893.5285247124129</v>
      </c>
      <c r="G86" s="22">
        <v>4601.5350395546639</v>
      </c>
      <c r="H86" s="22">
        <v>4988.4889214042214</v>
      </c>
      <c r="I86" s="22">
        <v>4107.5745149285203</v>
      </c>
      <c r="J86" s="22">
        <v>4512.4151897468228</v>
      </c>
      <c r="K86" s="22">
        <v>3961.2590653691441</v>
      </c>
      <c r="L86" s="22">
        <v>4023.6636330286933</v>
      </c>
      <c r="M86" s="22">
        <v>4271.67724910575</v>
      </c>
      <c r="N86" s="22">
        <v>4693.5752231396445</v>
      </c>
      <c r="O86" s="22">
        <v>4398.6109601692906</v>
      </c>
      <c r="P86" s="22">
        <v>4053.2381720965632</v>
      </c>
      <c r="Q86" s="22">
        <v>4215.6684199145093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705.57338888385846</v>
      </c>
      <c r="C88" s="22">
        <v>746.18044424461038</v>
      </c>
      <c r="D88" s="22">
        <v>879.14571541851308</v>
      </c>
      <c r="E88" s="22">
        <v>995.99673220953241</v>
      </c>
      <c r="F88" s="22">
        <v>945.4352097320517</v>
      </c>
      <c r="G88" s="22">
        <v>1060.657063728308</v>
      </c>
      <c r="H88" s="22">
        <v>1179.8890090571538</v>
      </c>
      <c r="I88" s="22">
        <v>1198.8898075216684</v>
      </c>
      <c r="J88" s="22">
        <v>944.25399059301799</v>
      </c>
      <c r="K88" s="22">
        <v>859.75508952815676</v>
      </c>
      <c r="L88" s="22">
        <v>819.2295678119832</v>
      </c>
      <c r="M88" s="22">
        <v>899.84598686650645</v>
      </c>
      <c r="N88" s="22">
        <v>961.2868386648455</v>
      </c>
      <c r="O88" s="22">
        <v>965.12556687148685</v>
      </c>
      <c r="P88" s="22">
        <v>921.31999794208582</v>
      </c>
      <c r="Q88" s="22">
        <v>963.47095405604114</v>
      </c>
    </row>
    <row r="89" spans="1:17" ht="12" customHeight="1" x14ac:dyDescent="0.25">
      <c r="A89" s="21" t="s">
        <v>62</v>
      </c>
      <c r="B89" s="20">
        <v>916.05118597622845</v>
      </c>
      <c r="C89" s="20">
        <v>974.07277653914173</v>
      </c>
      <c r="D89" s="20">
        <v>1108.6628893793963</v>
      </c>
      <c r="E89" s="20">
        <v>1255.9086730080269</v>
      </c>
      <c r="F89" s="20">
        <v>858.40032246409135</v>
      </c>
      <c r="G89" s="20">
        <v>1918.0985698363827</v>
      </c>
      <c r="H89" s="20">
        <v>1258.1125902504548</v>
      </c>
      <c r="I89" s="20">
        <v>1520.2902179387434</v>
      </c>
      <c r="J89" s="20">
        <v>921.73855359130596</v>
      </c>
      <c r="K89" s="20">
        <v>1194.3427094846061</v>
      </c>
      <c r="L89" s="20">
        <v>1065.6919361627213</v>
      </c>
      <c r="M89" s="20">
        <v>1099.2692515540964</v>
      </c>
      <c r="N89" s="20">
        <v>1049.194753610954</v>
      </c>
      <c r="O89" s="20">
        <v>1088.8931907694814</v>
      </c>
      <c r="P89" s="20">
        <v>1068.6620061135416</v>
      </c>
      <c r="Q89" s="20">
        <v>1170.9222770384404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0.75431450286537605</v>
      </c>
      <c r="C94" s="45">
        <f t="shared" si="29"/>
        <v>0.70771963694715956</v>
      </c>
      <c r="D94" s="45">
        <f t="shared" si="29"/>
        <v>0.70038277271513349</v>
      </c>
      <c r="E94" s="45">
        <f t="shared" si="29"/>
        <v>0.69389575865578113</v>
      </c>
      <c r="F94" s="45">
        <f t="shared" si="29"/>
        <v>0.76565542192626834</v>
      </c>
      <c r="G94" s="45">
        <f t="shared" si="29"/>
        <v>0.60703939175739974</v>
      </c>
      <c r="H94" s="45">
        <f t="shared" si="29"/>
        <v>0.67171551724085066</v>
      </c>
      <c r="I94" s="45">
        <f t="shared" si="29"/>
        <v>0.60168774058404983</v>
      </c>
      <c r="J94" s="45">
        <f t="shared" si="29"/>
        <v>0.70745166787350022</v>
      </c>
      <c r="K94" s="45">
        <f t="shared" si="29"/>
        <v>0.65852436599805508</v>
      </c>
      <c r="L94" s="45">
        <f t="shared" si="29"/>
        <v>0.68098597883102308</v>
      </c>
      <c r="M94" s="45">
        <f t="shared" si="29"/>
        <v>0.68120213794394002</v>
      </c>
      <c r="N94" s="45">
        <f t="shared" si="29"/>
        <v>0.70010970258294103</v>
      </c>
      <c r="O94" s="45">
        <f t="shared" si="29"/>
        <v>0.68167726222201197</v>
      </c>
      <c r="P94" s="45">
        <f t="shared" si="29"/>
        <v>0.67070833991643852</v>
      </c>
      <c r="Q94" s="45">
        <f t="shared" si="29"/>
        <v>0.66387834506215571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0.10689844708837658</v>
      </c>
      <c r="C96" s="44">
        <f t="shared" si="31"/>
        <v>0.12678010917914764</v>
      </c>
      <c r="D96" s="44">
        <f t="shared" si="31"/>
        <v>0.13251134993443922</v>
      </c>
      <c r="E96" s="44">
        <f t="shared" si="31"/>
        <v>0.13538704751448707</v>
      </c>
      <c r="F96" s="44">
        <f t="shared" si="31"/>
        <v>0.12282584047502633</v>
      </c>
      <c r="G96" s="44">
        <f t="shared" si="31"/>
        <v>0.13992300684319781</v>
      </c>
      <c r="H96" s="44">
        <f t="shared" si="31"/>
        <v>0.15887571737505715</v>
      </c>
      <c r="I96" s="44">
        <f t="shared" si="31"/>
        <v>0.17561636359249641</v>
      </c>
      <c r="J96" s="44">
        <f t="shared" si="31"/>
        <v>0.14803913923060769</v>
      </c>
      <c r="K96" s="44">
        <f t="shared" si="31"/>
        <v>0.14292669727027055</v>
      </c>
      <c r="L96" s="44">
        <f t="shared" si="31"/>
        <v>0.138650717357263</v>
      </c>
      <c r="M96" s="44">
        <f t="shared" si="31"/>
        <v>0.14349796914129265</v>
      </c>
      <c r="N96" s="44">
        <f t="shared" si="31"/>
        <v>0.14338882636770667</v>
      </c>
      <c r="O96" s="44">
        <f t="shared" si="31"/>
        <v>0.14957088955648434</v>
      </c>
      <c r="P96" s="44">
        <f t="shared" si="31"/>
        <v>0.15245514329889998</v>
      </c>
      <c r="Q96" s="44">
        <f t="shared" si="31"/>
        <v>0.15172623621739967</v>
      </c>
    </row>
    <row r="97" spans="1:17" ht="12" customHeight="1" x14ac:dyDescent="0.25">
      <c r="A97" s="23" t="s">
        <v>62</v>
      </c>
      <c r="B97" s="43">
        <f t="shared" ref="B97:Q97" si="32">IF(B89=0,0,B89/B$84)</f>
        <v>0.13878705004624745</v>
      </c>
      <c r="C97" s="43">
        <f t="shared" si="32"/>
        <v>0.16550025387369277</v>
      </c>
      <c r="D97" s="43">
        <f t="shared" si="32"/>
        <v>0.16710587735042723</v>
      </c>
      <c r="E97" s="43">
        <f t="shared" si="32"/>
        <v>0.17071719382973172</v>
      </c>
      <c r="F97" s="43">
        <f t="shared" si="32"/>
        <v>0.11151873759870536</v>
      </c>
      <c r="G97" s="43">
        <f t="shared" si="32"/>
        <v>0.25303760139940235</v>
      </c>
      <c r="H97" s="43">
        <f t="shared" si="32"/>
        <v>0.16940876538409216</v>
      </c>
      <c r="I97" s="43">
        <f t="shared" si="32"/>
        <v>0.2226958958234537</v>
      </c>
      <c r="J97" s="43">
        <f t="shared" si="32"/>
        <v>0.14450919289589206</v>
      </c>
      <c r="K97" s="43">
        <f t="shared" si="32"/>
        <v>0.19854893673167431</v>
      </c>
      <c r="L97" s="43">
        <f t="shared" si="32"/>
        <v>0.18036330381171395</v>
      </c>
      <c r="M97" s="43">
        <f t="shared" si="32"/>
        <v>0.17529989291476719</v>
      </c>
      <c r="N97" s="43">
        <f t="shared" si="32"/>
        <v>0.15650147104935244</v>
      </c>
      <c r="O97" s="43">
        <f t="shared" si="32"/>
        <v>0.16875184822150377</v>
      </c>
      <c r="P97" s="43">
        <f t="shared" si="32"/>
        <v>0.17683651678466145</v>
      </c>
      <c r="Q97" s="43">
        <f t="shared" si="32"/>
        <v>0.18439541872044454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13339.901455720084</v>
      </c>
      <c r="C102" s="26">
        <f t="shared" si="34"/>
        <v>11504.602100767339</v>
      </c>
      <c r="D102" s="26">
        <f t="shared" si="34"/>
        <v>11533.42249309906</v>
      </c>
      <c r="E102" s="26">
        <f t="shared" si="34"/>
        <v>12391.296366205252</v>
      </c>
      <c r="F102" s="26">
        <f t="shared" si="34"/>
        <v>12653.72647277077</v>
      </c>
      <c r="G102" s="26">
        <f t="shared" si="34"/>
        <v>12527.361323218076</v>
      </c>
      <c r="H102" s="26">
        <f t="shared" si="34"/>
        <v>12221.779686570546</v>
      </c>
      <c r="I102" s="26">
        <f t="shared" si="34"/>
        <v>11768.649711770337</v>
      </c>
      <c r="J102" s="26">
        <f t="shared" si="34"/>
        <v>12635.8794591648</v>
      </c>
      <c r="K102" s="26">
        <f t="shared" si="34"/>
        <v>12443.819940380052</v>
      </c>
      <c r="L102" s="26">
        <f t="shared" si="34"/>
        <v>12595.97445009176</v>
      </c>
      <c r="M102" s="26">
        <f t="shared" si="34"/>
        <v>12203.100024523552</v>
      </c>
      <c r="N102" s="26">
        <f t="shared" si="34"/>
        <v>12512.770864276437</v>
      </c>
      <c r="O102" s="26">
        <f t="shared" si="34"/>
        <v>11920.912473949482</v>
      </c>
      <c r="P102" s="26">
        <f t="shared" si="34"/>
        <v>11403.427131826922</v>
      </c>
      <c r="Q102" s="26">
        <f t="shared" si="34"/>
        <v>11362.714239242796</v>
      </c>
    </row>
    <row r="103" spans="1:17" ht="12" customHeight="1" x14ac:dyDescent="0.25">
      <c r="A103" s="25" t="s">
        <v>43</v>
      </c>
      <c r="B103" s="24">
        <f t="shared" ref="B103:Q103" si="35">B52/0.086*1000000/B$6</f>
        <v>12657.248737557258</v>
      </c>
      <c r="C103" s="24">
        <f t="shared" si="35"/>
        <v>10805.854946180734</v>
      </c>
      <c r="D103" s="24">
        <f t="shared" si="35"/>
        <v>10812.897921212583</v>
      </c>
      <c r="E103" s="24">
        <f t="shared" si="35"/>
        <v>11641.865365200534</v>
      </c>
      <c r="F103" s="24">
        <f t="shared" si="35"/>
        <v>11859.627805965983</v>
      </c>
      <c r="G103" s="24">
        <f t="shared" si="35"/>
        <v>11670.69533751846</v>
      </c>
      <c r="H103" s="24">
        <f t="shared" si="35"/>
        <v>11316.869045593283</v>
      </c>
      <c r="I103" s="24">
        <f t="shared" si="35"/>
        <v>10807.506758801708</v>
      </c>
      <c r="J103" s="24">
        <f t="shared" si="35"/>
        <v>11629.822585143671</v>
      </c>
      <c r="K103" s="24">
        <f t="shared" si="35"/>
        <v>11380.385136627236</v>
      </c>
      <c r="L103" s="24">
        <f t="shared" si="35"/>
        <v>11474.472173629041</v>
      </c>
      <c r="M103" s="24">
        <f t="shared" si="35"/>
        <v>11040.430595585163</v>
      </c>
      <c r="N103" s="24">
        <f t="shared" si="35"/>
        <v>11325.484495419565</v>
      </c>
      <c r="O103" s="24">
        <f t="shared" si="35"/>
        <v>10729.735337200837</v>
      </c>
      <c r="P103" s="24">
        <f t="shared" si="35"/>
        <v>10228.282464746528</v>
      </c>
      <c r="Q103" s="24">
        <f t="shared" si="35"/>
        <v>10201.125864344071</v>
      </c>
    </row>
    <row r="104" spans="1:17" ht="12" customHeight="1" x14ac:dyDescent="0.25">
      <c r="A104" s="23" t="s">
        <v>65</v>
      </c>
      <c r="B104" s="22">
        <f t="shared" ref="B104:Q104" si="36">B53/0.086*1000000/B$6</f>
        <v>10417.617632534535</v>
      </c>
      <c r="C104" s="22">
        <f t="shared" si="36"/>
        <v>8571.3473671067823</v>
      </c>
      <c r="D104" s="22">
        <f t="shared" si="36"/>
        <v>8395.1870127213297</v>
      </c>
      <c r="E104" s="22">
        <f t="shared" si="36"/>
        <v>9017.2613737702086</v>
      </c>
      <c r="F104" s="22">
        <f t="shared" si="36"/>
        <v>9583.2010074307454</v>
      </c>
      <c r="G104" s="22">
        <f t="shared" si="36"/>
        <v>8378.3115853307918</v>
      </c>
      <c r="H104" s="22">
        <f t="shared" si="36"/>
        <v>8261.7111655747249</v>
      </c>
      <c r="I104" s="22">
        <f t="shared" si="36"/>
        <v>7539.7600249444886</v>
      </c>
      <c r="J104" s="22">
        <f t="shared" si="36"/>
        <v>8833.5566272056712</v>
      </c>
      <c r="K104" s="22">
        <f t="shared" si="36"/>
        <v>8577.3767623525546</v>
      </c>
      <c r="L104" s="22">
        <f t="shared" si="36"/>
        <v>8692.0490592043498</v>
      </c>
      <c r="M104" s="22">
        <f t="shared" si="36"/>
        <v>8275.3423152640953</v>
      </c>
      <c r="N104" s="22">
        <f t="shared" si="36"/>
        <v>8534.2972933551573</v>
      </c>
      <c r="O104" s="22">
        <f t="shared" si="36"/>
        <v>7938.4755769661597</v>
      </c>
      <c r="P104" s="22">
        <f t="shared" si="36"/>
        <v>7412.5617214899039</v>
      </c>
      <c r="Q104" s="22">
        <f t="shared" si="36"/>
        <v>7359.6862919702562</v>
      </c>
    </row>
    <row r="105" spans="1:17" ht="12" customHeight="1" x14ac:dyDescent="0.25">
      <c r="A105" s="23" t="s">
        <v>64</v>
      </c>
      <c r="B105" s="22">
        <f t="shared" ref="B105:Q105" si="37">B54/0.086*1000000/B$6</f>
        <v>8.0140839562169504</v>
      </c>
      <c r="C105" s="22">
        <f t="shared" si="37"/>
        <v>9.5136764388806991</v>
      </c>
      <c r="D105" s="22">
        <f t="shared" si="37"/>
        <v>11.270917103568577</v>
      </c>
      <c r="E105" s="22">
        <f t="shared" si="37"/>
        <v>12.870862098386841</v>
      </c>
      <c r="F105" s="22">
        <f t="shared" si="37"/>
        <v>14.548408286159921</v>
      </c>
      <c r="G105" s="22">
        <f t="shared" si="37"/>
        <v>16.270876952821983</v>
      </c>
      <c r="H105" s="22">
        <f t="shared" si="37"/>
        <v>18.489042288314199</v>
      </c>
      <c r="I105" s="22">
        <f t="shared" si="37"/>
        <v>21.237396147369417</v>
      </c>
      <c r="J105" s="22">
        <f t="shared" si="37"/>
        <v>25.248711048652726</v>
      </c>
      <c r="K105" s="22">
        <f t="shared" si="37"/>
        <v>26.140849977105393</v>
      </c>
      <c r="L105" s="22">
        <f t="shared" si="37"/>
        <v>27.63076293282084</v>
      </c>
      <c r="M105" s="22">
        <f t="shared" si="37"/>
        <v>28.484398760376934</v>
      </c>
      <c r="N105" s="22">
        <f t="shared" si="37"/>
        <v>31.499593813520566</v>
      </c>
      <c r="O105" s="22">
        <f t="shared" si="37"/>
        <v>34.436643595217554</v>
      </c>
      <c r="P105" s="22">
        <f t="shared" si="37"/>
        <v>35.672723699717849</v>
      </c>
      <c r="Q105" s="22">
        <f t="shared" si="37"/>
        <v>36.327927307709153</v>
      </c>
    </row>
    <row r="106" spans="1:17" ht="12" customHeight="1" x14ac:dyDescent="0.25">
      <c r="A106" s="23" t="s">
        <v>63</v>
      </c>
      <c r="B106" s="22">
        <f t="shared" ref="B106:Q106" si="38">B55/0.086*1000000/B$6</f>
        <v>1351.0400715572453</v>
      </c>
      <c r="C106" s="22">
        <f t="shared" si="38"/>
        <v>1340.4584661698611</v>
      </c>
      <c r="D106" s="22">
        <f t="shared" si="38"/>
        <v>1384.7278768314411</v>
      </c>
      <c r="E106" s="22">
        <f t="shared" si="38"/>
        <v>1524.7440720436568</v>
      </c>
      <c r="F106" s="22">
        <f t="shared" si="38"/>
        <v>1391.2384962508149</v>
      </c>
      <c r="G106" s="22">
        <f t="shared" si="38"/>
        <v>1612.0443798140579</v>
      </c>
      <c r="H106" s="22">
        <f t="shared" si="38"/>
        <v>1717.8986470688187</v>
      </c>
      <c r="I106" s="22">
        <f t="shared" si="38"/>
        <v>1900.4576437905914</v>
      </c>
      <c r="J106" s="22">
        <f t="shared" si="38"/>
        <v>1710.1285715756501</v>
      </c>
      <c r="K106" s="22">
        <f t="shared" si="38"/>
        <v>1660.4769426947378</v>
      </c>
      <c r="L106" s="22">
        <f t="shared" si="38"/>
        <v>1652.5119183741483</v>
      </c>
      <c r="M106" s="22">
        <f t="shared" si="38"/>
        <v>1640.8382480508928</v>
      </c>
      <c r="N106" s="22">
        <f t="shared" si="38"/>
        <v>1664.5329814737443</v>
      </c>
      <c r="O106" s="22">
        <f t="shared" si="38"/>
        <v>1659.6283036506427</v>
      </c>
      <c r="P106" s="22">
        <f t="shared" si="38"/>
        <v>1677.8235006346142</v>
      </c>
      <c r="Q106" s="22">
        <f t="shared" si="38"/>
        <v>1687.4702818797014</v>
      </c>
    </row>
    <row r="107" spans="1:17" ht="12" customHeight="1" x14ac:dyDescent="0.25">
      <c r="A107" s="21" t="s">
        <v>62</v>
      </c>
      <c r="B107" s="20">
        <f t="shared" ref="B107:Q107" si="39">B56/0.086*1000000/B$6</f>
        <v>880.57694950926395</v>
      </c>
      <c r="C107" s="20">
        <f t="shared" si="39"/>
        <v>884.5354364652103</v>
      </c>
      <c r="D107" s="20">
        <f t="shared" si="39"/>
        <v>1021.7121145562414</v>
      </c>
      <c r="E107" s="20">
        <f t="shared" si="39"/>
        <v>1086.9890572882846</v>
      </c>
      <c r="F107" s="20">
        <f t="shared" si="39"/>
        <v>870.63989399826085</v>
      </c>
      <c r="G107" s="20">
        <f t="shared" si="39"/>
        <v>1664.0684954207863</v>
      </c>
      <c r="H107" s="20">
        <f t="shared" si="39"/>
        <v>1318.7701906614225</v>
      </c>
      <c r="I107" s="20">
        <f t="shared" si="39"/>
        <v>1346.0516939192585</v>
      </c>
      <c r="J107" s="20">
        <f t="shared" si="39"/>
        <v>1060.8886753136956</v>
      </c>
      <c r="K107" s="20">
        <f t="shared" si="39"/>
        <v>1116.3905816028396</v>
      </c>
      <c r="L107" s="20">
        <f t="shared" si="39"/>
        <v>1102.2804331177215</v>
      </c>
      <c r="M107" s="20">
        <f t="shared" si="39"/>
        <v>1095.765633509797</v>
      </c>
      <c r="N107" s="20">
        <f t="shared" si="39"/>
        <v>1095.154626777143</v>
      </c>
      <c r="O107" s="20">
        <f t="shared" si="39"/>
        <v>1097.1948129888151</v>
      </c>
      <c r="P107" s="20">
        <f t="shared" si="39"/>
        <v>1102.224518922292</v>
      </c>
      <c r="Q107" s="20">
        <f t="shared" si="39"/>
        <v>1117.6413631864039</v>
      </c>
    </row>
    <row r="108" spans="1:17" ht="12" customHeight="1" x14ac:dyDescent="0.25">
      <c r="A108" s="19" t="s">
        <v>66</v>
      </c>
      <c r="B108" s="18">
        <f t="shared" ref="B108:Q108" si="40">B57/0.086*1000000/B$6</f>
        <v>682.65271816282484</v>
      </c>
      <c r="C108" s="18">
        <f t="shared" si="40"/>
        <v>698.7471545866058</v>
      </c>
      <c r="D108" s="18">
        <f t="shared" si="40"/>
        <v>720.52457188647747</v>
      </c>
      <c r="E108" s="18">
        <f t="shared" si="40"/>
        <v>749.43100100471781</v>
      </c>
      <c r="F108" s="18">
        <f t="shared" si="40"/>
        <v>794.09866680478581</v>
      </c>
      <c r="G108" s="18">
        <f t="shared" si="40"/>
        <v>856.66598569961661</v>
      </c>
      <c r="H108" s="18">
        <f t="shared" si="40"/>
        <v>904.91064097726337</v>
      </c>
      <c r="I108" s="18">
        <f t="shared" si="40"/>
        <v>961.14295296862974</v>
      </c>
      <c r="J108" s="18">
        <f t="shared" si="40"/>
        <v>1006.0568740211289</v>
      </c>
      <c r="K108" s="18">
        <f t="shared" si="40"/>
        <v>1063.434803752815</v>
      </c>
      <c r="L108" s="18">
        <f t="shared" si="40"/>
        <v>1121.502276462717</v>
      </c>
      <c r="M108" s="18">
        <f t="shared" si="40"/>
        <v>1162.669428938389</v>
      </c>
      <c r="N108" s="18">
        <f t="shared" si="40"/>
        <v>1187.286368856873</v>
      </c>
      <c r="O108" s="18">
        <f t="shared" si="40"/>
        <v>1191.1771367486485</v>
      </c>
      <c r="P108" s="18">
        <f t="shared" si="40"/>
        <v>1175.1446670803948</v>
      </c>
      <c r="Q108" s="18">
        <f t="shared" si="40"/>
        <v>1161.5883748987267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6775.0429636787239</v>
      </c>
      <c r="C110" s="31">
        <f t="shared" si="41"/>
        <v>5953.3167232303267</v>
      </c>
      <c r="D110" s="31">
        <f t="shared" si="41"/>
        <v>5932.1456313521358</v>
      </c>
      <c r="E110" s="31">
        <f t="shared" si="41"/>
        <v>6347.9520938485639</v>
      </c>
      <c r="F110" s="31">
        <f t="shared" si="41"/>
        <v>6396.656847077149</v>
      </c>
      <c r="G110" s="31">
        <f t="shared" si="41"/>
        <v>6239.6450181744704</v>
      </c>
      <c r="H110" s="31">
        <f t="shared" si="41"/>
        <v>6183.3846482923836</v>
      </c>
      <c r="I110" s="31">
        <f t="shared" si="41"/>
        <v>5879.401698274698</v>
      </c>
      <c r="J110" s="31">
        <f t="shared" si="41"/>
        <v>6304.3617930715282</v>
      </c>
      <c r="K110" s="31">
        <f t="shared" si="41"/>
        <v>6215.8042706416518</v>
      </c>
      <c r="L110" s="31">
        <f t="shared" si="41"/>
        <v>6282.2318011143198</v>
      </c>
      <c r="M110" s="31">
        <f t="shared" si="41"/>
        <v>6141.2943928320074</v>
      </c>
      <c r="N110" s="31">
        <f t="shared" si="41"/>
        <v>6331.3807387668594</v>
      </c>
      <c r="O110" s="31">
        <f t="shared" si="41"/>
        <v>6030.3857686617412</v>
      </c>
      <c r="P110" s="31">
        <f t="shared" si="41"/>
        <v>5735.3106833851298</v>
      </c>
      <c r="Q110" s="31">
        <f t="shared" si="41"/>
        <v>5791.0423826188453</v>
      </c>
    </row>
    <row r="111" spans="1:17" ht="12" customHeight="1" x14ac:dyDescent="0.25">
      <c r="A111" s="23" t="s">
        <v>65</v>
      </c>
      <c r="B111" s="22">
        <v>5662.840960278666</v>
      </c>
      <c r="C111" s="22">
        <v>4810.4008472658024</v>
      </c>
      <c r="D111" s="22">
        <v>4705.959288156605</v>
      </c>
      <c r="E111" s="22">
        <v>5043.7307983730316</v>
      </c>
      <c r="F111" s="22">
        <v>5249.303629354511</v>
      </c>
      <c r="G111" s="22">
        <v>4660.7309592130077</v>
      </c>
      <c r="H111" s="22">
        <v>4623.0488611197225</v>
      </c>
      <c r="I111" s="22">
        <v>4253.764748374595</v>
      </c>
      <c r="J111" s="22">
        <v>4877.1036335569697</v>
      </c>
      <c r="K111" s="22">
        <v>4813.1649005975842</v>
      </c>
      <c r="L111" s="22">
        <v>4864.2229412119905</v>
      </c>
      <c r="M111" s="22">
        <v>4705.6339726033875</v>
      </c>
      <c r="N111" s="22">
        <v>4870.2546027855033</v>
      </c>
      <c r="O111" s="22">
        <v>4557.6766762822717</v>
      </c>
      <c r="P111" s="22">
        <v>4244.5193109050788</v>
      </c>
      <c r="Q111" s="22">
        <v>4271.684121015528</v>
      </c>
    </row>
    <row r="112" spans="1:17" ht="12" customHeight="1" x14ac:dyDescent="0.25">
      <c r="A112" s="23" t="s">
        <v>64</v>
      </c>
      <c r="B112" s="30">
        <v>11.842745757295765</v>
      </c>
      <c r="C112" s="30">
        <v>14.772899533586404</v>
      </c>
      <c r="D112" s="30">
        <v>18.169546154249517</v>
      </c>
      <c r="E112" s="30">
        <v>21.405646966928611</v>
      </c>
      <c r="F112" s="30">
        <v>24.903739827643239</v>
      </c>
      <c r="G112" s="30">
        <v>28.637148445312096</v>
      </c>
      <c r="H112" s="30">
        <v>33.520716368751337</v>
      </c>
      <c r="I112" s="30">
        <v>39.762548928951816</v>
      </c>
      <c r="J112" s="30">
        <v>49.249078310906675</v>
      </c>
      <c r="K112" s="30">
        <v>53.058055221664638</v>
      </c>
      <c r="L112" s="30">
        <v>58.538074661374701</v>
      </c>
      <c r="M112" s="30">
        <v>62.882211445169837</v>
      </c>
      <c r="N112" s="30">
        <v>73.058927156232187</v>
      </c>
      <c r="O112" s="30">
        <v>83.745112930800545</v>
      </c>
      <c r="P112" s="30">
        <v>90.135471706390007</v>
      </c>
      <c r="Q112" s="30">
        <v>94.983083926163502</v>
      </c>
    </row>
    <row r="113" spans="1:17" ht="12" customHeight="1" x14ac:dyDescent="0.25">
      <c r="A113" s="23" t="s">
        <v>63</v>
      </c>
      <c r="B113" s="22">
        <v>715.16700961486197</v>
      </c>
      <c r="C113" s="22">
        <v>734.12232548959673</v>
      </c>
      <c r="D113" s="22">
        <v>748.77344468918977</v>
      </c>
      <c r="E113" s="22">
        <v>814.42569240964406</v>
      </c>
      <c r="F113" s="22">
        <v>727.54240556228046</v>
      </c>
      <c r="G113" s="22">
        <v>849.43472066714742</v>
      </c>
      <c r="H113" s="22">
        <v>909.96008480962644</v>
      </c>
      <c r="I113" s="22">
        <v>1009.5910010423567</v>
      </c>
      <c r="J113" s="22">
        <v>891.6986363965849</v>
      </c>
      <c r="K113" s="22">
        <v>871.77246020363441</v>
      </c>
      <c r="L113" s="22">
        <v>864.52965224165212</v>
      </c>
      <c r="M113" s="22">
        <v>872.05210334893093</v>
      </c>
      <c r="N113" s="22">
        <v>879.99081720755407</v>
      </c>
      <c r="O113" s="22">
        <v>880.89218111009779</v>
      </c>
      <c r="P113" s="22">
        <v>889.2211029173593</v>
      </c>
      <c r="Q113" s="22">
        <v>903.77607755302517</v>
      </c>
    </row>
    <row r="114" spans="1:17" ht="12" customHeight="1" x14ac:dyDescent="0.25">
      <c r="A114" s="29" t="s">
        <v>62</v>
      </c>
      <c r="B114" s="18">
        <v>385.19224802790001</v>
      </c>
      <c r="C114" s="18">
        <v>394.02065094134093</v>
      </c>
      <c r="D114" s="18">
        <v>459.24335235209088</v>
      </c>
      <c r="E114" s="18">
        <v>468.3899560989596</v>
      </c>
      <c r="F114" s="18">
        <v>394.90707233271428</v>
      </c>
      <c r="G114" s="18">
        <v>700.84218984900315</v>
      </c>
      <c r="H114" s="18">
        <v>616.85498599428456</v>
      </c>
      <c r="I114" s="18">
        <v>576.28339992879421</v>
      </c>
      <c r="J114" s="18">
        <v>486.31044480706595</v>
      </c>
      <c r="K114" s="18">
        <v>477.80885461876881</v>
      </c>
      <c r="L114" s="18">
        <v>494.94113299930228</v>
      </c>
      <c r="M114" s="18">
        <v>500.7261054345189</v>
      </c>
      <c r="N114" s="18">
        <v>508.07639161757049</v>
      </c>
      <c r="O114" s="18">
        <v>508.07179833857072</v>
      </c>
      <c r="P114" s="18">
        <v>511.43479785630183</v>
      </c>
      <c r="Q114" s="18">
        <v>520.59910012412911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900.48585303538789</v>
      </c>
      <c r="C116" s="26">
        <f t="shared" si="42"/>
        <v>792.81639178126943</v>
      </c>
      <c r="D116" s="26">
        <f t="shared" si="42"/>
        <v>905.33210937573767</v>
      </c>
      <c r="E116" s="26">
        <f t="shared" si="42"/>
        <v>999.11585459003913</v>
      </c>
      <c r="F116" s="26">
        <f t="shared" si="42"/>
        <v>1035.4935462501564</v>
      </c>
      <c r="G116" s="26">
        <f t="shared" si="42"/>
        <v>1011.4356796432832</v>
      </c>
      <c r="H116" s="26">
        <f t="shared" si="42"/>
        <v>990.11187028015809</v>
      </c>
      <c r="I116" s="26">
        <f t="shared" si="42"/>
        <v>909.45847379320332</v>
      </c>
      <c r="J116" s="26">
        <f t="shared" si="42"/>
        <v>851.87790930245797</v>
      </c>
      <c r="K116" s="26">
        <f t="shared" si="42"/>
        <v>801.05523469285015</v>
      </c>
      <c r="L116" s="26">
        <f t="shared" si="42"/>
        <v>788.11482835035645</v>
      </c>
      <c r="M116" s="26">
        <f t="shared" si="42"/>
        <v>834.17837927603455</v>
      </c>
      <c r="N116" s="26">
        <f t="shared" si="42"/>
        <v>892.05077133867337</v>
      </c>
      <c r="O116" s="26">
        <f t="shared" si="42"/>
        <v>854.43848435528548</v>
      </c>
      <c r="P116" s="26">
        <f t="shared" si="42"/>
        <v>797.9943745165815</v>
      </c>
      <c r="Q116" s="26">
        <f t="shared" si="42"/>
        <v>839.51028218363513</v>
      </c>
    </row>
    <row r="117" spans="1:17" ht="12" customHeight="1" x14ac:dyDescent="0.25">
      <c r="A117" s="25" t="s">
        <v>43</v>
      </c>
      <c r="B117" s="24">
        <f t="shared" ref="B117:Q117" si="43">B85*1000000/B$6</f>
        <v>900.48585303538789</v>
      </c>
      <c r="C117" s="24">
        <f t="shared" si="43"/>
        <v>792.81639178126943</v>
      </c>
      <c r="D117" s="24">
        <f t="shared" si="43"/>
        <v>905.33210937573767</v>
      </c>
      <c r="E117" s="24">
        <f t="shared" si="43"/>
        <v>999.11585459003913</v>
      </c>
      <c r="F117" s="24">
        <f t="shared" si="43"/>
        <v>1035.4935462501564</v>
      </c>
      <c r="G117" s="24">
        <f t="shared" si="43"/>
        <v>1011.4356796432832</v>
      </c>
      <c r="H117" s="24">
        <f t="shared" si="43"/>
        <v>990.11187028015809</v>
      </c>
      <c r="I117" s="24">
        <f t="shared" si="43"/>
        <v>909.45847379320332</v>
      </c>
      <c r="J117" s="24">
        <f t="shared" si="43"/>
        <v>851.87790930245797</v>
      </c>
      <c r="K117" s="24">
        <f t="shared" si="43"/>
        <v>801.05523469285015</v>
      </c>
      <c r="L117" s="24">
        <f t="shared" si="43"/>
        <v>788.11482835035645</v>
      </c>
      <c r="M117" s="24">
        <f t="shared" si="43"/>
        <v>834.17837927603455</v>
      </c>
      <c r="N117" s="24">
        <f t="shared" si="43"/>
        <v>892.05077133867337</v>
      </c>
      <c r="O117" s="24">
        <f t="shared" si="43"/>
        <v>854.43848435528548</v>
      </c>
      <c r="P117" s="24">
        <f t="shared" si="43"/>
        <v>797.9943745165815</v>
      </c>
      <c r="Q117" s="24">
        <f t="shared" si="43"/>
        <v>839.51028218363513</v>
      </c>
    </row>
    <row r="118" spans="1:17" ht="12" customHeight="1" x14ac:dyDescent="0.25">
      <c r="A118" s="23" t="s">
        <v>65</v>
      </c>
      <c r="B118" s="22">
        <f t="shared" ref="B118:Q118" si="44">B86*1000000/B$6</f>
        <v>679.24953856969273</v>
      </c>
      <c r="C118" s="22">
        <f t="shared" si="44"/>
        <v>561.09172895719701</v>
      </c>
      <c r="D118" s="22">
        <f t="shared" si="44"/>
        <v>634.07901299261971</v>
      </c>
      <c r="E118" s="22">
        <f t="shared" si="44"/>
        <v>693.28225390577438</v>
      </c>
      <c r="F118" s="22">
        <f t="shared" si="44"/>
        <v>792.83124805609145</v>
      </c>
      <c r="G118" s="22">
        <f t="shared" si="44"/>
        <v>613.9812997723908</v>
      </c>
      <c r="H118" s="22">
        <f t="shared" si="44"/>
        <v>665.07350707154251</v>
      </c>
      <c r="I118" s="22">
        <f t="shared" si="44"/>
        <v>547.21001425165082</v>
      </c>
      <c r="J118" s="22">
        <f t="shared" si="44"/>
        <v>602.6624477606141</v>
      </c>
      <c r="K118" s="22">
        <f t="shared" si="44"/>
        <v>527.51439055553237</v>
      </c>
      <c r="L118" s="22">
        <f t="shared" si="44"/>
        <v>536.69514781541125</v>
      </c>
      <c r="M118" s="22">
        <f t="shared" si="44"/>
        <v>568.24409538944553</v>
      </c>
      <c r="N118" s="22">
        <f t="shared" si="44"/>
        <v>624.53340021080169</v>
      </c>
      <c r="O118" s="22">
        <f t="shared" si="44"/>
        <v>582.45128675243643</v>
      </c>
      <c r="P118" s="22">
        <f t="shared" si="44"/>
        <v>535.22148219467306</v>
      </c>
      <c r="Q118" s="22">
        <f t="shared" si="44"/>
        <v>557.33269679873501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96.260539314535052</v>
      </c>
      <c r="C120" s="22">
        <f t="shared" si="46"/>
        <v>100.51334870904724</v>
      </c>
      <c r="D120" s="22">
        <f t="shared" si="46"/>
        <v>119.96677995237236</v>
      </c>
      <c r="E120" s="22">
        <f t="shared" si="46"/>
        <v>135.267345677859</v>
      </c>
      <c r="F120" s="22">
        <f t="shared" si="46"/>
        <v>127.18536512464101</v>
      </c>
      <c r="G120" s="22">
        <f t="shared" si="46"/>
        <v>141.52312152418153</v>
      </c>
      <c r="H120" s="22">
        <f t="shared" si="46"/>
        <v>157.30473367231963</v>
      </c>
      <c r="I120" s="22">
        <f t="shared" si="46"/>
        <v>159.71579000594406</v>
      </c>
      <c r="J120" s="22">
        <f t="shared" si="46"/>
        <v>126.11127242270555</v>
      </c>
      <c r="K120" s="22">
        <f t="shared" si="46"/>
        <v>114.49217902571051</v>
      </c>
      <c r="L120" s="22">
        <f t="shared" si="46"/>
        <v>109.27268631067312</v>
      </c>
      <c r="M120" s="22">
        <f t="shared" si="46"/>
        <v>119.7029033276859</v>
      </c>
      <c r="N120" s="22">
        <f t="shared" si="46"/>
        <v>127.91011316265983</v>
      </c>
      <c r="O120" s="22">
        <f t="shared" si="46"/>
        <v>127.79912417631428</v>
      </c>
      <c r="P120" s="22">
        <f t="shared" si="46"/>
        <v>121.65834671864148</v>
      </c>
      <c r="Q120" s="22">
        <f t="shared" si="46"/>
        <v>127.37573538153006</v>
      </c>
    </row>
    <row r="121" spans="1:17" ht="12" customHeight="1" x14ac:dyDescent="0.25">
      <c r="A121" s="21" t="s">
        <v>62</v>
      </c>
      <c r="B121" s="20">
        <f t="shared" ref="B121:Q121" si="47">B89*1000000/B$6</f>
        <v>124.97577515116019</v>
      </c>
      <c r="C121" s="20">
        <f t="shared" si="47"/>
        <v>131.21131411502517</v>
      </c>
      <c r="D121" s="20">
        <f t="shared" si="47"/>
        <v>151.28631643074561</v>
      </c>
      <c r="E121" s="20">
        <f t="shared" si="47"/>
        <v>170.56625500640578</v>
      </c>
      <c r="F121" s="20">
        <f t="shared" si="47"/>
        <v>115.47693306942406</v>
      </c>
      <c r="G121" s="20">
        <f t="shared" si="47"/>
        <v>255.93125834671068</v>
      </c>
      <c r="H121" s="20">
        <f t="shared" si="47"/>
        <v>167.73362953629601</v>
      </c>
      <c r="I121" s="20">
        <f t="shared" si="47"/>
        <v>202.53266953560842</v>
      </c>
      <c r="J121" s="20">
        <f t="shared" si="47"/>
        <v>123.10418911913816</v>
      </c>
      <c r="K121" s="20">
        <f t="shared" si="47"/>
        <v>159.04866511160722</v>
      </c>
      <c r="L121" s="20">
        <f t="shared" si="47"/>
        <v>142.14699422427213</v>
      </c>
      <c r="M121" s="20">
        <f t="shared" si="47"/>
        <v>146.23138055890291</v>
      </c>
      <c r="N121" s="20">
        <f t="shared" si="47"/>
        <v>139.60725796521191</v>
      </c>
      <c r="O121" s="20">
        <f t="shared" si="47"/>
        <v>144.18807342653486</v>
      </c>
      <c r="P121" s="20">
        <f t="shared" si="47"/>
        <v>141.11454560326686</v>
      </c>
      <c r="Q121" s="20">
        <f t="shared" si="47"/>
        <v>154.80185000336996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0.5352697971064958</v>
      </c>
      <c r="C124" s="39">
        <f t="shared" si="49"/>
        <v>0.55093435483644826</v>
      </c>
      <c r="D124" s="39">
        <f t="shared" si="49"/>
        <v>0.54861755604984863</v>
      </c>
      <c r="E124" s="39">
        <f t="shared" si="49"/>
        <v>0.54526932709801346</v>
      </c>
      <c r="F124" s="39">
        <f t="shared" si="49"/>
        <v>0.53936404680923566</v>
      </c>
      <c r="G124" s="39">
        <f t="shared" si="49"/>
        <v>0.53464209609820956</v>
      </c>
      <c r="H124" s="39">
        <f t="shared" si="49"/>
        <v>0.54638651586236697</v>
      </c>
      <c r="I124" s="39">
        <f t="shared" si="49"/>
        <v>0.54401092032502985</v>
      </c>
      <c r="J124" s="39">
        <f t="shared" si="49"/>
        <v>0.5420858097289406</v>
      </c>
      <c r="K124" s="39">
        <f t="shared" si="49"/>
        <v>0.54618575698605998</v>
      </c>
      <c r="L124" s="39">
        <f t="shared" si="49"/>
        <v>0.54749636463037699</v>
      </c>
      <c r="M124" s="39">
        <f t="shared" si="49"/>
        <v>0.5562549702805778</v>
      </c>
      <c r="N124" s="39">
        <f t="shared" si="49"/>
        <v>0.55903840063773858</v>
      </c>
      <c r="O124" s="39">
        <f t="shared" si="49"/>
        <v>0.56202558396327995</v>
      </c>
      <c r="P124" s="39">
        <f t="shared" si="49"/>
        <v>0.56073057262085102</v>
      </c>
      <c r="Q124" s="39">
        <f t="shared" si="49"/>
        <v>0.56768659260055188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0.54358310700456525</v>
      </c>
      <c r="C125" s="38">
        <f t="shared" si="50"/>
        <v>0.56121874907626457</v>
      </c>
      <c r="D125" s="38">
        <f t="shared" si="50"/>
        <v>0.56055443208419387</v>
      </c>
      <c r="E125" s="38">
        <f t="shared" si="50"/>
        <v>0.5593417545868693</v>
      </c>
      <c r="F125" s="38">
        <f t="shared" si="50"/>
        <v>0.54776098563353082</v>
      </c>
      <c r="G125" s="38">
        <f t="shared" si="50"/>
        <v>0.55628522665273894</v>
      </c>
      <c r="H125" s="38">
        <f t="shared" si="50"/>
        <v>0.55957522218680966</v>
      </c>
      <c r="I125" s="38">
        <f t="shared" si="50"/>
        <v>0.56417773699712859</v>
      </c>
      <c r="J125" s="38">
        <f t="shared" si="50"/>
        <v>0.55211098308199213</v>
      </c>
      <c r="K125" s="38">
        <f t="shared" si="50"/>
        <v>0.5611464943131933</v>
      </c>
      <c r="L125" s="38">
        <f t="shared" si="50"/>
        <v>0.5596175203430398</v>
      </c>
      <c r="M125" s="38">
        <f t="shared" si="50"/>
        <v>0.56863315054939989</v>
      </c>
      <c r="N125" s="38">
        <f t="shared" si="50"/>
        <v>0.57066849623079163</v>
      </c>
      <c r="O125" s="38">
        <f t="shared" si="50"/>
        <v>0.57412492261191472</v>
      </c>
      <c r="P125" s="38">
        <f t="shared" si="50"/>
        <v>0.57261166522225493</v>
      </c>
      <c r="Q125" s="38">
        <f t="shared" si="50"/>
        <v>0.58041660358215608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1.4777416635507941</v>
      </c>
      <c r="C126" s="37">
        <f t="shared" si="51"/>
        <v>1.5528065967444717</v>
      </c>
      <c r="D126" s="37">
        <f t="shared" si="51"/>
        <v>1.6120734441828792</v>
      </c>
      <c r="E126" s="37">
        <f t="shared" si="51"/>
        <v>1.6631090290068038</v>
      </c>
      <c r="F126" s="37">
        <f t="shared" si="51"/>
        <v>1.7117845016306334</v>
      </c>
      <c r="G126" s="37">
        <f t="shared" si="51"/>
        <v>1.7600248916113483</v>
      </c>
      <c r="H126" s="37">
        <f t="shared" si="51"/>
        <v>1.8130044729216583</v>
      </c>
      <c r="I126" s="37">
        <f t="shared" si="51"/>
        <v>1.8722892699761138</v>
      </c>
      <c r="J126" s="37">
        <f t="shared" si="51"/>
        <v>1.9505581182344993</v>
      </c>
      <c r="K126" s="37">
        <f t="shared" si="51"/>
        <v>2.0296989297644794</v>
      </c>
      <c r="L126" s="37">
        <f t="shared" si="51"/>
        <v>2.1185833631774611</v>
      </c>
      <c r="M126" s="37">
        <f t="shared" si="51"/>
        <v>2.2076018516017193</v>
      </c>
      <c r="N126" s="37">
        <f t="shared" si="51"/>
        <v>2.3193609285486443</v>
      </c>
      <c r="O126" s="37">
        <f t="shared" si="51"/>
        <v>2.4318604889365809</v>
      </c>
      <c r="P126" s="37">
        <f t="shared" si="51"/>
        <v>2.5267336597318169</v>
      </c>
      <c r="Q126" s="37">
        <f t="shared" si="51"/>
        <v>2.614602344956992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0.52934552029277793</v>
      </c>
      <c r="C127" s="37">
        <f t="shared" si="52"/>
        <v>0.54766510415442426</v>
      </c>
      <c r="D127" s="37">
        <f t="shared" si="52"/>
        <v>0.54073688933203723</v>
      </c>
      <c r="E127" s="37">
        <f t="shared" si="52"/>
        <v>0.53413927448037013</v>
      </c>
      <c r="F127" s="37">
        <f t="shared" si="52"/>
        <v>0.52294585545390049</v>
      </c>
      <c r="G127" s="37">
        <f t="shared" si="52"/>
        <v>0.52693010893727743</v>
      </c>
      <c r="H127" s="37">
        <f t="shared" si="52"/>
        <v>0.52969369663469656</v>
      </c>
      <c r="I127" s="37">
        <f t="shared" si="52"/>
        <v>0.53123572858412094</v>
      </c>
      <c r="J127" s="37">
        <f t="shared" si="52"/>
        <v>0.52142198616973356</v>
      </c>
      <c r="K127" s="37">
        <f t="shared" si="52"/>
        <v>0.52501328852471829</v>
      </c>
      <c r="L127" s="37">
        <f t="shared" si="52"/>
        <v>0.52316091801155307</v>
      </c>
      <c r="M127" s="37">
        <f t="shared" si="52"/>
        <v>0.53146744012386227</v>
      </c>
      <c r="N127" s="37">
        <f t="shared" si="52"/>
        <v>0.52867130120090966</v>
      </c>
      <c r="O127" s="37">
        <f t="shared" si="52"/>
        <v>0.53077678849681065</v>
      </c>
      <c r="P127" s="37">
        <f t="shared" si="52"/>
        <v>0.52998488969848334</v>
      </c>
      <c r="Q127" s="37">
        <f t="shared" si="52"/>
        <v>0.53558044088710932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0.43743167277154316</v>
      </c>
      <c r="C128" s="36">
        <f t="shared" si="53"/>
        <v>0.44545490739854399</v>
      </c>
      <c r="D128" s="36">
        <f t="shared" si="53"/>
        <v>0.44948410203744454</v>
      </c>
      <c r="E128" s="36">
        <f t="shared" si="53"/>
        <v>0.43090586143291421</v>
      </c>
      <c r="F128" s="36">
        <f t="shared" si="53"/>
        <v>0.45358256043055056</v>
      </c>
      <c r="G128" s="36">
        <f t="shared" si="53"/>
        <v>0.4211618642968083</v>
      </c>
      <c r="H128" s="36">
        <f t="shared" si="53"/>
        <v>0.46775017388352103</v>
      </c>
      <c r="I128" s="36">
        <f t="shared" si="53"/>
        <v>0.42812872828891663</v>
      </c>
      <c r="J128" s="36">
        <f t="shared" si="53"/>
        <v>0.45839912907286728</v>
      </c>
      <c r="K128" s="36">
        <f t="shared" si="53"/>
        <v>0.42799434399810371</v>
      </c>
      <c r="L128" s="36">
        <f t="shared" si="53"/>
        <v>0.44901562082472662</v>
      </c>
      <c r="M128" s="36">
        <f t="shared" si="53"/>
        <v>0.45696460093447711</v>
      </c>
      <c r="N128" s="36">
        <f t="shared" si="53"/>
        <v>0.46393119217580664</v>
      </c>
      <c r="O128" s="36">
        <f t="shared" si="53"/>
        <v>0.46306434584261019</v>
      </c>
      <c r="P128" s="36">
        <f t="shared" si="53"/>
        <v>0.46400237798770883</v>
      </c>
      <c r="Q128" s="36">
        <f t="shared" si="53"/>
        <v>0.46580156861759053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319.0991005972669</v>
      </c>
      <c r="C132" s="26">
        <f t="shared" si="54"/>
        <v>274.00006159854865</v>
      </c>
      <c r="D132" s="26">
        <f t="shared" si="54"/>
        <v>273.74127683603086</v>
      </c>
      <c r="E132" s="26">
        <f t="shared" si="54"/>
        <v>292.89181377005337</v>
      </c>
      <c r="F132" s="26">
        <f t="shared" si="54"/>
        <v>297.43992895031903</v>
      </c>
      <c r="G132" s="26">
        <f t="shared" si="54"/>
        <v>292.83096550956509</v>
      </c>
      <c r="H132" s="26">
        <f t="shared" si="54"/>
        <v>284.3032068497335</v>
      </c>
      <c r="I132" s="26">
        <f t="shared" si="54"/>
        <v>272.37432404561298</v>
      </c>
      <c r="J132" s="26">
        <f t="shared" si="54"/>
        <v>290.74718134822609</v>
      </c>
      <c r="K132" s="26">
        <f t="shared" si="54"/>
        <v>284.44589945574154</v>
      </c>
      <c r="L132" s="26">
        <f t="shared" si="54"/>
        <v>286.15499818642667</v>
      </c>
      <c r="M132" s="26">
        <f t="shared" si="54"/>
        <v>275.31581593255208</v>
      </c>
      <c r="N132" s="26">
        <f t="shared" si="54"/>
        <v>280.55540054431475</v>
      </c>
      <c r="O132" s="26">
        <f t="shared" si="54"/>
        <v>265.26753352531364</v>
      </c>
      <c r="P132" s="26">
        <f t="shared" si="54"/>
        <v>251.8368257958069</v>
      </c>
      <c r="Q132" s="26">
        <f t="shared" si="54"/>
        <v>249.04148207790365</v>
      </c>
    </row>
    <row r="133" spans="1:17" ht="12" customHeight="1" x14ac:dyDescent="0.25">
      <c r="A133" s="25" t="s">
        <v>43</v>
      </c>
      <c r="B133" s="24">
        <f t="shared" ref="B133:Q133" si="55">IF(B103=0,0,B103/B$19)</f>
        <v>302.76960452796641</v>
      </c>
      <c r="C133" s="24">
        <f t="shared" si="55"/>
        <v>257.35830713180616</v>
      </c>
      <c r="D133" s="24">
        <f t="shared" si="55"/>
        <v>256.63990762685171</v>
      </c>
      <c r="E133" s="24">
        <f t="shared" si="55"/>
        <v>275.1775893101796</v>
      </c>
      <c r="F133" s="24">
        <f t="shared" si="55"/>
        <v>278.77375566593327</v>
      </c>
      <c r="G133" s="24">
        <f t="shared" si="55"/>
        <v>272.80613176850557</v>
      </c>
      <c r="H133" s="24">
        <f t="shared" si="55"/>
        <v>263.25316309669694</v>
      </c>
      <c r="I133" s="24">
        <f t="shared" si="55"/>
        <v>250.12957477210827</v>
      </c>
      <c r="J133" s="24">
        <f t="shared" si="55"/>
        <v>267.59816339953915</v>
      </c>
      <c r="K133" s="24">
        <f t="shared" si="55"/>
        <v>260.13747401120145</v>
      </c>
      <c r="L133" s="24">
        <f t="shared" si="55"/>
        <v>260.67674057651823</v>
      </c>
      <c r="M133" s="24">
        <f t="shared" si="55"/>
        <v>249.08467123614497</v>
      </c>
      <c r="N133" s="24">
        <f t="shared" si="55"/>
        <v>253.93462994214272</v>
      </c>
      <c r="O133" s="24">
        <f t="shared" si="55"/>
        <v>238.76112122276851</v>
      </c>
      <c r="P133" s="24">
        <f t="shared" si="55"/>
        <v>225.88456605957231</v>
      </c>
      <c r="Q133" s="24">
        <f t="shared" si="55"/>
        <v>223.58245139576624</v>
      </c>
    </row>
    <row r="134" spans="1:17" ht="12" customHeight="1" x14ac:dyDescent="0.25">
      <c r="A134" s="23" t="s">
        <v>65</v>
      </c>
      <c r="B134" s="22">
        <f t="shared" ref="B134:Q134" si="56">IF(B104=0,0,B104/B$19)</f>
        <v>249.19617494494878</v>
      </c>
      <c r="C134" s="22">
        <f t="shared" si="56"/>
        <v>204.14002031527642</v>
      </c>
      <c r="D134" s="22">
        <f t="shared" si="56"/>
        <v>199.25648379868659</v>
      </c>
      <c r="E134" s="22">
        <f t="shared" si="56"/>
        <v>213.14009131483735</v>
      </c>
      <c r="F134" s="22">
        <f t="shared" si="56"/>
        <v>225.2638092739389</v>
      </c>
      <c r="G134" s="22">
        <f t="shared" si="56"/>
        <v>195.84563800560551</v>
      </c>
      <c r="H134" s="22">
        <f t="shared" si="56"/>
        <v>192.18403855046338</v>
      </c>
      <c r="I134" s="22">
        <f t="shared" si="56"/>
        <v>174.50065135394911</v>
      </c>
      <c r="J134" s="22">
        <f t="shared" si="56"/>
        <v>203.2570585165864</v>
      </c>
      <c r="K134" s="22">
        <f t="shared" si="56"/>
        <v>196.06516807761153</v>
      </c>
      <c r="L134" s="22">
        <f t="shared" si="56"/>
        <v>197.46572943825183</v>
      </c>
      <c r="M134" s="22">
        <f t="shared" si="56"/>
        <v>186.70113471736971</v>
      </c>
      <c r="N134" s="22">
        <f t="shared" si="56"/>
        <v>191.35195725011562</v>
      </c>
      <c r="O134" s="22">
        <f t="shared" si="56"/>
        <v>176.64921547361058</v>
      </c>
      <c r="P134" s="22">
        <f t="shared" si="56"/>
        <v>163.70131482187583</v>
      </c>
      <c r="Q134" s="22">
        <f t="shared" si="56"/>
        <v>161.30540143750414</v>
      </c>
    </row>
    <row r="135" spans="1:17" ht="12" customHeight="1" x14ac:dyDescent="0.25">
      <c r="A135" s="23" t="s">
        <v>64</v>
      </c>
      <c r="B135" s="22">
        <f t="shared" ref="B135:Q135" si="57">IF(B105=0,0,B105/B$19)</f>
        <v>0.19170208948157286</v>
      </c>
      <c r="C135" s="22">
        <f t="shared" si="57"/>
        <v>0.22658305845346072</v>
      </c>
      <c r="D135" s="22">
        <f t="shared" si="57"/>
        <v>0.26751081397477611</v>
      </c>
      <c r="E135" s="22">
        <f t="shared" si="57"/>
        <v>0.3042272602777899</v>
      </c>
      <c r="F135" s="22">
        <f t="shared" si="57"/>
        <v>0.34197653444520054</v>
      </c>
      <c r="G135" s="22">
        <f t="shared" si="57"/>
        <v>0.38033680715758572</v>
      </c>
      <c r="H135" s="22">
        <f t="shared" si="57"/>
        <v>0.43009235552854613</v>
      </c>
      <c r="I135" s="22">
        <f t="shared" si="57"/>
        <v>0.49151955082351545</v>
      </c>
      <c r="J135" s="22">
        <f t="shared" si="57"/>
        <v>0.58096403924992934</v>
      </c>
      <c r="K135" s="22">
        <f t="shared" si="57"/>
        <v>0.59753818521165847</v>
      </c>
      <c r="L135" s="22">
        <f t="shared" si="57"/>
        <v>0.62771490592165602</v>
      </c>
      <c r="M135" s="22">
        <f t="shared" si="57"/>
        <v>0.64264043319332997</v>
      </c>
      <c r="N135" s="22">
        <f t="shared" si="57"/>
        <v>0.70626891958566285</v>
      </c>
      <c r="O135" s="22">
        <f t="shared" si="57"/>
        <v>0.76629398373287327</v>
      </c>
      <c r="P135" s="22">
        <f t="shared" si="57"/>
        <v>0.78780750735489935</v>
      </c>
      <c r="Q135" s="22">
        <f t="shared" si="57"/>
        <v>0.79621476585977513</v>
      </c>
    </row>
    <row r="136" spans="1:17" ht="12" customHeight="1" x14ac:dyDescent="0.25">
      <c r="A136" s="23" t="s">
        <v>63</v>
      </c>
      <c r="B136" s="22">
        <f t="shared" ref="B136:Q136" si="58">IF(B106=0,0,B106/B$19)</f>
        <v>32.317755354926092</v>
      </c>
      <c r="C136" s="22">
        <f t="shared" si="58"/>
        <v>31.925111280149416</v>
      </c>
      <c r="D136" s="22">
        <f t="shared" si="58"/>
        <v>32.865975151876285</v>
      </c>
      <c r="E136" s="22">
        <f t="shared" si="58"/>
        <v>36.040220780609673</v>
      </c>
      <c r="F136" s="22">
        <f t="shared" si="58"/>
        <v>32.702609809707674</v>
      </c>
      <c r="G136" s="22">
        <f t="shared" si="58"/>
        <v>37.682038539936912</v>
      </c>
      <c r="H136" s="22">
        <f t="shared" si="58"/>
        <v>39.961781911446877</v>
      </c>
      <c r="I136" s="22">
        <f t="shared" si="58"/>
        <v>43.98430395859863</v>
      </c>
      <c r="J136" s="22">
        <f t="shared" si="58"/>
        <v>39.349462262245503</v>
      </c>
      <c r="K136" s="22">
        <f t="shared" si="58"/>
        <v>37.955857586597268</v>
      </c>
      <c r="L136" s="22">
        <f t="shared" si="58"/>
        <v>37.541719926397441</v>
      </c>
      <c r="M136" s="22">
        <f t="shared" si="58"/>
        <v>37.019177108081486</v>
      </c>
      <c r="N136" s="22">
        <f t="shared" si="58"/>
        <v>37.321367297617584</v>
      </c>
      <c r="O136" s="22">
        <f t="shared" si="58"/>
        <v>36.930520850670241</v>
      </c>
      <c r="P136" s="22">
        <f t="shared" si="58"/>
        <v>37.053575189350667</v>
      </c>
      <c r="Q136" s="22">
        <f t="shared" si="58"/>
        <v>36.985010017267129</v>
      </c>
    </row>
    <row r="137" spans="1:17" ht="12" customHeight="1" x14ac:dyDescent="0.25">
      <c r="A137" s="21" t="s">
        <v>62</v>
      </c>
      <c r="B137" s="20">
        <f t="shared" ref="B137:Q137" si="59">IF(B107=0,0,B107/B$19)</f>
        <v>21.063972138610016</v>
      </c>
      <c r="C137" s="20">
        <f t="shared" si="59"/>
        <v>21.066592477926861</v>
      </c>
      <c r="D137" s="20">
        <f t="shared" si="59"/>
        <v>24.249937862313978</v>
      </c>
      <c r="E137" s="20">
        <f t="shared" si="59"/>
        <v>25.693049954454828</v>
      </c>
      <c r="F137" s="20">
        <f t="shared" si="59"/>
        <v>20.465360047841401</v>
      </c>
      <c r="G137" s="20">
        <f t="shared" si="59"/>
        <v>38.898118415805463</v>
      </c>
      <c r="H137" s="20">
        <f t="shared" si="59"/>
        <v>30.677250279258072</v>
      </c>
      <c r="I137" s="20">
        <f t="shared" si="59"/>
        <v>31.153099908737016</v>
      </c>
      <c r="J137" s="20">
        <f t="shared" si="59"/>
        <v>24.410678581457297</v>
      </c>
      <c r="K137" s="20">
        <f t="shared" si="59"/>
        <v>25.518910161781047</v>
      </c>
      <c r="L137" s="20">
        <f t="shared" si="59"/>
        <v>25.041576305947284</v>
      </c>
      <c r="M137" s="20">
        <f t="shared" si="59"/>
        <v>24.721718977500412</v>
      </c>
      <c r="N137" s="20">
        <f t="shared" si="59"/>
        <v>24.555036474823833</v>
      </c>
      <c r="O137" s="20">
        <f t="shared" si="59"/>
        <v>24.415090914754764</v>
      </c>
      <c r="P137" s="20">
        <f t="shared" si="59"/>
        <v>24.341868540990941</v>
      </c>
      <c r="Q137" s="20">
        <f t="shared" si="59"/>
        <v>24.495825175135174</v>
      </c>
    </row>
    <row r="138" spans="1:17" ht="12" customHeight="1" x14ac:dyDescent="0.25">
      <c r="A138" s="19" t="s">
        <v>66</v>
      </c>
      <c r="B138" s="18">
        <f t="shared" ref="B138:Q138" si="60">IF(B108=0,0,B108/B$19)</f>
        <v>16.329496069300486</v>
      </c>
      <c r="C138" s="18">
        <f t="shared" si="60"/>
        <v>16.641754466742551</v>
      </c>
      <c r="D138" s="18">
        <f t="shared" si="60"/>
        <v>17.101369209179182</v>
      </c>
      <c r="E138" s="18">
        <f t="shared" si="60"/>
        <v>17.714224459873808</v>
      </c>
      <c r="F138" s="18">
        <f t="shared" si="60"/>
        <v>18.666173284385756</v>
      </c>
      <c r="G138" s="18">
        <f t="shared" si="60"/>
        <v>20.02483374105957</v>
      </c>
      <c r="H138" s="18">
        <f t="shared" si="60"/>
        <v>21.050043753036594</v>
      </c>
      <c r="I138" s="18">
        <f t="shared" si="60"/>
        <v>22.244749273504738</v>
      </c>
      <c r="J138" s="18">
        <f t="shared" si="60"/>
        <v>23.149017948686943</v>
      </c>
      <c r="K138" s="18">
        <f t="shared" si="60"/>
        <v>24.308425444540063</v>
      </c>
      <c r="L138" s="18">
        <f t="shared" si="60"/>
        <v>25.478257609908397</v>
      </c>
      <c r="M138" s="18">
        <f t="shared" si="60"/>
        <v>26.231144696407156</v>
      </c>
      <c r="N138" s="18">
        <f t="shared" si="60"/>
        <v>26.62077060217204</v>
      </c>
      <c r="O138" s="18">
        <f t="shared" si="60"/>
        <v>26.506412302545215</v>
      </c>
      <c r="P138" s="18">
        <f t="shared" si="60"/>
        <v>25.952259736234588</v>
      </c>
      <c r="Q138" s="18">
        <f t="shared" si="60"/>
        <v>25.459030682137453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162.06342478569854</v>
      </c>
      <c r="C140" s="31">
        <f t="shared" si="61"/>
        <v>141.78753290146213</v>
      </c>
      <c r="D140" s="31">
        <f t="shared" si="61"/>
        <v>140.79715890710227</v>
      </c>
      <c r="E140" s="31">
        <f t="shared" si="61"/>
        <v>150.04589895561512</v>
      </c>
      <c r="F140" s="31">
        <f t="shared" si="61"/>
        <v>150.36054100018683</v>
      </c>
      <c r="G140" s="31">
        <f t="shared" si="61"/>
        <v>145.85364211715816</v>
      </c>
      <c r="H140" s="31">
        <f t="shared" si="61"/>
        <v>143.83797857415166</v>
      </c>
      <c r="I140" s="31">
        <f t="shared" si="61"/>
        <v>136.07322017228299</v>
      </c>
      <c r="J140" s="31">
        <f t="shared" si="61"/>
        <v>145.06116708841654</v>
      </c>
      <c r="K140" s="31">
        <f t="shared" si="61"/>
        <v>142.08338316324958</v>
      </c>
      <c r="L140" s="31">
        <f t="shared" si="61"/>
        <v>142.71956780933959</v>
      </c>
      <c r="M140" s="31">
        <f t="shared" si="61"/>
        <v>138.55458639580931</v>
      </c>
      <c r="N140" s="31">
        <f t="shared" si="61"/>
        <v>141.95920938939148</v>
      </c>
      <c r="O140" s="31">
        <f t="shared" si="61"/>
        <v>134.18985858295395</v>
      </c>
      <c r="P140" s="31">
        <f t="shared" si="61"/>
        <v>126.66038207279644</v>
      </c>
      <c r="Q140" s="31">
        <f t="shared" si="61"/>
        <v>126.92475999814104</v>
      </c>
    </row>
    <row r="141" spans="1:17" ht="12" customHeight="1" x14ac:dyDescent="0.25">
      <c r="A141" s="23" t="s">
        <v>65</v>
      </c>
      <c r="B141" s="22">
        <f t="shared" ref="B141:Q141" si="62">IF(B111=0,0,B111/B$19)</f>
        <v>135.45883103022845</v>
      </c>
      <c r="C141" s="22">
        <f t="shared" si="62"/>
        <v>114.56720683774267</v>
      </c>
      <c r="D141" s="22">
        <f t="shared" si="62"/>
        <v>111.69410511486615</v>
      </c>
      <c r="E141" s="22">
        <f t="shared" si="62"/>
        <v>119.21815264884665</v>
      </c>
      <c r="F141" s="22">
        <f t="shared" si="62"/>
        <v>123.39072619545649</v>
      </c>
      <c r="G141" s="22">
        <f t="shared" si="62"/>
        <v>108.94603512689852</v>
      </c>
      <c r="H141" s="22">
        <f t="shared" si="62"/>
        <v>107.54142607263393</v>
      </c>
      <c r="I141" s="22">
        <f t="shared" si="62"/>
        <v>98.449382585395924</v>
      </c>
      <c r="J141" s="22">
        <f t="shared" si="62"/>
        <v>112.22045439594652</v>
      </c>
      <c r="K141" s="22">
        <f t="shared" si="62"/>
        <v>110.02128172367873</v>
      </c>
      <c r="L141" s="22">
        <f t="shared" si="62"/>
        <v>110.50528186096409</v>
      </c>
      <c r="M141" s="22">
        <f t="shared" si="62"/>
        <v>106.16445444548587</v>
      </c>
      <c r="N141" s="22">
        <f t="shared" si="62"/>
        <v>109.19853369474222</v>
      </c>
      <c r="O141" s="22">
        <f t="shared" si="62"/>
        <v>101.41871716324214</v>
      </c>
      <c r="P141" s="22">
        <f t="shared" si="62"/>
        <v>93.73728247922692</v>
      </c>
      <c r="Q141" s="22">
        <f t="shared" si="62"/>
        <v>93.62433324181238</v>
      </c>
    </row>
    <row r="142" spans="1:17" ht="12" customHeight="1" x14ac:dyDescent="0.25">
      <c r="A142" s="23" t="s">
        <v>64</v>
      </c>
      <c r="B142" s="30">
        <f t="shared" ref="B142:Q142" si="63">IF(B112=0,0,B112/B$19)</f>
        <v>0.28328616461666262</v>
      </c>
      <c r="C142" s="30">
        <f t="shared" si="63"/>
        <v>0.35183966787707205</v>
      </c>
      <c r="D142" s="30">
        <f t="shared" si="63"/>
        <v>0.43124707924048278</v>
      </c>
      <c r="E142" s="30">
        <f t="shared" si="63"/>
        <v>0.50596310343799522</v>
      </c>
      <c r="F142" s="30">
        <f t="shared" si="63"/>
        <v>0.58539013158464881</v>
      </c>
      <c r="G142" s="30">
        <f t="shared" si="63"/>
        <v>0.66940224779333612</v>
      </c>
      <c r="H142" s="30">
        <f t="shared" si="63"/>
        <v>0.77975936434266624</v>
      </c>
      <c r="I142" s="30">
        <f t="shared" si="63"/>
        <v>0.92026678099034709</v>
      </c>
      <c r="J142" s="30">
        <f t="shared" si="63"/>
        <v>1.133204123161256</v>
      </c>
      <c r="K142" s="30">
        <f t="shared" si="63"/>
        <v>1.2128226150175128</v>
      </c>
      <c r="L142" s="30">
        <f t="shared" si="63"/>
        <v>1.3298663565041255</v>
      </c>
      <c r="M142" s="30">
        <f t="shared" si="63"/>
        <v>1.4186942102317264</v>
      </c>
      <c r="N142" s="30">
        <f t="shared" si="63"/>
        <v>1.6380925371352508</v>
      </c>
      <c r="O142" s="30">
        <f t="shared" si="63"/>
        <v>1.8635200619497856</v>
      </c>
      <c r="P142" s="30">
        <f t="shared" si="63"/>
        <v>1.990579746223045</v>
      </c>
      <c r="Q142" s="30">
        <f t="shared" si="63"/>
        <v>2.0817849939063504</v>
      </c>
    </row>
    <row r="143" spans="1:17" ht="12" customHeight="1" x14ac:dyDescent="0.25">
      <c r="A143" s="23" t="s">
        <v>63</v>
      </c>
      <c r="B143" s="22">
        <f t="shared" ref="B143:Q143" si="64">IF(B113=0,0,B113/B$19)</f>
        <v>17.107259023048062</v>
      </c>
      <c r="C143" s="22">
        <f t="shared" si="64"/>
        <v>17.484269394384611</v>
      </c>
      <c r="D143" s="22">
        <f t="shared" si="64"/>
        <v>17.771845168489612</v>
      </c>
      <c r="E143" s="22">
        <f t="shared" si="64"/>
        <v>19.250497379867209</v>
      </c>
      <c r="F143" s="22">
        <f t="shared" si="64"/>
        <v>17.101694262512694</v>
      </c>
      <c r="G143" s="22">
        <f t="shared" si="64"/>
        <v>19.855800672827645</v>
      </c>
      <c r="H143" s="22">
        <f t="shared" si="64"/>
        <v>21.167503984783846</v>
      </c>
      <c r="I143" s="22">
        <f t="shared" si="64"/>
        <v>23.366033759711581</v>
      </c>
      <c r="J143" s="22">
        <f t="shared" si="64"/>
        <v>20.51767476749103</v>
      </c>
      <c r="K143" s="22">
        <f t="shared" si="64"/>
        <v>19.927329610315304</v>
      </c>
      <c r="L143" s="22">
        <f t="shared" si="64"/>
        <v>19.640360660426698</v>
      </c>
      <c r="M143" s="22">
        <f t="shared" si="64"/>
        <v>19.674487293123949</v>
      </c>
      <c r="N143" s="22">
        <f t="shared" si="64"/>
        <v>19.730735811828566</v>
      </c>
      <c r="O143" s="22">
        <f t="shared" si="64"/>
        <v>19.601863254633251</v>
      </c>
      <c r="P143" s="22">
        <f t="shared" si="64"/>
        <v>19.637834959662474</v>
      </c>
      <c r="Q143" s="22">
        <f t="shared" si="64"/>
        <v>19.808447971262087</v>
      </c>
    </row>
    <row r="144" spans="1:17" ht="12" customHeight="1" x14ac:dyDescent="0.25">
      <c r="A144" s="29" t="s">
        <v>62</v>
      </c>
      <c r="B144" s="18">
        <f t="shared" ref="B144:Q144" si="65">IF(B114=0,0,B114/B$19)</f>
        <v>9.2140485678053583</v>
      </c>
      <c r="C144" s="18">
        <f t="shared" si="65"/>
        <v>9.3842170014577722</v>
      </c>
      <c r="D144" s="18">
        <f t="shared" si="65"/>
        <v>10.899961544506027</v>
      </c>
      <c r="E144" s="18">
        <f t="shared" si="65"/>
        <v>11.071285823463256</v>
      </c>
      <c r="F144" s="18">
        <f t="shared" si="65"/>
        <v>9.2827304106329969</v>
      </c>
      <c r="G144" s="18">
        <f t="shared" si="65"/>
        <v>16.382404069638639</v>
      </c>
      <c r="H144" s="18">
        <f t="shared" si="65"/>
        <v>14.349289152391258</v>
      </c>
      <c r="I144" s="18">
        <f t="shared" si="65"/>
        <v>13.337537046185144</v>
      </c>
      <c r="J144" s="18">
        <f t="shared" si="65"/>
        <v>11.189833801817722</v>
      </c>
      <c r="K144" s="18">
        <f t="shared" si="65"/>
        <v>10.921949214238023</v>
      </c>
      <c r="L144" s="18">
        <f t="shared" si="65"/>
        <v>11.244058931444684</v>
      </c>
      <c r="M144" s="18">
        <f t="shared" si="65"/>
        <v>11.296950446967765</v>
      </c>
      <c r="N144" s="18">
        <f t="shared" si="65"/>
        <v>11.391847345685436</v>
      </c>
      <c r="O144" s="18">
        <f t="shared" si="65"/>
        <v>11.30575810312877</v>
      </c>
      <c r="P144" s="18">
        <f t="shared" si="65"/>
        <v>11.294684887683996</v>
      </c>
      <c r="Q144" s="18">
        <f t="shared" si="65"/>
        <v>11.410193791160228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21.540206032102521</v>
      </c>
      <c r="C146" s="26">
        <f t="shared" si="66"/>
        <v>18.8821602243782</v>
      </c>
      <c r="D146" s="26">
        <f t="shared" si="66"/>
        <v>21.487703908311424</v>
      </c>
      <c r="E146" s="26">
        <f t="shared" si="66"/>
        <v>23.615999986522013</v>
      </c>
      <c r="F146" s="26">
        <f t="shared" si="66"/>
        <v>24.340428686200191</v>
      </c>
      <c r="G146" s="26">
        <f t="shared" si="66"/>
        <v>23.642623452700253</v>
      </c>
      <c r="H146" s="26">
        <f t="shared" si="66"/>
        <v>23.031995918723968</v>
      </c>
      <c r="I146" s="26">
        <f t="shared" si="66"/>
        <v>21.048560634720051</v>
      </c>
      <c r="J146" s="26">
        <f t="shared" si="66"/>
        <v>19.601413719000494</v>
      </c>
      <c r="K146" s="26">
        <f t="shared" si="66"/>
        <v>18.310846495499746</v>
      </c>
      <c r="L146" s="26">
        <f t="shared" si="66"/>
        <v>17.90437081075925</v>
      </c>
      <c r="M146" s="26">
        <f t="shared" si="66"/>
        <v>18.820013001789857</v>
      </c>
      <c r="N146" s="26">
        <f t="shared" si="66"/>
        <v>20.001138370822272</v>
      </c>
      <c r="O146" s="26">
        <f t="shared" si="66"/>
        <v>19.013208073571363</v>
      </c>
      <c r="P146" s="26">
        <f t="shared" si="66"/>
        <v>17.623155561741207</v>
      </c>
      <c r="Q146" s="26">
        <f t="shared" si="66"/>
        <v>18.399906966998063</v>
      </c>
    </row>
    <row r="147" spans="1:17" ht="12" customHeight="1" x14ac:dyDescent="0.25">
      <c r="A147" s="25" t="s">
        <v>43</v>
      </c>
      <c r="B147" s="24">
        <f t="shared" ref="B147:Q147" si="67">IF(B117=0,0,B117/B$19)</f>
        <v>21.540206032102521</v>
      </c>
      <c r="C147" s="24">
        <f t="shared" si="67"/>
        <v>18.8821602243782</v>
      </c>
      <c r="D147" s="24">
        <f t="shared" si="67"/>
        <v>21.487703908311424</v>
      </c>
      <c r="E147" s="24">
        <f t="shared" si="67"/>
        <v>23.615999986522013</v>
      </c>
      <c r="F147" s="24">
        <f t="shared" si="67"/>
        <v>24.340428686200191</v>
      </c>
      <c r="G147" s="24">
        <f t="shared" si="67"/>
        <v>23.642623452700253</v>
      </c>
      <c r="H147" s="24">
        <f t="shared" si="67"/>
        <v>23.031995918723968</v>
      </c>
      <c r="I147" s="24">
        <f t="shared" si="67"/>
        <v>21.048560634720051</v>
      </c>
      <c r="J147" s="24">
        <f t="shared" si="67"/>
        <v>19.601413719000494</v>
      </c>
      <c r="K147" s="24">
        <f t="shared" si="67"/>
        <v>18.310846495499746</v>
      </c>
      <c r="L147" s="24">
        <f t="shared" si="67"/>
        <v>17.90437081075925</v>
      </c>
      <c r="M147" s="24">
        <f t="shared" si="67"/>
        <v>18.820013001789857</v>
      </c>
      <c r="N147" s="24">
        <f t="shared" si="67"/>
        <v>20.001138370822272</v>
      </c>
      <c r="O147" s="24">
        <f t="shared" si="67"/>
        <v>19.013208073571363</v>
      </c>
      <c r="P147" s="24">
        <f t="shared" si="67"/>
        <v>17.623155561741207</v>
      </c>
      <c r="Q147" s="24">
        <f t="shared" si="67"/>
        <v>18.399906966998063</v>
      </c>
    </row>
    <row r="148" spans="1:17" ht="12" customHeight="1" x14ac:dyDescent="0.25">
      <c r="A148" s="23" t="s">
        <v>65</v>
      </c>
      <c r="B148" s="22">
        <f t="shared" ref="B148:Q148" si="68">IF(B118=0,0,B118/B$19)</f>
        <v>16.24808980472319</v>
      </c>
      <c r="C148" s="22">
        <f t="shared" si="68"/>
        <v>13.363275578775037</v>
      </c>
      <c r="D148" s="22">
        <f t="shared" si="68"/>
        <v>15.049617642584968</v>
      </c>
      <c r="E148" s="22">
        <f t="shared" si="68"/>
        <v>16.387042227062611</v>
      </c>
      <c r="F148" s="22">
        <f t="shared" si="68"/>
        <v>18.636381195598855</v>
      </c>
      <c r="G148" s="22">
        <f t="shared" si="68"/>
        <v>14.352003760276396</v>
      </c>
      <c r="H148" s="22">
        <f t="shared" si="68"/>
        <v>15.470949051634834</v>
      </c>
      <c r="I148" s="22">
        <f t="shared" si="68"/>
        <v>12.664660890851081</v>
      </c>
      <c r="J148" s="22">
        <f t="shared" si="68"/>
        <v>13.867052828185406</v>
      </c>
      <c r="K148" s="22">
        <f t="shared" si="68"/>
        <v>12.058138579336678</v>
      </c>
      <c r="L148" s="22">
        <f t="shared" si="68"/>
        <v>12.192625481918487</v>
      </c>
      <c r="M148" s="22">
        <f t="shared" si="68"/>
        <v>12.820233092951996</v>
      </c>
      <c r="N148" s="22">
        <f t="shared" si="68"/>
        <v>14.002991036116629</v>
      </c>
      <c r="O148" s="22">
        <f t="shared" si="68"/>
        <v>12.960871625649583</v>
      </c>
      <c r="P148" s="22">
        <f t="shared" si="68"/>
        <v>11.819997410904596</v>
      </c>
      <c r="Q148" s="22">
        <f t="shared" si="68"/>
        <v>12.215299786548302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2.3026145747954412</v>
      </c>
      <c r="C150" s="22">
        <f t="shared" si="70"/>
        <v>2.3938823347848275</v>
      </c>
      <c r="D150" s="22">
        <f t="shared" si="70"/>
        <v>2.8473646518818723</v>
      </c>
      <c r="E150" s="22">
        <f t="shared" si="70"/>
        <v>3.1973005122773821</v>
      </c>
      <c r="F150" s="22">
        <f t="shared" si="70"/>
        <v>2.9896336109049795</v>
      </c>
      <c r="G150" s="22">
        <f t="shared" si="70"/>
        <v>3.3081469631633267</v>
      </c>
      <c r="H150" s="22">
        <f t="shared" si="70"/>
        <v>3.6592248741666586</v>
      </c>
      <c r="I150" s="22">
        <f t="shared" si="70"/>
        <v>3.6964716775257034</v>
      </c>
      <c r="J150" s="22">
        <f t="shared" si="70"/>
        <v>2.9017764146638578</v>
      </c>
      <c r="K150" s="22">
        <f t="shared" si="70"/>
        <v>2.6171088138246863</v>
      </c>
      <c r="L150" s="22">
        <f t="shared" si="70"/>
        <v>2.4824538567422105</v>
      </c>
      <c r="M150" s="22">
        <f t="shared" si="70"/>
        <v>2.7006336449695669</v>
      </c>
      <c r="N150" s="22">
        <f t="shared" si="70"/>
        <v>2.8679397570103098</v>
      </c>
      <c r="O150" s="22">
        <f t="shared" si="70"/>
        <v>2.843822444886599</v>
      </c>
      <c r="P150" s="22">
        <f t="shared" si="70"/>
        <v>2.6867407065440618</v>
      </c>
      <c r="Q150" s="22">
        <f t="shared" si="70"/>
        <v>2.7917486308529256</v>
      </c>
    </row>
    <row r="151" spans="1:17" ht="12" customHeight="1" x14ac:dyDescent="0.25">
      <c r="A151" s="21" t="s">
        <v>62</v>
      </c>
      <c r="B151" s="20">
        <f t="shared" ref="B151:Q151" si="71">IF(B121=0,0,B121/B$19)</f>
        <v>2.9895016525838933</v>
      </c>
      <c r="C151" s="20">
        <f t="shared" si="71"/>
        <v>3.1250023108183362</v>
      </c>
      <c r="D151" s="20">
        <f t="shared" si="71"/>
        <v>3.5907216138445857</v>
      </c>
      <c r="E151" s="20">
        <f t="shared" si="71"/>
        <v>4.0316572471820207</v>
      </c>
      <c r="F151" s="20">
        <f t="shared" si="71"/>
        <v>2.7144138796963597</v>
      </c>
      <c r="G151" s="20">
        <f t="shared" si="71"/>
        <v>5.982472729260528</v>
      </c>
      <c r="H151" s="20">
        <f t="shared" si="71"/>
        <v>3.9018219929224771</v>
      </c>
      <c r="I151" s="20">
        <f t="shared" si="71"/>
        <v>4.6874280663432657</v>
      </c>
      <c r="J151" s="20">
        <f t="shared" si="71"/>
        <v>2.8325844761512275</v>
      </c>
      <c r="K151" s="20">
        <f t="shared" si="71"/>
        <v>3.6355991023383791</v>
      </c>
      <c r="L151" s="20">
        <f t="shared" si="71"/>
        <v>3.2292914720985539</v>
      </c>
      <c r="M151" s="20">
        <f t="shared" si="71"/>
        <v>3.2991462638682885</v>
      </c>
      <c r="N151" s="20">
        <f t="shared" si="71"/>
        <v>3.1302075776953342</v>
      </c>
      <c r="O151" s="20">
        <f t="shared" si="71"/>
        <v>3.2085140030351846</v>
      </c>
      <c r="P151" s="20">
        <f t="shared" si="71"/>
        <v>3.1164174442925487</v>
      </c>
      <c r="Q151" s="20">
        <f t="shared" si="71"/>
        <v>3.3928585495968324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4354.3575160893097</v>
      </c>
      <c r="C156" s="26">
        <f t="shared" si="73"/>
        <v>3807.6200182838888</v>
      </c>
      <c r="D156" s="26">
        <f t="shared" si="73"/>
        <v>3871.1057988821913</v>
      </c>
      <c r="E156" s="26">
        <f t="shared" si="73"/>
        <v>4218.666442230784</v>
      </c>
      <c r="F156" s="26">
        <f t="shared" si="73"/>
        <v>4370.6674170601127</v>
      </c>
      <c r="G156" s="26">
        <f t="shared" si="73"/>
        <v>4390.8811098427395</v>
      </c>
      <c r="H156" s="26">
        <f t="shared" si="73"/>
        <v>4312.5239017702606</v>
      </c>
      <c r="I156" s="26">
        <f t="shared" si="73"/>
        <v>4180.6924025038252</v>
      </c>
      <c r="J156" s="26">
        <f t="shared" si="73"/>
        <v>4584.8617121437701</v>
      </c>
      <c r="K156" s="26">
        <f t="shared" si="73"/>
        <v>4571.5723741647726</v>
      </c>
      <c r="L156" s="26">
        <f t="shared" si="73"/>
        <v>4653.111911207302</v>
      </c>
      <c r="M156" s="26">
        <f t="shared" si="73"/>
        <v>4541.5336180339682</v>
      </c>
      <c r="N156" s="26">
        <f t="shared" si="73"/>
        <v>4679.42045630351</v>
      </c>
      <c r="O156" s="26">
        <f t="shared" si="73"/>
        <v>4496.760566791947</v>
      </c>
      <c r="P156" s="26">
        <f t="shared" si="73"/>
        <v>4329.3193306618487</v>
      </c>
      <c r="Q156" s="26">
        <f t="shared" si="73"/>
        <v>4325.3574000198478</v>
      </c>
    </row>
    <row r="157" spans="1:17" ht="12" customHeight="1" x14ac:dyDescent="0.25">
      <c r="A157" s="25" t="s">
        <v>43</v>
      </c>
      <c r="B157" s="24">
        <f t="shared" ref="B157:Q157" si="74">IF(B103=0,0,B103/B$17)</f>
        <v>4131.5287340268678</v>
      </c>
      <c r="C157" s="24">
        <f t="shared" si="74"/>
        <v>3576.3592036794962</v>
      </c>
      <c r="D157" s="24">
        <f t="shared" si="74"/>
        <v>3629.2671902527263</v>
      </c>
      <c r="E157" s="24">
        <f t="shared" si="74"/>
        <v>3963.5196584504642</v>
      </c>
      <c r="F157" s="24">
        <f t="shared" si="74"/>
        <v>4096.3813262074973</v>
      </c>
      <c r="G157" s="24">
        <f t="shared" si="74"/>
        <v>4090.6168804489812</v>
      </c>
      <c r="H157" s="24">
        <f t="shared" si="74"/>
        <v>3993.2210777741157</v>
      </c>
      <c r="I157" s="24">
        <f t="shared" si="74"/>
        <v>3839.2562021233166</v>
      </c>
      <c r="J157" s="24">
        <f t="shared" si="74"/>
        <v>4219.8193217945191</v>
      </c>
      <c r="K157" s="24">
        <f t="shared" si="74"/>
        <v>4180.8909601091118</v>
      </c>
      <c r="L157" s="24">
        <f t="shared" si="74"/>
        <v>4238.8148179786976</v>
      </c>
      <c r="M157" s="24">
        <f t="shared" si="74"/>
        <v>4108.8319039143871</v>
      </c>
      <c r="N157" s="24">
        <f t="shared" si="74"/>
        <v>4235.4091192318119</v>
      </c>
      <c r="O157" s="24">
        <f t="shared" si="74"/>
        <v>4047.4293274006036</v>
      </c>
      <c r="P157" s="24">
        <f t="shared" si="74"/>
        <v>3883.1748107117078</v>
      </c>
      <c r="Q157" s="24">
        <f t="shared" si="74"/>
        <v>3883.1844501983051</v>
      </c>
    </row>
    <row r="158" spans="1:17" ht="12" customHeight="1" x14ac:dyDescent="0.25">
      <c r="A158" s="23" t="s">
        <v>65</v>
      </c>
      <c r="B158" s="22">
        <f t="shared" ref="B158:Q158" si="75">IF(B104=0,0,B104/B$17)</f>
        <v>3400.4772665333489</v>
      </c>
      <c r="C158" s="22">
        <f t="shared" si="75"/>
        <v>2836.8155224146249</v>
      </c>
      <c r="D158" s="22">
        <f t="shared" si="75"/>
        <v>2817.7808579449279</v>
      </c>
      <c r="E158" s="22">
        <f t="shared" si="75"/>
        <v>3069.9627249733817</v>
      </c>
      <c r="F158" s="22">
        <f t="shared" si="75"/>
        <v>3310.0908640981324</v>
      </c>
      <c r="G158" s="22">
        <f t="shared" si="75"/>
        <v>2936.6256087962238</v>
      </c>
      <c r="H158" s="22">
        <f t="shared" si="75"/>
        <v>2915.1913865877214</v>
      </c>
      <c r="I158" s="22">
        <f t="shared" si="75"/>
        <v>2678.4226079446939</v>
      </c>
      <c r="J158" s="22">
        <f t="shared" si="75"/>
        <v>3205.2090788784822</v>
      </c>
      <c r="K158" s="22">
        <f t="shared" si="75"/>
        <v>3151.1303472281056</v>
      </c>
      <c r="L158" s="22">
        <f t="shared" si="75"/>
        <v>3210.9526079490693</v>
      </c>
      <c r="M158" s="22">
        <f t="shared" si="75"/>
        <v>3079.7703247522381</v>
      </c>
      <c r="N158" s="22">
        <f t="shared" si="75"/>
        <v>3191.5844833950059</v>
      </c>
      <c r="O158" s="22">
        <f t="shared" si="75"/>
        <v>2994.5211000375352</v>
      </c>
      <c r="P158" s="22">
        <f t="shared" si="75"/>
        <v>2814.1844008459075</v>
      </c>
      <c r="Q158" s="22">
        <f t="shared" si="75"/>
        <v>2801.5554113696985</v>
      </c>
    </row>
    <row r="159" spans="1:17" ht="12" customHeight="1" x14ac:dyDescent="0.25">
      <c r="A159" s="23" t="s">
        <v>64</v>
      </c>
      <c r="B159" s="22">
        <f t="shared" ref="B159:Q159" si="76">IF(B105=0,0,B105/B$17)</f>
        <v>2.6159253743483024</v>
      </c>
      <c r="C159" s="22">
        <f t="shared" si="76"/>
        <v>3.1486934131986901</v>
      </c>
      <c r="D159" s="22">
        <f t="shared" si="76"/>
        <v>3.7829978555325643</v>
      </c>
      <c r="E159" s="22">
        <f t="shared" si="76"/>
        <v>4.3819365151438952</v>
      </c>
      <c r="F159" s="22">
        <f t="shared" si="76"/>
        <v>5.0251010406488685</v>
      </c>
      <c r="G159" s="22">
        <f t="shared" si="76"/>
        <v>5.7029955797881442</v>
      </c>
      <c r="H159" s="22">
        <f t="shared" si="76"/>
        <v>6.5239628625288795</v>
      </c>
      <c r="I159" s="22">
        <f t="shared" si="76"/>
        <v>7.5443676969560567</v>
      </c>
      <c r="J159" s="22">
        <f t="shared" si="76"/>
        <v>9.1613606272563182</v>
      </c>
      <c r="K159" s="22">
        <f t="shared" si="76"/>
        <v>9.6035452268743615</v>
      </c>
      <c r="L159" s="22">
        <f t="shared" si="76"/>
        <v>10.207152501608737</v>
      </c>
      <c r="M159" s="22">
        <f t="shared" si="76"/>
        <v>10.600818996793208</v>
      </c>
      <c r="N159" s="22">
        <f t="shared" si="76"/>
        <v>11.779952278760373</v>
      </c>
      <c r="O159" s="22">
        <f t="shared" si="76"/>
        <v>12.990057708253499</v>
      </c>
      <c r="P159" s="22">
        <f t="shared" si="76"/>
        <v>13.54317526697829</v>
      </c>
      <c r="Q159" s="22">
        <f t="shared" si="76"/>
        <v>13.828673844943408</v>
      </c>
    </row>
    <row r="160" spans="1:17" ht="12" customHeight="1" x14ac:dyDescent="0.25">
      <c r="A160" s="23" t="s">
        <v>63</v>
      </c>
      <c r="B160" s="22">
        <f t="shared" ref="B160:Q160" si="77">IF(B106=0,0,B106/B$17)</f>
        <v>441.00112055929515</v>
      </c>
      <c r="C160" s="22">
        <f t="shared" si="77"/>
        <v>443.64476448308062</v>
      </c>
      <c r="D160" s="22">
        <f t="shared" si="77"/>
        <v>464.77341110874846</v>
      </c>
      <c r="E160" s="22">
        <f t="shared" si="77"/>
        <v>519.10522189299923</v>
      </c>
      <c r="F160" s="22">
        <f t="shared" si="77"/>
        <v>480.5415051453752</v>
      </c>
      <c r="G160" s="22">
        <f t="shared" si="77"/>
        <v>565.02682671368837</v>
      </c>
      <c r="H160" s="22">
        <f t="shared" si="77"/>
        <v>606.17022776507815</v>
      </c>
      <c r="I160" s="22">
        <f t="shared" si="77"/>
        <v>675.11813396309003</v>
      </c>
      <c r="J160" s="22">
        <f t="shared" si="77"/>
        <v>620.5110642277815</v>
      </c>
      <c r="K160" s="22">
        <f t="shared" si="77"/>
        <v>610.02092247639882</v>
      </c>
      <c r="L160" s="22">
        <f t="shared" si="77"/>
        <v>610.45875579263043</v>
      </c>
      <c r="M160" s="22">
        <f t="shared" si="77"/>
        <v>610.65811558567771</v>
      </c>
      <c r="N160" s="22">
        <f t="shared" si="77"/>
        <v>622.48799791719978</v>
      </c>
      <c r="O160" s="22">
        <f t="shared" si="77"/>
        <v>626.03857948765676</v>
      </c>
      <c r="P160" s="22">
        <f t="shared" si="77"/>
        <v>636.98690146077536</v>
      </c>
      <c r="Q160" s="22">
        <f t="shared" si="77"/>
        <v>642.35638751118847</v>
      </c>
    </row>
    <row r="161" spans="1:17" ht="12" customHeight="1" x14ac:dyDescent="0.25">
      <c r="A161" s="21" t="s">
        <v>62</v>
      </c>
      <c r="B161" s="20">
        <f t="shared" ref="B161:Q161" si="78">IF(B107=0,0,B107/B$17)</f>
        <v>287.43442155987674</v>
      </c>
      <c r="C161" s="20">
        <f t="shared" si="78"/>
        <v>292.75022336859206</v>
      </c>
      <c r="D161" s="20">
        <f t="shared" si="78"/>
        <v>342.92992334351669</v>
      </c>
      <c r="E161" s="20">
        <f t="shared" si="78"/>
        <v>370.06977506894083</v>
      </c>
      <c r="F161" s="20">
        <f t="shared" si="78"/>
        <v>300.72385592333995</v>
      </c>
      <c r="G161" s="20">
        <f t="shared" si="78"/>
        <v>583.26144935927982</v>
      </c>
      <c r="H161" s="20">
        <f t="shared" si="78"/>
        <v>465.33550055878601</v>
      </c>
      <c r="I161" s="20">
        <f t="shared" si="78"/>
        <v>478.17109251857619</v>
      </c>
      <c r="J161" s="20">
        <f t="shared" si="78"/>
        <v>384.93781806099838</v>
      </c>
      <c r="K161" s="20">
        <f t="shared" si="78"/>
        <v>410.13614517773323</v>
      </c>
      <c r="L161" s="20">
        <f t="shared" si="78"/>
        <v>407.19630173538889</v>
      </c>
      <c r="M161" s="20">
        <f t="shared" si="78"/>
        <v>407.80264457967746</v>
      </c>
      <c r="N161" s="20">
        <f t="shared" si="78"/>
        <v>409.55668564084573</v>
      </c>
      <c r="O161" s="20">
        <f t="shared" si="78"/>
        <v>413.87959016715763</v>
      </c>
      <c r="P161" s="20">
        <f t="shared" si="78"/>
        <v>418.46033313804679</v>
      </c>
      <c r="Q161" s="20">
        <f t="shared" si="78"/>
        <v>425.4439774724749</v>
      </c>
    </row>
    <row r="162" spans="1:17" ht="12" customHeight="1" x14ac:dyDescent="0.25">
      <c r="A162" s="19" t="s">
        <v>66</v>
      </c>
      <c r="B162" s="18">
        <f t="shared" ref="B162:Q162" si="79">IF(B108=0,0,B108/B$17)</f>
        <v>222.82878206244126</v>
      </c>
      <c r="C162" s="18">
        <f t="shared" si="79"/>
        <v>231.26081460439315</v>
      </c>
      <c r="D162" s="18">
        <f t="shared" si="79"/>
        <v>241.83860862946491</v>
      </c>
      <c r="E162" s="18">
        <f t="shared" si="79"/>
        <v>255.14678378031931</v>
      </c>
      <c r="F162" s="18">
        <f t="shared" si="79"/>
        <v>274.28609085261576</v>
      </c>
      <c r="G162" s="18">
        <f t="shared" si="79"/>
        <v>300.26422939375902</v>
      </c>
      <c r="H162" s="18">
        <f t="shared" si="79"/>
        <v>319.30282399614498</v>
      </c>
      <c r="I162" s="18">
        <f t="shared" si="79"/>
        <v>341.43620038050949</v>
      </c>
      <c r="J162" s="18">
        <f t="shared" si="79"/>
        <v>365.04239034925121</v>
      </c>
      <c r="K162" s="18">
        <f t="shared" si="79"/>
        <v>390.6814140556607</v>
      </c>
      <c r="L162" s="18">
        <f t="shared" si="79"/>
        <v>414.29709322860344</v>
      </c>
      <c r="M162" s="18">
        <f t="shared" si="79"/>
        <v>432.70171411958165</v>
      </c>
      <c r="N162" s="18">
        <f t="shared" si="79"/>
        <v>444.01133707169788</v>
      </c>
      <c r="O162" s="18">
        <f t="shared" si="79"/>
        <v>449.3312393913447</v>
      </c>
      <c r="P162" s="18">
        <f t="shared" si="79"/>
        <v>446.14451995014105</v>
      </c>
      <c r="Q162" s="18">
        <f t="shared" si="79"/>
        <v>442.17294982154294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2211.4825472022189</v>
      </c>
      <c r="C164" s="31">
        <f t="shared" si="80"/>
        <v>1970.3391505425573</v>
      </c>
      <c r="D164" s="31">
        <f t="shared" si="80"/>
        <v>1991.0796961683516</v>
      </c>
      <c r="E164" s="31">
        <f t="shared" si="80"/>
        <v>2161.1856971030329</v>
      </c>
      <c r="F164" s="31">
        <f t="shared" si="80"/>
        <v>2209.4408093770589</v>
      </c>
      <c r="G164" s="31">
        <f t="shared" si="80"/>
        <v>2187.0159832979621</v>
      </c>
      <c r="H164" s="31">
        <f t="shared" si="80"/>
        <v>2181.8421517531647</v>
      </c>
      <c r="I164" s="31">
        <f t="shared" si="80"/>
        <v>2088.5972998806842</v>
      </c>
      <c r="J164" s="31">
        <f t="shared" si="80"/>
        <v>2287.5041739648109</v>
      </c>
      <c r="K164" s="31">
        <f t="shared" si="80"/>
        <v>2283.5430939233702</v>
      </c>
      <c r="L164" s="31">
        <f t="shared" si="80"/>
        <v>2320.73570318471</v>
      </c>
      <c r="M164" s="31">
        <f t="shared" si="80"/>
        <v>2285.5581685997872</v>
      </c>
      <c r="N164" s="31">
        <f t="shared" si="80"/>
        <v>2367.7563400618451</v>
      </c>
      <c r="O164" s="31">
        <f t="shared" si="80"/>
        <v>2274.75883128243</v>
      </c>
      <c r="P164" s="31">
        <f t="shared" si="80"/>
        <v>2177.4148351972408</v>
      </c>
      <c r="Q164" s="31">
        <f t="shared" si="80"/>
        <v>2204.4317489725231</v>
      </c>
    </row>
    <row r="165" spans="1:17" ht="12" customHeight="1" x14ac:dyDescent="0.25">
      <c r="A165" s="23" t="s">
        <v>65</v>
      </c>
      <c r="B165" s="22">
        <f t="shared" ref="B165:Q165" si="81">IF(B111=0,0,B111/B$17)</f>
        <v>1848.441997840589</v>
      </c>
      <c r="C165" s="22">
        <f t="shared" si="81"/>
        <v>1592.0740588496658</v>
      </c>
      <c r="D165" s="22">
        <f t="shared" si="81"/>
        <v>1579.5195485630315</v>
      </c>
      <c r="E165" s="22">
        <f t="shared" si="81"/>
        <v>1717.1583371028976</v>
      </c>
      <c r="F165" s="22">
        <f t="shared" si="81"/>
        <v>1813.1386342549388</v>
      </c>
      <c r="G165" s="22">
        <f t="shared" si="81"/>
        <v>1633.6014423834449</v>
      </c>
      <c r="H165" s="22">
        <f t="shared" si="81"/>
        <v>1631.2688678668978</v>
      </c>
      <c r="I165" s="22">
        <f t="shared" si="81"/>
        <v>1511.1064056721848</v>
      </c>
      <c r="J165" s="22">
        <f t="shared" si="81"/>
        <v>1769.6311355229252</v>
      </c>
      <c r="K165" s="22">
        <f t="shared" si="81"/>
        <v>1768.2457474709672</v>
      </c>
      <c r="L165" s="22">
        <f t="shared" si="81"/>
        <v>1796.9053363994751</v>
      </c>
      <c r="M165" s="22">
        <f t="shared" si="81"/>
        <v>1751.2595027324135</v>
      </c>
      <c r="N165" s="22">
        <f t="shared" si="81"/>
        <v>1821.3367177325563</v>
      </c>
      <c r="O165" s="22">
        <f t="shared" si="81"/>
        <v>1719.2291948187958</v>
      </c>
      <c r="P165" s="22">
        <f t="shared" si="81"/>
        <v>1611.4348160108689</v>
      </c>
      <c r="Q165" s="22">
        <f t="shared" si="81"/>
        <v>1626.0692766144102</v>
      </c>
    </row>
    <row r="166" spans="1:17" ht="12" customHeight="1" x14ac:dyDescent="0.25">
      <c r="A166" s="23" t="s">
        <v>64</v>
      </c>
      <c r="B166" s="30">
        <f t="shared" ref="B166:Q166" si="82">IF(B112=0,0,B112/B$17)</f>
        <v>3.8656619144141939</v>
      </c>
      <c r="C166" s="30">
        <f t="shared" si="82"/>
        <v>4.8893119031407926</v>
      </c>
      <c r="D166" s="30">
        <f t="shared" si="82"/>
        <v>6.0984703823048267</v>
      </c>
      <c r="E166" s="30">
        <f t="shared" si="82"/>
        <v>7.2876381828704204</v>
      </c>
      <c r="F166" s="30">
        <f t="shared" si="82"/>
        <v>8.6018900805107013</v>
      </c>
      <c r="G166" s="30">
        <f t="shared" si="82"/>
        <v>10.037414177176627</v>
      </c>
      <c r="H166" s="30">
        <f t="shared" si="82"/>
        <v>11.827973850939646</v>
      </c>
      <c r="I166" s="30">
        <f t="shared" si="82"/>
        <v>14.125238687765231</v>
      </c>
      <c r="J166" s="30">
        <f t="shared" si="82"/>
        <v>17.869766345568717</v>
      </c>
      <c r="K166" s="30">
        <f t="shared" si="82"/>
        <v>19.492305468931669</v>
      </c>
      <c r="L166" s="30">
        <f t="shared" si="82"/>
        <v>21.624703475323475</v>
      </c>
      <c r="M166" s="30">
        <f t="shared" si="82"/>
        <v>23.402387645815367</v>
      </c>
      <c r="N166" s="30">
        <f t="shared" si="82"/>
        <v>27.321961055524373</v>
      </c>
      <c r="O166" s="30">
        <f t="shared" si="82"/>
        <v>31.590008089707759</v>
      </c>
      <c r="P166" s="30">
        <f t="shared" si="82"/>
        <v>34.219996806721483</v>
      </c>
      <c r="Q166" s="30">
        <f t="shared" si="82"/>
        <v>36.156483062634457</v>
      </c>
    </row>
    <row r="167" spans="1:17" ht="12" customHeight="1" x14ac:dyDescent="0.25">
      <c r="A167" s="23" t="s">
        <v>63</v>
      </c>
      <c r="B167" s="22">
        <f t="shared" ref="B167:Q167" si="83">IF(B113=0,0,B113/B$17)</f>
        <v>233.44196761215818</v>
      </c>
      <c r="C167" s="22">
        <f t="shared" si="83"/>
        <v>242.96875614819135</v>
      </c>
      <c r="D167" s="22">
        <f t="shared" si="83"/>
        <v>251.32012856718472</v>
      </c>
      <c r="E167" s="22">
        <f t="shared" si="83"/>
        <v>277.27448660089811</v>
      </c>
      <c r="F167" s="22">
        <f t="shared" si="83"/>
        <v>251.29718848935312</v>
      </c>
      <c r="G167" s="22">
        <f t="shared" si="83"/>
        <v>297.72964735272802</v>
      </c>
      <c r="H167" s="22">
        <f t="shared" si="83"/>
        <v>321.08454873478018</v>
      </c>
      <c r="I167" s="22">
        <f t="shared" si="83"/>
        <v>358.64687377623432</v>
      </c>
      <c r="J167" s="22">
        <f t="shared" si="83"/>
        <v>323.54811154994502</v>
      </c>
      <c r="K167" s="22">
        <f t="shared" si="83"/>
        <v>320.26909057821638</v>
      </c>
      <c r="L167" s="22">
        <f t="shared" si="83"/>
        <v>319.36816308866304</v>
      </c>
      <c r="M167" s="22">
        <f t="shared" si="83"/>
        <v>324.54490548118173</v>
      </c>
      <c r="N167" s="22">
        <f t="shared" si="83"/>
        <v>329.0915398408352</v>
      </c>
      <c r="O167" s="22">
        <f t="shared" si="83"/>
        <v>332.28674669556375</v>
      </c>
      <c r="P167" s="22">
        <f t="shared" si="83"/>
        <v>337.59343271006776</v>
      </c>
      <c r="Q167" s="22">
        <f t="shared" si="83"/>
        <v>344.03351722989316</v>
      </c>
    </row>
    <row r="168" spans="1:17" ht="12" customHeight="1" x14ac:dyDescent="0.25">
      <c r="A168" s="29" t="s">
        <v>62</v>
      </c>
      <c r="B168" s="18">
        <f t="shared" ref="B168:Q168" si="84">IF(B114=0,0,B114/B$17)</f>
        <v>125.73291983505779</v>
      </c>
      <c r="C168" s="18">
        <f t="shared" si="84"/>
        <v>130.40702364155925</v>
      </c>
      <c r="D168" s="18">
        <f t="shared" si="84"/>
        <v>154.14154865583029</v>
      </c>
      <c r="E168" s="18">
        <f t="shared" si="84"/>
        <v>159.46523521636672</v>
      </c>
      <c r="F168" s="18">
        <f t="shared" si="84"/>
        <v>136.4030965522565</v>
      </c>
      <c r="G168" s="18">
        <f t="shared" si="84"/>
        <v>245.64747938461272</v>
      </c>
      <c r="H168" s="18">
        <f t="shared" si="84"/>
        <v>217.66076130054745</v>
      </c>
      <c r="I168" s="18">
        <f t="shared" si="84"/>
        <v>204.71878174449995</v>
      </c>
      <c r="J168" s="18">
        <f t="shared" si="84"/>
        <v>176.4551605463715</v>
      </c>
      <c r="K168" s="18">
        <f t="shared" si="84"/>
        <v>175.53595040525497</v>
      </c>
      <c r="L168" s="18">
        <f t="shared" si="84"/>
        <v>182.83750022124835</v>
      </c>
      <c r="M168" s="18">
        <f t="shared" si="84"/>
        <v>186.35137274037675</v>
      </c>
      <c r="N168" s="18">
        <f t="shared" si="84"/>
        <v>190.0061214329296</v>
      </c>
      <c r="O168" s="18">
        <f t="shared" si="84"/>
        <v>191.65288167836246</v>
      </c>
      <c r="P168" s="18">
        <f t="shared" si="84"/>
        <v>194.16658966958255</v>
      </c>
      <c r="Q168" s="18">
        <f t="shared" si="84"/>
        <v>198.17247206558565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293.93300657520325</v>
      </c>
      <c r="C170" s="26">
        <f t="shared" si="85"/>
        <v>262.39443465572953</v>
      </c>
      <c r="D170" s="26">
        <f t="shared" si="85"/>
        <v>303.86785714436786</v>
      </c>
      <c r="E170" s="26">
        <f t="shared" si="85"/>
        <v>340.15299151064727</v>
      </c>
      <c r="F170" s="26">
        <f t="shared" si="85"/>
        <v>357.6652231981256</v>
      </c>
      <c r="G170" s="26">
        <f t="shared" si="85"/>
        <v>354.51151323747399</v>
      </c>
      <c r="H170" s="26">
        <f t="shared" si="85"/>
        <v>349.3665583500445</v>
      </c>
      <c r="I170" s="26">
        <f t="shared" si="85"/>
        <v>323.07581794853309</v>
      </c>
      <c r="J170" s="26">
        <f t="shared" si="85"/>
        <v>309.09937233922318</v>
      </c>
      <c r="K170" s="26">
        <f t="shared" si="85"/>
        <v>294.28921333219381</v>
      </c>
      <c r="L170" s="26">
        <f t="shared" si="85"/>
        <v>291.13956286005538</v>
      </c>
      <c r="M170" s="26">
        <f t="shared" si="85"/>
        <v>310.44973369929534</v>
      </c>
      <c r="N170" s="26">
        <f t="shared" si="85"/>
        <v>333.60161971645715</v>
      </c>
      <c r="O170" s="26">
        <f t="shared" si="85"/>
        <v>322.3079853656015</v>
      </c>
      <c r="P170" s="26">
        <f t="shared" si="85"/>
        <v>302.95913951269881</v>
      </c>
      <c r="Q170" s="26">
        <f t="shared" si="85"/>
        <v>319.56994913195285</v>
      </c>
    </row>
    <row r="171" spans="1:17" ht="12" customHeight="1" x14ac:dyDescent="0.25">
      <c r="A171" s="25" t="s">
        <v>43</v>
      </c>
      <c r="B171" s="24">
        <f t="shared" ref="B171:Q171" si="86">IF(B117=0,0,B117/B$17)</f>
        <v>293.93300657520325</v>
      </c>
      <c r="C171" s="24">
        <f t="shared" si="86"/>
        <v>262.39443465572953</v>
      </c>
      <c r="D171" s="24">
        <f t="shared" si="86"/>
        <v>303.86785714436786</v>
      </c>
      <c r="E171" s="24">
        <f t="shared" si="86"/>
        <v>340.15299151064727</v>
      </c>
      <c r="F171" s="24">
        <f t="shared" si="86"/>
        <v>357.6652231981256</v>
      </c>
      <c r="G171" s="24">
        <f t="shared" si="86"/>
        <v>354.51151323747399</v>
      </c>
      <c r="H171" s="24">
        <f t="shared" si="86"/>
        <v>349.3665583500445</v>
      </c>
      <c r="I171" s="24">
        <f t="shared" si="86"/>
        <v>323.07581794853309</v>
      </c>
      <c r="J171" s="24">
        <f t="shared" si="86"/>
        <v>309.09937233922318</v>
      </c>
      <c r="K171" s="24">
        <f t="shared" si="86"/>
        <v>294.28921333219381</v>
      </c>
      <c r="L171" s="24">
        <f t="shared" si="86"/>
        <v>291.13956286005538</v>
      </c>
      <c r="M171" s="24">
        <f t="shared" si="86"/>
        <v>310.44973369929534</v>
      </c>
      <c r="N171" s="24">
        <f t="shared" si="86"/>
        <v>333.60161971645715</v>
      </c>
      <c r="O171" s="24">
        <f t="shared" si="86"/>
        <v>322.3079853656015</v>
      </c>
      <c r="P171" s="24">
        <f t="shared" si="86"/>
        <v>302.95913951269881</v>
      </c>
      <c r="Q171" s="24">
        <f t="shared" si="86"/>
        <v>319.56994913195285</v>
      </c>
    </row>
    <row r="172" spans="1:17" ht="12" customHeight="1" x14ac:dyDescent="0.25">
      <c r="A172" s="23" t="s">
        <v>65</v>
      </c>
      <c r="B172" s="22">
        <f t="shared" ref="B172:Q172" si="87">IF(B118=0,0,B118/B$17)</f>
        <v>221.71792973049975</v>
      </c>
      <c r="C172" s="22">
        <f t="shared" si="87"/>
        <v>185.70169403150808</v>
      </c>
      <c r="D172" s="22">
        <f t="shared" si="87"/>
        <v>212.82381232577845</v>
      </c>
      <c r="E172" s="22">
        <f t="shared" si="87"/>
        <v>236.03071810331409</v>
      </c>
      <c r="F172" s="22">
        <f t="shared" si="87"/>
        <v>273.84831737611381</v>
      </c>
      <c r="G172" s="22">
        <f t="shared" si="87"/>
        <v>215.20245336667159</v>
      </c>
      <c r="H172" s="22">
        <f t="shared" si="87"/>
        <v>234.674938448756</v>
      </c>
      <c r="I172" s="22">
        <f t="shared" si="87"/>
        <v>194.39075893879669</v>
      </c>
      <c r="J172" s="22">
        <f t="shared" si="87"/>
        <v>218.67286650003547</v>
      </c>
      <c r="K172" s="22">
        <f t="shared" si="87"/>
        <v>193.79661762964932</v>
      </c>
      <c r="L172" s="22">
        <f t="shared" si="87"/>
        <v>198.26196019069101</v>
      </c>
      <c r="M172" s="22">
        <f t="shared" si="87"/>
        <v>211.47902232008678</v>
      </c>
      <c r="N172" s="22">
        <f t="shared" si="87"/>
        <v>233.55773076087618</v>
      </c>
      <c r="O172" s="22">
        <f t="shared" si="87"/>
        <v>219.71002505631552</v>
      </c>
      <c r="P172" s="22">
        <f t="shared" si="87"/>
        <v>203.19722152507489</v>
      </c>
      <c r="Q172" s="22">
        <f t="shared" si="87"/>
        <v>212.15556896131812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31.420981950906807</v>
      </c>
      <c r="C174" s="22">
        <f t="shared" si="89"/>
        <v>33.26639507365411</v>
      </c>
      <c r="D174" s="22">
        <f t="shared" si="89"/>
        <v>40.265939951885507</v>
      </c>
      <c r="E174" s="22">
        <f t="shared" si="89"/>
        <v>46.052309223846926</v>
      </c>
      <c r="F174" s="22">
        <f t="shared" si="89"/>
        <v>43.930531647997661</v>
      </c>
      <c r="G174" s="22">
        <f t="shared" si="89"/>
        <v>49.604316892719488</v>
      </c>
      <c r="H174" s="22">
        <f t="shared" si="89"/>
        <v>55.505862584718081</v>
      </c>
      <c r="I174" s="22">
        <f t="shared" si="89"/>
        <v>56.737400312792765</v>
      </c>
      <c r="J174" s="22">
        <f t="shared" si="89"/>
        <v>45.758805017819704</v>
      </c>
      <c r="K174" s="22">
        <f t="shared" si="89"/>
        <v>42.06178530383653</v>
      </c>
      <c r="L174" s="22">
        <f t="shared" si="89"/>
        <v>40.366709241626644</v>
      </c>
      <c r="M174" s="22">
        <f t="shared" si="89"/>
        <v>44.548906306303998</v>
      </c>
      <c r="N174" s="22">
        <f t="shared" si="89"/>
        <v>47.834744725508777</v>
      </c>
      <c r="O174" s="22">
        <f t="shared" si="89"/>
        <v>48.207892082291352</v>
      </c>
      <c r="P174" s="22">
        <f t="shared" si="89"/>
        <v>46.187679028119923</v>
      </c>
      <c r="Q174" s="22">
        <f t="shared" si="89"/>
        <v>48.487145589977068</v>
      </c>
    </row>
    <row r="175" spans="1:17" ht="12" customHeight="1" x14ac:dyDescent="0.25">
      <c r="A175" s="21" t="s">
        <v>62</v>
      </c>
      <c r="B175" s="20">
        <f t="shared" ref="B175:Q175" si="90">IF(B121=0,0,B121/B$17)</f>
        <v>40.794094893796711</v>
      </c>
      <c r="C175" s="20">
        <f t="shared" si="90"/>
        <v>43.426345550567326</v>
      </c>
      <c r="D175" s="20">
        <f t="shared" si="90"/>
        <v>50.778104866703885</v>
      </c>
      <c r="E175" s="20">
        <f t="shared" si="90"/>
        <v>58.069964183486263</v>
      </c>
      <c r="F175" s="20">
        <f t="shared" si="90"/>
        <v>39.886374174014151</v>
      </c>
      <c r="G175" s="20">
        <f t="shared" si="90"/>
        <v>89.704742978082891</v>
      </c>
      <c r="H175" s="20">
        <f t="shared" si="90"/>
        <v>59.185757316570438</v>
      </c>
      <c r="I175" s="20">
        <f t="shared" si="90"/>
        <v>71.94765869694362</v>
      </c>
      <c r="J175" s="20">
        <f t="shared" si="90"/>
        <v>44.667700821367973</v>
      </c>
      <c r="K175" s="20">
        <f t="shared" si="90"/>
        <v>58.430810398707955</v>
      </c>
      <c r="L175" s="20">
        <f t="shared" si="90"/>
        <v>52.510893427737763</v>
      </c>
      <c r="M175" s="20">
        <f t="shared" si="90"/>
        <v>54.421805072904462</v>
      </c>
      <c r="N175" s="20">
        <f t="shared" si="90"/>
        <v>52.209144230072198</v>
      </c>
      <c r="O175" s="20">
        <f t="shared" si="90"/>
        <v>54.390068226994636</v>
      </c>
      <c r="P175" s="20">
        <f t="shared" si="90"/>
        <v>53.574238959503944</v>
      </c>
      <c r="Q175" s="20">
        <f t="shared" si="90"/>
        <v>58.927234580657611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7329830</v>
      </c>
      <c r="C3" s="93">
        <f t="shared" si="0"/>
        <v>7423695</v>
      </c>
      <c r="D3" s="93">
        <f t="shared" si="0"/>
        <v>7328243</v>
      </c>
      <c r="E3" s="93">
        <f t="shared" si="0"/>
        <v>7363172</v>
      </c>
      <c r="F3" s="93">
        <f t="shared" si="0"/>
        <v>7433522</v>
      </c>
      <c r="G3" s="93">
        <f t="shared" si="0"/>
        <v>7494585</v>
      </c>
      <c r="H3" s="93">
        <f t="shared" si="0"/>
        <v>7500658</v>
      </c>
      <c r="I3" s="93">
        <f t="shared" si="0"/>
        <v>7506395</v>
      </c>
      <c r="J3" s="93">
        <f t="shared" si="0"/>
        <v>7487467</v>
      </c>
      <c r="K3" s="93">
        <f t="shared" si="0"/>
        <v>7509290.9999999972</v>
      </c>
      <c r="L3" s="93">
        <f t="shared" si="0"/>
        <v>7497112</v>
      </c>
      <c r="M3" s="93">
        <f t="shared" si="0"/>
        <v>7517327.9999999981</v>
      </c>
      <c r="N3" s="93">
        <f t="shared" si="0"/>
        <v>7515330.9999999981</v>
      </c>
      <c r="O3" s="93">
        <f t="shared" si="0"/>
        <v>7551895</v>
      </c>
      <c r="P3" s="93">
        <f t="shared" si="0"/>
        <v>7573010.9999999981</v>
      </c>
      <c r="Q3" s="93">
        <f t="shared" si="0"/>
        <v>7564006.9999999991</v>
      </c>
    </row>
    <row r="4" spans="1:17" ht="12.95" customHeight="1" x14ac:dyDescent="0.25">
      <c r="A4" s="89" t="s">
        <v>65</v>
      </c>
      <c r="B4" s="88">
        <f t="shared" ref="B4" si="1">SUM(B5:B13)</f>
        <v>7329830</v>
      </c>
      <c r="C4" s="88">
        <f t="shared" ref="C4:Q4" si="2">SUM(C5:C13)</f>
        <v>7423695</v>
      </c>
      <c r="D4" s="88">
        <f t="shared" si="2"/>
        <v>7328243</v>
      </c>
      <c r="E4" s="88">
        <f t="shared" si="2"/>
        <v>7363172</v>
      </c>
      <c r="F4" s="88">
        <f t="shared" si="2"/>
        <v>7433522</v>
      </c>
      <c r="G4" s="88">
        <f t="shared" si="2"/>
        <v>7494585</v>
      </c>
      <c r="H4" s="88">
        <f t="shared" si="2"/>
        <v>7500658</v>
      </c>
      <c r="I4" s="88">
        <f t="shared" si="2"/>
        <v>7506395</v>
      </c>
      <c r="J4" s="88">
        <f t="shared" si="2"/>
        <v>7487467</v>
      </c>
      <c r="K4" s="88">
        <f t="shared" si="2"/>
        <v>7509290.9999999972</v>
      </c>
      <c r="L4" s="88">
        <f t="shared" si="2"/>
        <v>7497112</v>
      </c>
      <c r="M4" s="88">
        <f t="shared" si="2"/>
        <v>7517327.9999999981</v>
      </c>
      <c r="N4" s="88">
        <f t="shared" si="2"/>
        <v>7515330.9999999981</v>
      </c>
      <c r="O4" s="88">
        <f t="shared" si="2"/>
        <v>7551895</v>
      </c>
      <c r="P4" s="88">
        <f t="shared" si="2"/>
        <v>7573010.9999999981</v>
      </c>
      <c r="Q4" s="88">
        <f t="shared" si="2"/>
        <v>7564006.9999999991</v>
      </c>
    </row>
    <row r="5" spans="1:17" ht="12" customHeight="1" x14ac:dyDescent="0.25">
      <c r="A5" s="87" t="s">
        <v>58</v>
      </c>
      <c r="B5" s="86">
        <v>37731</v>
      </c>
      <c r="C5" s="86">
        <v>27478</v>
      </c>
      <c r="D5" s="86">
        <v>26048</v>
      </c>
      <c r="E5" s="86">
        <v>21630</v>
      </c>
      <c r="F5" s="86">
        <v>21156</v>
      </c>
      <c r="G5" s="86">
        <v>16074</v>
      </c>
      <c r="H5" s="86">
        <v>11945</v>
      </c>
      <c r="I5" s="86">
        <v>12112</v>
      </c>
      <c r="J5" s="86">
        <v>19256</v>
      </c>
      <c r="K5" s="86">
        <v>22729.999999999993</v>
      </c>
      <c r="L5" s="86">
        <v>22776.999999999993</v>
      </c>
      <c r="M5" s="86">
        <v>23673.999999999993</v>
      </c>
      <c r="N5" s="86">
        <v>33240.999999999985</v>
      </c>
      <c r="O5" s="86">
        <v>34280.000000000007</v>
      </c>
      <c r="P5" s="86">
        <v>95544.999999999971</v>
      </c>
      <c r="Q5" s="86">
        <v>109551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147433</v>
      </c>
      <c r="C7" s="86">
        <v>132641</v>
      </c>
      <c r="D7" s="86">
        <v>103263</v>
      </c>
      <c r="E7" s="86">
        <v>104038</v>
      </c>
      <c r="F7" s="86">
        <v>234693</v>
      </c>
      <c r="G7" s="86">
        <v>250571</v>
      </c>
      <c r="H7" s="86">
        <v>263850</v>
      </c>
      <c r="I7" s="86">
        <v>258592</v>
      </c>
      <c r="J7" s="86">
        <v>178209.00000000003</v>
      </c>
      <c r="K7" s="86">
        <v>49320.999999999978</v>
      </c>
      <c r="L7" s="86">
        <v>40322</v>
      </c>
      <c r="M7" s="86">
        <v>37558.999999999985</v>
      </c>
      <c r="N7" s="86">
        <v>35015.999999999993</v>
      </c>
      <c r="O7" s="86">
        <v>30887.000000000004</v>
      </c>
      <c r="P7" s="86">
        <v>37087.999999999993</v>
      </c>
      <c r="Q7" s="86">
        <v>43452</v>
      </c>
    </row>
    <row r="8" spans="1:17" ht="12" customHeight="1" x14ac:dyDescent="0.25">
      <c r="A8" s="87" t="s">
        <v>109</v>
      </c>
      <c r="B8" s="86">
        <v>2047015</v>
      </c>
      <c r="C8" s="86">
        <v>2086689</v>
      </c>
      <c r="D8" s="86">
        <v>2540658</v>
      </c>
      <c r="E8" s="86">
        <v>2616852.0000000005</v>
      </c>
      <c r="F8" s="86">
        <v>2662759</v>
      </c>
      <c r="G8" s="86">
        <v>2596339</v>
      </c>
      <c r="H8" s="86">
        <v>2594505</v>
      </c>
      <c r="I8" s="86">
        <v>2420268</v>
      </c>
      <c r="J8" s="86">
        <v>2411447</v>
      </c>
      <c r="K8" s="86">
        <v>2407240.9999999995</v>
      </c>
      <c r="L8" s="86">
        <v>2425109</v>
      </c>
      <c r="M8" s="86">
        <v>2557133.9999999991</v>
      </c>
      <c r="N8" s="86">
        <v>2821513.9999999991</v>
      </c>
      <c r="O8" s="86">
        <v>2870015.9999999995</v>
      </c>
      <c r="P8" s="86">
        <v>2746960.9999999991</v>
      </c>
      <c r="Q8" s="86">
        <v>2775498.9999999995</v>
      </c>
    </row>
    <row r="9" spans="1:17" ht="12" customHeight="1" x14ac:dyDescent="0.25">
      <c r="A9" s="87" t="s">
        <v>55</v>
      </c>
      <c r="B9" s="86">
        <v>1805155</v>
      </c>
      <c r="C9" s="86">
        <v>1491307</v>
      </c>
      <c r="D9" s="86">
        <v>1495944.9999999998</v>
      </c>
      <c r="E9" s="86">
        <v>1843852.9999999998</v>
      </c>
      <c r="F9" s="86">
        <v>2112119</v>
      </c>
      <c r="G9" s="86">
        <v>2260419</v>
      </c>
      <c r="H9" s="86">
        <v>2396084</v>
      </c>
      <c r="I9" s="86">
        <v>2600687</v>
      </c>
      <c r="J9" s="86">
        <v>2934461.0000000005</v>
      </c>
      <c r="K9" s="86">
        <v>3083173.9999999991</v>
      </c>
      <c r="L9" s="86">
        <v>3086022</v>
      </c>
      <c r="M9" s="86">
        <v>2984212.9999999995</v>
      </c>
      <c r="N9" s="86">
        <v>2980318.9999999991</v>
      </c>
      <c r="O9" s="86">
        <v>2971645</v>
      </c>
      <c r="P9" s="86">
        <v>3096086.9999999995</v>
      </c>
      <c r="Q9" s="86">
        <v>3050295.9999999995</v>
      </c>
    </row>
    <row r="10" spans="1:17" ht="12" customHeight="1" x14ac:dyDescent="0.25">
      <c r="A10" s="87" t="s">
        <v>79</v>
      </c>
      <c r="B10" s="86">
        <v>2530</v>
      </c>
      <c r="C10" s="86">
        <v>3254</v>
      </c>
      <c r="D10" s="86">
        <v>9938</v>
      </c>
      <c r="E10" s="86">
        <v>10111</v>
      </c>
      <c r="F10" s="86">
        <v>10188</v>
      </c>
      <c r="G10" s="86">
        <v>10446</v>
      </c>
      <c r="H10" s="86">
        <v>10818.000000000002</v>
      </c>
      <c r="I10" s="86">
        <v>13448.000000000002</v>
      </c>
      <c r="J10" s="86">
        <v>13912.000000000002</v>
      </c>
      <c r="K10" s="86">
        <v>18979.999999999996</v>
      </c>
      <c r="L10" s="86">
        <v>21901</v>
      </c>
      <c r="M10" s="86">
        <v>21611.999999999996</v>
      </c>
      <c r="N10" s="86">
        <v>20610.999999999996</v>
      </c>
      <c r="O10" s="86">
        <v>19365.000000000004</v>
      </c>
      <c r="P10" s="86">
        <v>8328.9999999999982</v>
      </c>
      <c r="Q10" s="86">
        <v>8208</v>
      </c>
    </row>
    <row r="11" spans="1:17" ht="12" customHeight="1" x14ac:dyDescent="0.25">
      <c r="A11" s="87" t="s">
        <v>61</v>
      </c>
      <c r="B11" s="86">
        <v>3270154</v>
      </c>
      <c r="C11" s="86">
        <v>3670971</v>
      </c>
      <c r="D11" s="86">
        <v>3134931</v>
      </c>
      <c r="E11" s="86">
        <v>2749408</v>
      </c>
      <c r="F11" s="86">
        <v>2375593</v>
      </c>
      <c r="G11" s="86">
        <v>2337202</v>
      </c>
      <c r="H11" s="86">
        <v>2198144</v>
      </c>
      <c r="I11" s="86">
        <v>2162404</v>
      </c>
      <c r="J11" s="86">
        <v>1875638.9999999998</v>
      </c>
      <c r="K11" s="86">
        <v>1853570.9999999993</v>
      </c>
      <c r="L11" s="86">
        <v>1795341.9999999995</v>
      </c>
      <c r="M11" s="86">
        <v>1782745.9999999995</v>
      </c>
      <c r="N11" s="86">
        <v>1508352.9999999998</v>
      </c>
      <c r="O11" s="86">
        <v>1503072.0000000002</v>
      </c>
      <c r="P11" s="86">
        <v>1466381.9999999998</v>
      </c>
      <c r="Q11" s="86">
        <v>1432323.0000000002</v>
      </c>
    </row>
    <row r="12" spans="1:17" ht="12" customHeight="1" x14ac:dyDescent="0.25">
      <c r="A12" s="87" t="s">
        <v>115</v>
      </c>
      <c r="B12" s="86">
        <v>51</v>
      </c>
      <c r="C12" s="86">
        <v>83</v>
      </c>
      <c r="D12" s="86">
        <v>118</v>
      </c>
      <c r="E12" s="86">
        <v>307</v>
      </c>
      <c r="F12" s="86">
        <v>334</v>
      </c>
      <c r="G12" s="86">
        <v>1713</v>
      </c>
      <c r="H12" s="86">
        <v>1753</v>
      </c>
      <c r="I12" s="86">
        <v>3734.0000000000005</v>
      </c>
      <c r="J12" s="86">
        <v>3978.0000000000005</v>
      </c>
      <c r="K12" s="86">
        <v>7055.9999999999964</v>
      </c>
      <c r="L12" s="86">
        <v>8104.9999999999982</v>
      </c>
      <c r="M12" s="86">
        <v>9156.9999999999964</v>
      </c>
      <c r="N12" s="86">
        <v>11387.999999999995</v>
      </c>
      <c r="O12" s="86">
        <v>13847.999999999998</v>
      </c>
      <c r="P12" s="86">
        <v>17736.999999999993</v>
      </c>
      <c r="Q12" s="86">
        <v>26943</v>
      </c>
    </row>
    <row r="13" spans="1:17" ht="12" customHeight="1" x14ac:dyDescent="0.25">
      <c r="A13" s="51" t="s">
        <v>114</v>
      </c>
      <c r="B13" s="92">
        <v>19761</v>
      </c>
      <c r="C13" s="92">
        <v>11272</v>
      </c>
      <c r="D13" s="92">
        <v>17342</v>
      </c>
      <c r="E13" s="92">
        <v>16973</v>
      </c>
      <c r="F13" s="92">
        <v>16680</v>
      </c>
      <c r="G13" s="92">
        <v>21821</v>
      </c>
      <c r="H13" s="92">
        <v>23559</v>
      </c>
      <c r="I13" s="92">
        <v>35150</v>
      </c>
      <c r="J13" s="92">
        <v>50565</v>
      </c>
      <c r="K13" s="92">
        <v>67217.999999999971</v>
      </c>
      <c r="L13" s="92">
        <v>97533.999999999985</v>
      </c>
      <c r="M13" s="92">
        <v>101232.99999999997</v>
      </c>
      <c r="N13" s="92">
        <v>104888.99999999997</v>
      </c>
      <c r="O13" s="92">
        <v>108782</v>
      </c>
      <c r="P13" s="92">
        <v>104882</v>
      </c>
      <c r="Q13" s="92">
        <v>117735</v>
      </c>
    </row>
    <row r="14" spans="1:17" ht="12" hidden="1" customHeight="1" x14ac:dyDescent="0.25">
      <c r="A14" s="91" t="s">
        <v>113</v>
      </c>
      <c r="B14" s="90">
        <f t="shared" ref="B14" si="3">SUM(B5:B11)</f>
        <v>7310018</v>
      </c>
      <c r="C14" s="90">
        <f t="shared" ref="C14:Q14" si="4">SUM(C5:C11)</f>
        <v>7412340</v>
      </c>
      <c r="D14" s="90">
        <f t="shared" si="4"/>
        <v>7310783</v>
      </c>
      <c r="E14" s="90">
        <f t="shared" si="4"/>
        <v>7345892</v>
      </c>
      <c r="F14" s="90">
        <f t="shared" si="4"/>
        <v>7416508</v>
      </c>
      <c r="G14" s="90">
        <f t="shared" si="4"/>
        <v>7471051</v>
      </c>
      <c r="H14" s="90">
        <f t="shared" si="4"/>
        <v>7475346</v>
      </c>
      <c r="I14" s="90">
        <f t="shared" si="4"/>
        <v>7467511</v>
      </c>
      <c r="J14" s="90">
        <f t="shared" si="4"/>
        <v>7432924</v>
      </c>
      <c r="K14" s="90">
        <f t="shared" si="4"/>
        <v>7435016.9999999972</v>
      </c>
      <c r="L14" s="90">
        <f t="shared" si="4"/>
        <v>7391473</v>
      </c>
      <c r="M14" s="90">
        <f t="shared" si="4"/>
        <v>7406937.9999999981</v>
      </c>
      <c r="N14" s="90">
        <f t="shared" si="4"/>
        <v>7399053.9999999981</v>
      </c>
      <c r="O14" s="90">
        <f t="shared" si="4"/>
        <v>7429265</v>
      </c>
      <c r="P14" s="90">
        <f t="shared" si="4"/>
        <v>7450391.9999999981</v>
      </c>
      <c r="Q14" s="90">
        <f t="shared" si="4"/>
        <v>7419328.9999999991</v>
      </c>
    </row>
    <row r="15" spans="1:17" ht="12.95" customHeight="1" x14ac:dyDescent="0.25">
      <c r="A15" s="89" t="s">
        <v>112</v>
      </c>
      <c r="B15" s="88">
        <f t="shared" ref="B15:Q15" si="5">B16</f>
        <v>109055.6</v>
      </c>
      <c r="C15" s="88">
        <f t="shared" si="5"/>
        <v>136682.79999999999</v>
      </c>
      <c r="D15" s="88">
        <f t="shared" si="5"/>
        <v>165210.79999999999</v>
      </c>
      <c r="E15" s="88">
        <f t="shared" si="5"/>
        <v>194290.2</v>
      </c>
      <c r="F15" s="88">
        <f t="shared" si="5"/>
        <v>226551.4</v>
      </c>
      <c r="G15" s="88">
        <f t="shared" si="5"/>
        <v>260789.8</v>
      </c>
      <c r="H15" s="88">
        <f t="shared" si="5"/>
        <v>302930.8</v>
      </c>
      <c r="I15" s="88">
        <f t="shared" si="5"/>
        <v>356547.4</v>
      </c>
      <c r="J15" s="88">
        <f t="shared" si="5"/>
        <v>434314.8</v>
      </c>
      <c r="K15" s="88">
        <f t="shared" si="5"/>
        <v>466756.59999999986</v>
      </c>
      <c r="L15" s="88">
        <f t="shared" si="5"/>
        <v>506993</v>
      </c>
      <c r="M15" s="88">
        <f t="shared" si="5"/>
        <v>542309.19999999984</v>
      </c>
      <c r="N15" s="88">
        <f t="shared" si="5"/>
        <v>614056.79999999993</v>
      </c>
      <c r="O15" s="88">
        <f t="shared" si="5"/>
        <v>699494.8</v>
      </c>
      <c r="P15" s="88">
        <f t="shared" si="5"/>
        <v>757803.2</v>
      </c>
      <c r="Q15" s="88">
        <f t="shared" si="5"/>
        <v>793788.8</v>
      </c>
    </row>
    <row r="16" spans="1:17" ht="12" customHeight="1" x14ac:dyDescent="0.25">
      <c r="A16" s="87" t="s">
        <v>111</v>
      </c>
      <c r="B16" s="86">
        <v>109055.6</v>
      </c>
      <c r="C16" s="86">
        <v>136682.79999999999</v>
      </c>
      <c r="D16" s="86">
        <v>165210.79999999999</v>
      </c>
      <c r="E16" s="86">
        <v>194290.2</v>
      </c>
      <c r="F16" s="86">
        <v>226551.4</v>
      </c>
      <c r="G16" s="86">
        <v>260789.8</v>
      </c>
      <c r="H16" s="86">
        <v>302930.8</v>
      </c>
      <c r="I16" s="86">
        <v>356547.4</v>
      </c>
      <c r="J16" s="86">
        <v>434314.8</v>
      </c>
      <c r="K16" s="86">
        <v>466756.59999999986</v>
      </c>
      <c r="L16" s="86">
        <v>506993</v>
      </c>
      <c r="M16" s="86">
        <v>542309.19999999984</v>
      </c>
      <c r="N16" s="86">
        <v>614056.79999999993</v>
      </c>
      <c r="O16" s="86">
        <v>699494.8</v>
      </c>
      <c r="P16" s="86">
        <v>757803.2</v>
      </c>
      <c r="Q16" s="86">
        <v>793788.8</v>
      </c>
    </row>
    <row r="17" spans="1:17" ht="12.95" customHeight="1" x14ac:dyDescent="0.25">
      <c r="A17" s="89" t="s">
        <v>63</v>
      </c>
      <c r="B17" s="88">
        <f t="shared" ref="B17" si="6">SUM(B18:B25)</f>
        <v>7329830</v>
      </c>
      <c r="C17" s="88">
        <f t="shared" ref="C17:Q17" si="7">SUM(C18:C25)</f>
        <v>7423695</v>
      </c>
      <c r="D17" s="88">
        <f t="shared" si="7"/>
        <v>7328243</v>
      </c>
      <c r="E17" s="88">
        <f t="shared" si="7"/>
        <v>7363172</v>
      </c>
      <c r="F17" s="88">
        <f t="shared" si="7"/>
        <v>7433522</v>
      </c>
      <c r="G17" s="88">
        <f t="shared" si="7"/>
        <v>7494585</v>
      </c>
      <c r="H17" s="88">
        <f t="shared" si="7"/>
        <v>7500658</v>
      </c>
      <c r="I17" s="88">
        <f t="shared" si="7"/>
        <v>7506395</v>
      </c>
      <c r="J17" s="88">
        <f t="shared" si="7"/>
        <v>7487467</v>
      </c>
      <c r="K17" s="88">
        <f t="shared" si="7"/>
        <v>7509290.9999999981</v>
      </c>
      <c r="L17" s="88">
        <f t="shared" si="7"/>
        <v>7497112</v>
      </c>
      <c r="M17" s="88">
        <f t="shared" si="7"/>
        <v>7517327.9999999972</v>
      </c>
      <c r="N17" s="88">
        <f t="shared" si="7"/>
        <v>7515330.9999999981</v>
      </c>
      <c r="O17" s="88">
        <f t="shared" si="7"/>
        <v>7551895</v>
      </c>
      <c r="P17" s="88">
        <f t="shared" si="7"/>
        <v>7573010.9999999981</v>
      </c>
      <c r="Q17" s="88">
        <f t="shared" si="7"/>
        <v>7564007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264589</v>
      </c>
      <c r="C19" s="86">
        <v>302419</v>
      </c>
      <c r="D19" s="86">
        <v>334573.00000000006</v>
      </c>
      <c r="E19" s="86">
        <v>389801</v>
      </c>
      <c r="F19" s="86">
        <v>428271</v>
      </c>
      <c r="G19" s="86">
        <v>443030.99999999971</v>
      </c>
      <c r="H19" s="86">
        <v>369515.99999999994</v>
      </c>
      <c r="I19" s="86">
        <v>366857.00000000006</v>
      </c>
      <c r="J19" s="86">
        <v>199973</v>
      </c>
      <c r="K19" s="86">
        <v>183294.99999999994</v>
      </c>
      <c r="L19" s="86">
        <v>63485.999999999985</v>
      </c>
      <c r="M19" s="86">
        <v>63412.999999999978</v>
      </c>
      <c r="N19" s="86">
        <v>60961.999999999978</v>
      </c>
      <c r="O19" s="86">
        <v>59692.000000000007</v>
      </c>
      <c r="P19" s="86">
        <v>58499.999999999985</v>
      </c>
      <c r="Q19" s="86">
        <v>54810.999999999993</v>
      </c>
    </row>
    <row r="20" spans="1:17" ht="12" customHeight="1" x14ac:dyDescent="0.25">
      <c r="A20" s="87" t="s">
        <v>110</v>
      </c>
      <c r="B20" s="86">
        <v>92466</v>
      </c>
      <c r="C20" s="86">
        <v>83700</v>
      </c>
      <c r="D20" s="86">
        <v>53172</v>
      </c>
      <c r="E20" s="86">
        <v>73592</v>
      </c>
      <c r="F20" s="86">
        <v>215918</v>
      </c>
      <c r="G20" s="86">
        <v>179614</v>
      </c>
      <c r="H20" s="86">
        <v>182480</v>
      </c>
      <c r="I20" s="86">
        <v>245597</v>
      </c>
      <c r="J20" s="86">
        <v>151543.00000000003</v>
      </c>
      <c r="K20" s="86">
        <v>34663.999999999985</v>
      </c>
      <c r="L20" s="86">
        <v>23244</v>
      </c>
      <c r="M20" s="86">
        <v>37346.999999999985</v>
      </c>
      <c r="N20" s="86">
        <v>25548.999999999996</v>
      </c>
      <c r="O20" s="86">
        <v>23408.000000000004</v>
      </c>
      <c r="P20" s="86">
        <v>35097.999999999993</v>
      </c>
      <c r="Q20" s="86">
        <v>41666</v>
      </c>
    </row>
    <row r="21" spans="1:17" ht="12" customHeight="1" x14ac:dyDescent="0.25">
      <c r="A21" s="87" t="s">
        <v>109</v>
      </c>
      <c r="B21" s="86">
        <v>1848935</v>
      </c>
      <c r="C21" s="86">
        <v>1913685</v>
      </c>
      <c r="D21" s="86">
        <v>2296351</v>
      </c>
      <c r="E21" s="86">
        <v>2423857.0000000005</v>
      </c>
      <c r="F21" s="86">
        <v>2410080</v>
      </c>
      <c r="G21" s="86">
        <v>2415516</v>
      </c>
      <c r="H21" s="86">
        <v>2588721</v>
      </c>
      <c r="I21" s="86">
        <v>2280655</v>
      </c>
      <c r="J21" s="86">
        <v>2286933</v>
      </c>
      <c r="K21" s="86">
        <v>2338856.9999999995</v>
      </c>
      <c r="L21" s="86">
        <v>2373876</v>
      </c>
      <c r="M21" s="86">
        <v>2538844.9999999991</v>
      </c>
      <c r="N21" s="86">
        <v>2784739.9999999991</v>
      </c>
      <c r="O21" s="86">
        <v>2770498.9999999995</v>
      </c>
      <c r="P21" s="86">
        <v>2637159.9999999991</v>
      </c>
      <c r="Q21" s="86">
        <v>2664905.9999999995</v>
      </c>
    </row>
    <row r="22" spans="1:17" ht="12" customHeight="1" x14ac:dyDescent="0.25">
      <c r="A22" s="87" t="s">
        <v>55</v>
      </c>
      <c r="B22" s="86">
        <v>1391322</v>
      </c>
      <c r="C22" s="86">
        <v>1150446</v>
      </c>
      <c r="D22" s="86">
        <v>1176938.9999999998</v>
      </c>
      <c r="E22" s="86">
        <v>1406893.9999999998</v>
      </c>
      <c r="F22" s="86">
        <v>1674795</v>
      </c>
      <c r="G22" s="86">
        <v>1753215.0000000005</v>
      </c>
      <c r="H22" s="86">
        <v>1796277.0000000002</v>
      </c>
      <c r="I22" s="86">
        <v>2142497</v>
      </c>
      <c r="J22" s="86">
        <v>2674777.0000000005</v>
      </c>
      <c r="K22" s="86">
        <v>2744842.9999999995</v>
      </c>
      <c r="L22" s="86">
        <v>2877576</v>
      </c>
      <c r="M22" s="86">
        <v>2713360</v>
      </c>
      <c r="N22" s="86">
        <v>2790035.9999999991</v>
      </c>
      <c r="O22" s="86">
        <v>2795586</v>
      </c>
      <c r="P22" s="86">
        <v>3035865.9999999995</v>
      </c>
      <c r="Q22" s="86">
        <v>2916269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2765114</v>
      </c>
      <c r="C24" s="86">
        <v>3126773</v>
      </c>
      <c r="D24" s="86">
        <v>2679609</v>
      </c>
      <c r="E24" s="86">
        <v>2353220</v>
      </c>
      <c r="F24" s="86">
        <v>2036104</v>
      </c>
      <c r="G24" s="86">
        <v>2033520.9999999998</v>
      </c>
      <c r="H24" s="86">
        <v>2022417</v>
      </c>
      <c r="I24" s="86">
        <v>2011153.0000000002</v>
      </c>
      <c r="J24" s="86">
        <v>1801314.9999999998</v>
      </c>
      <c r="K24" s="86">
        <v>1846251.9999999993</v>
      </c>
      <c r="L24" s="86">
        <v>1745157.9999999995</v>
      </c>
      <c r="M24" s="86">
        <v>1775107.9999999995</v>
      </c>
      <c r="N24" s="86">
        <v>1486635.9999999998</v>
      </c>
      <c r="O24" s="86">
        <v>1478232.0000000002</v>
      </c>
      <c r="P24" s="86">
        <v>1346510.9999999998</v>
      </c>
      <c r="Q24" s="86">
        <v>1354448.0000000002</v>
      </c>
    </row>
    <row r="25" spans="1:17" ht="12" customHeight="1" x14ac:dyDescent="0.25">
      <c r="A25" s="51" t="s">
        <v>60</v>
      </c>
      <c r="B25" s="92">
        <v>967404</v>
      </c>
      <c r="C25" s="92">
        <v>846672.00000000012</v>
      </c>
      <c r="D25" s="92">
        <v>787598.99999999977</v>
      </c>
      <c r="E25" s="92">
        <v>715808</v>
      </c>
      <c r="F25" s="92">
        <v>668354</v>
      </c>
      <c r="G25" s="92">
        <v>669688</v>
      </c>
      <c r="H25" s="92">
        <v>541247</v>
      </c>
      <c r="I25" s="92">
        <v>459635.99999999983</v>
      </c>
      <c r="J25" s="92">
        <v>372926</v>
      </c>
      <c r="K25" s="92">
        <v>361379.99999999971</v>
      </c>
      <c r="L25" s="92">
        <v>413772</v>
      </c>
      <c r="M25" s="92">
        <v>389254.99999999942</v>
      </c>
      <c r="N25" s="92">
        <v>367407.99999999988</v>
      </c>
      <c r="O25" s="92">
        <v>424478</v>
      </c>
      <c r="P25" s="92">
        <v>459875.99999999988</v>
      </c>
      <c r="Q25" s="92">
        <v>531906.99999999953</v>
      </c>
    </row>
    <row r="26" spans="1:17" ht="12" customHeight="1" x14ac:dyDescent="0.25">
      <c r="A26" s="91" t="s">
        <v>59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>
        <f t="shared" ref="B27" si="8">SUM(B28:B32)</f>
        <v>7329830</v>
      </c>
      <c r="C27" s="88">
        <f t="shared" ref="C27:Q27" si="9">SUM(C28:C32)</f>
        <v>7423695</v>
      </c>
      <c r="D27" s="88">
        <f t="shared" si="9"/>
        <v>7328243</v>
      </c>
      <c r="E27" s="88">
        <f t="shared" si="9"/>
        <v>7363172</v>
      </c>
      <c r="F27" s="88">
        <f t="shared" si="9"/>
        <v>7433522</v>
      </c>
      <c r="G27" s="88">
        <f t="shared" si="9"/>
        <v>7494585</v>
      </c>
      <c r="H27" s="88">
        <f t="shared" si="9"/>
        <v>7500658</v>
      </c>
      <c r="I27" s="88">
        <f t="shared" si="9"/>
        <v>7506395</v>
      </c>
      <c r="J27" s="88">
        <f t="shared" si="9"/>
        <v>7487467</v>
      </c>
      <c r="K27" s="88">
        <f t="shared" si="9"/>
        <v>7509290.9999999972</v>
      </c>
      <c r="L27" s="88">
        <f t="shared" si="9"/>
        <v>7497111.9999999991</v>
      </c>
      <c r="M27" s="88">
        <f t="shared" si="9"/>
        <v>7517327.9999999981</v>
      </c>
      <c r="N27" s="88">
        <f t="shared" si="9"/>
        <v>7515330.9999999981</v>
      </c>
      <c r="O27" s="88">
        <f t="shared" si="9"/>
        <v>7551895</v>
      </c>
      <c r="P27" s="88">
        <f t="shared" si="9"/>
        <v>7573010.9999999981</v>
      </c>
      <c r="Q27" s="88">
        <f t="shared" si="9"/>
        <v>7564007.0000000009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2895956</v>
      </c>
      <c r="C29" s="86">
        <v>2887951.9999999995</v>
      </c>
      <c r="D29" s="86">
        <v>2893053</v>
      </c>
      <c r="E29" s="86">
        <v>2937321</v>
      </c>
      <c r="F29" s="86">
        <v>2904425</v>
      </c>
      <c r="G29" s="86">
        <v>2734191</v>
      </c>
      <c r="H29" s="86">
        <v>2666443</v>
      </c>
      <c r="I29" s="86">
        <v>2743131</v>
      </c>
      <c r="J29" s="86">
        <v>2558987</v>
      </c>
      <c r="K29" s="86">
        <v>2573884.9999999986</v>
      </c>
      <c r="L29" s="86">
        <v>2395398.9999999995</v>
      </c>
      <c r="M29" s="86">
        <v>2330476.9999999991</v>
      </c>
      <c r="N29" s="86">
        <v>2042938.9999999995</v>
      </c>
      <c r="O29" s="86">
        <v>2069479.0000000005</v>
      </c>
      <c r="P29" s="86">
        <v>2117953.9999999995</v>
      </c>
      <c r="Q29" s="86">
        <v>2337419</v>
      </c>
    </row>
    <row r="30" spans="1:17" ht="12" customHeight="1" x14ac:dyDescent="0.25">
      <c r="A30" s="87" t="s">
        <v>109</v>
      </c>
      <c r="B30" s="86">
        <v>1477073</v>
      </c>
      <c r="C30" s="86">
        <v>1560226</v>
      </c>
      <c r="D30" s="86">
        <v>1958507.9999999998</v>
      </c>
      <c r="E30" s="86">
        <v>2053617.9999999998</v>
      </c>
      <c r="F30" s="86">
        <v>2069010.0000000002</v>
      </c>
      <c r="G30" s="86">
        <v>2174996</v>
      </c>
      <c r="H30" s="86">
        <v>2442767.0000000005</v>
      </c>
      <c r="I30" s="86">
        <v>2246671.0000000005</v>
      </c>
      <c r="J30" s="86">
        <v>2201768</v>
      </c>
      <c r="K30" s="86">
        <v>2283958.9999999986</v>
      </c>
      <c r="L30" s="86">
        <v>2320877.9999999995</v>
      </c>
      <c r="M30" s="86">
        <v>2529771.9999999995</v>
      </c>
      <c r="N30" s="86">
        <v>2719158.9999999991</v>
      </c>
      <c r="O30" s="86">
        <v>2764686</v>
      </c>
      <c r="P30" s="86">
        <v>2654360.9999999991</v>
      </c>
      <c r="Q30" s="86">
        <v>2652465.0000000005</v>
      </c>
    </row>
    <row r="31" spans="1:17" ht="12" customHeight="1" x14ac:dyDescent="0.25">
      <c r="A31" s="87" t="s">
        <v>55</v>
      </c>
      <c r="B31" s="86">
        <v>1007808</v>
      </c>
      <c r="C31" s="86">
        <v>948315</v>
      </c>
      <c r="D31" s="86">
        <v>973576</v>
      </c>
      <c r="E31" s="86">
        <v>1140507</v>
      </c>
      <c r="F31" s="86">
        <v>1362253.0000000002</v>
      </c>
      <c r="G31" s="86">
        <v>1504786.9999999998</v>
      </c>
      <c r="H31" s="86">
        <v>1509313.9999999998</v>
      </c>
      <c r="I31" s="86">
        <v>1701430</v>
      </c>
      <c r="J31" s="86">
        <v>1978053</v>
      </c>
      <c r="K31" s="86">
        <v>1988459.9999999998</v>
      </c>
      <c r="L31" s="86">
        <v>1948523</v>
      </c>
      <c r="M31" s="86">
        <v>1809816.9999999998</v>
      </c>
      <c r="N31" s="86">
        <v>1807184.9999999998</v>
      </c>
      <c r="O31" s="86">
        <v>1804942.0000000005</v>
      </c>
      <c r="P31" s="86">
        <v>1795403.0000000002</v>
      </c>
      <c r="Q31" s="86">
        <v>1655423.0000000007</v>
      </c>
    </row>
    <row r="32" spans="1:17" ht="12" customHeight="1" x14ac:dyDescent="0.25">
      <c r="A32" s="49" t="s">
        <v>60</v>
      </c>
      <c r="B32" s="85">
        <v>1948993</v>
      </c>
      <c r="C32" s="85">
        <v>2027202</v>
      </c>
      <c r="D32" s="85">
        <v>1503106</v>
      </c>
      <c r="E32" s="85">
        <v>1231726</v>
      </c>
      <c r="F32" s="85">
        <v>1097834</v>
      </c>
      <c r="G32" s="85">
        <v>1080611</v>
      </c>
      <c r="H32" s="85">
        <v>882134</v>
      </c>
      <c r="I32" s="85">
        <v>815163</v>
      </c>
      <c r="J32" s="85">
        <v>748659</v>
      </c>
      <c r="K32" s="85">
        <v>662986.99999999977</v>
      </c>
      <c r="L32" s="85">
        <v>832311.99999999965</v>
      </c>
      <c r="M32" s="85">
        <v>847261.99999999977</v>
      </c>
      <c r="N32" s="85">
        <v>946047.99999999953</v>
      </c>
      <c r="O32" s="85">
        <v>912787.99999999988</v>
      </c>
      <c r="P32" s="85">
        <v>1005292.9999999998</v>
      </c>
      <c r="Q32" s="85">
        <v>918700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7978.691410204804</v>
      </c>
      <c r="C3" s="100">
        <f t="shared" ref="C3:Q3" si="1">SUM(C4,C15,C17,C27)</f>
        <v>6898.8659347830962</v>
      </c>
      <c r="D3" s="100">
        <f t="shared" si="1"/>
        <v>6814.6007410722959</v>
      </c>
      <c r="E3" s="100">
        <f t="shared" si="1"/>
        <v>7372.0109092940329</v>
      </c>
      <c r="F3" s="100">
        <f t="shared" si="1"/>
        <v>7581.6571618415473</v>
      </c>
      <c r="G3" s="100">
        <f t="shared" si="1"/>
        <v>7522.1635665876747</v>
      </c>
      <c r="H3" s="100">
        <f t="shared" si="1"/>
        <v>7300.0209333932162</v>
      </c>
      <c r="I3" s="100">
        <f t="shared" si="1"/>
        <v>6976.7856639192387</v>
      </c>
      <c r="J3" s="100">
        <f t="shared" si="1"/>
        <v>7488.7005027021387</v>
      </c>
      <c r="K3" s="100">
        <f t="shared" si="1"/>
        <v>7349.4416367387448</v>
      </c>
      <c r="L3" s="100">
        <f t="shared" si="1"/>
        <v>7398.1846602859123</v>
      </c>
      <c r="M3" s="100">
        <f t="shared" si="1"/>
        <v>7137.5302721494154</v>
      </c>
      <c r="N3" s="100">
        <f t="shared" si="1"/>
        <v>7319.8697657863559</v>
      </c>
      <c r="O3" s="100">
        <f t="shared" si="1"/>
        <v>6968.5657794124063</v>
      </c>
      <c r="P3" s="100">
        <f t="shared" si="1"/>
        <v>6661.4650230304014</v>
      </c>
      <c r="Q3" s="100">
        <f t="shared" si="1"/>
        <v>6635.879320337046</v>
      </c>
    </row>
    <row r="4" spans="1:17" ht="12.95" customHeight="1" x14ac:dyDescent="0.25">
      <c r="A4" s="89" t="s">
        <v>65</v>
      </c>
      <c r="B4" s="96">
        <f t="shared" ref="B4" si="2">SUM(B5:B14)</f>
        <v>6566.9054976273328</v>
      </c>
      <c r="C4" s="96">
        <f t="shared" ref="C4:Q4" si="3">SUM(C5:C14)</f>
        <v>5472.271898951024</v>
      </c>
      <c r="D4" s="96">
        <f t="shared" si="3"/>
        <v>5290.8894595312759</v>
      </c>
      <c r="E4" s="96">
        <f t="shared" si="3"/>
        <v>5710.0255959062615</v>
      </c>
      <c r="F4" s="96">
        <f t="shared" si="3"/>
        <v>6126.3764546476405</v>
      </c>
      <c r="G4" s="96">
        <f t="shared" si="3"/>
        <v>5400.1092766161873</v>
      </c>
      <c r="H4" s="96">
        <f t="shared" si="3"/>
        <v>5329.271215507134</v>
      </c>
      <c r="I4" s="96">
        <f t="shared" si="3"/>
        <v>4867.2918579101133</v>
      </c>
      <c r="J4" s="96">
        <f t="shared" si="3"/>
        <v>5688.1228815397026</v>
      </c>
      <c r="K4" s="96">
        <f t="shared" si="3"/>
        <v>5539.2615587623113</v>
      </c>
      <c r="L4" s="96">
        <f t="shared" si="3"/>
        <v>5604.2128163460711</v>
      </c>
      <c r="M4" s="96">
        <f t="shared" si="3"/>
        <v>5349.9277746662865</v>
      </c>
      <c r="N4" s="96">
        <f t="shared" si="3"/>
        <v>5515.8739350292562</v>
      </c>
      <c r="O4" s="96">
        <f t="shared" si="3"/>
        <v>5155.7459254889063</v>
      </c>
      <c r="P4" s="96">
        <f t="shared" si="3"/>
        <v>4827.6453851318911</v>
      </c>
      <c r="Q4" s="96">
        <f t="shared" si="3"/>
        <v>4787.5098022029679</v>
      </c>
    </row>
    <row r="5" spans="1:17" ht="12" customHeight="1" x14ac:dyDescent="0.25">
      <c r="A5" s="87" t="s">
        <v>58</v>
      </c>
      <c r="B5" s="95">
        <v>42.165967709252506</v>
      </c>
      <c r="C5" s="95">
        <v>7.0347399999999984</v>
      </c>
      <c r="D5" s="95">
        <v>23.600260000003956</v>
      </c>
      <c r="E5" s="95">
        <v>15.71209</v>
      </c>
      <c r="F5" s="95">
        <v>36.543789999999994</v>
      </c>
      <c r="G5" s="95">
        <v>13.554738368634862</v>
      </c>
      <c r="H5" s="95">
        <v>10.004899999999999</v>
      </c>
      <c r="I5" s="95">
        <v>10.500510000000014</v>
      </c>
      <c r="J5" s="95">
        <v>46.94691000000001</v>
      </c>
      <c r="K5" s="95">
        <v>13.895659999999998</v>
      </c>
      <c r="L5" s="95">
        <v>9.9835305033940802</v>
      </c>
      <c r="M5" s="95">
        <v>19.364185937603363</v>
      </c>
      <c r="N5" s="95">
        <v>27.848943923309591</v>
      </c>
      <c r="O5" s="95">
        <v>25.361762139927102</v>
      </c>
      <c r="P5" s="95">
        <v>69.769565881661606</v>
      </c>
      <c r="Q5" s="95">
        <v>80.113069767047477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142.79623767465119</v>
      </c>
      <c r="C7" s="95">
        <v>108.14622153213075</v>
      </c>
      <c r="D7" s="95">
        <v>49.675600054676217</v>
      </c>
      <c r="E7" s="95">
        <v>85.188966169551861</v>
      </c>
      <c r="F7" s="95">
        <v>285.28354636490593</v>
      </c>
      <c r="G7" s="95">
        <v>183.12044001082236</v>
      </c>
      <c r="H7" s="95">
        <v>177.01704386297882</v>
      </c>
      <c r="I7" s="95">
        <v>199.00008053628088</v>
      </c>
      <c r="J7" s="95">
        <v>133.6423217206941</v>
      </c>
      <c r="K7" s="95">
        <v>28.304638834071969</v>
      </c>
      <c r="L7" s="95">
        <v>18.603590367389295</v>
      </c>
      <c r="M7" s="95">
        <v>28.673845444512487</v>
      </c>
      <c r="N7" s="95">
        <v>27.40790594139035</v>
      </c>
      <c r="O7" s="95">
        <v>16.70062898906691</v>
      </c>
      <c r="P7" s="95">
        <v>22.93983488855373</v>
      </c>
      <c r="Q7" s="95">
        <v>26.655625489851481</v>
      </c>
    </row>
    <row r="8" spans="1:17" ht="12" customHeight="1" x14ac:dyDescent="0.25">
      <c r="A8" s="87" t="s">
        <v>109</v>
      </c>
      <c r="B8" s="95">
        <v>1858.6997060501685</v>
      </c>
      <c r="C8" s="95">
        <v>1617.9342316289346</v>
      </c>
      <c r="D8" s="95">
        <v>1870.2994961977242</v>
      </c>
      <c r="E8" s="95">
        <v>2031.8807878821447</v>
      </c>
      <c r="F8" s="95">
        <v>2087.8605678694603</v>
      </c>
      <c r="G8" s="95">
        <v>1689.7789907983836</v>
      </c>
      <c r="H8" s="95">
        <v>1874.5968763296635</v>
      </c>
      <c r="I8" s="95">
        <v>1463.1989550912624</v>
      </c>
      <c r="J8" s="95">
        <v>1663.7217086661133</v>
      </c>
      <c r="K8" s="95">
        <v>1624.5112189709075</v>
      </c>
      <c r="L8" s="95">
        <v>1670.368214430257</v>
      </c>
      <c r="M8" s="95">
        <v>1745.6772957405212</v>
      </c>
      <c r="N8" s="95">
        <v>1911.9846664801605</v>
      </c>
      <c r="O8" s="95">
        <v>1804.9904328965063</v>
      </c>
      <c r="P8" s="95">
        <v>1569.003601537617</v>
      </c>
      <c r="Q8" s="95">
        <v>1612.5652874980733</v>
      </c>
    </row>
    <row r="9" spans="1:17" ht="12" customHeight="1" x14ac:dyDescent="0.25">
      <c r="A9" s="87" t="s">
        <v>55</v>
      </c>
      <c r="B9" s="95">
        <v>2114.9540956136275</v>
      </c>
      <c r="C9" s="95">
        <v>1460.9900147646765</v>
      </c>
      <c r="D9" s="95">
        <v>1458.1849456841292</v>
      </c>
      <c r="E9" s="95">
        <v>1801.6255139704151</v>
      </c>
      <c r="F9" s="95">
        <v>2245.0315624862087</v>
      </c>
      <c r="G9" s="95">
        <v>2113.950526187698</v>
      </c>
      <c r="H9" s="95">
        <v>1981.1524227603375</v>
      </c>
      <c r="I9" s="95">
        <v>1988.1751490056245</v>
      </c>
      <c r="J9" s="95">
        <v>2698.3022669108518</v>
      </c>
      <c r="K9" s="95">
        <v>2672.5324724848811</v>
      </c>
      <c r="L9" s="95">
        <v>2780.0264149472396</v>
      </c>
      <c r="M9" s="95">
        <v>2460.6156842017231</v>
      </c>
      <c r="N9" s="95">
        <v>2578.1558070408551</v>
      </c>
      <c r="O9" s="95">
        <v>2406.5560669691117</v>
      </c>
      <c r="P9" s="95">
        <v>2370.6999989078463</v>
      </c>
      <c r="Q9" s="95">
        <v>2243.9704597599812</v>
      </c>
    </row>
    <row r="10" spans="1:17" ht="12" customHeight="1" x14ac:dyDescent="0.25">
      <c r="A10" s="87" t="s">
        <v>79</v>
      </c>
      <c r="B10" s="95">
        <v>1.9346515656368604</v>
      </c>
      <c r="C10" s="95">
        <v>2.0944599999999998</v>
      </c>
      <c r="D10" s="95">
        <v>6.6567800000000021</v>
      </c>
      <c r="E10" s="95">
        <v>6.536439999999998</v>
      </c>
      <c r="F10" s="95">
        <v>6.0485500000000005</v>
      </c>
      <c r="G10" s="95">
        <v>5.5651733172955806</v>
      </c>
      <c r="H10" s="95">
        <v>6.1999999999999984</v>
      </c>
      <c r="I10" s="95">
        <v>6.8464800000000006</v>
      </c>
      <c r="J10" s="95">
        <v>8.2362199999999977</v>
      </c>
      <c r="K10" s="95">
        <v>10.785869999999996</v>
      </c>
      <c r="L10" s="95">
        <v>15.023402828146439</v>
      </c>
      <c r="M10" s="95">
        <v>12.061655417635848</v>
      </c>
      <c r="N10" s="95">
        <v>11.751134074161527</v>
      </c>
      <c r="O10" s="95">
        <v>10.318142883238556</v>
      </c>
      <c r="P10" s="95">
        <v>4.1081599812188774</v>
      </c>
      <c r="Q10" s="95">
        <v>4.036495653004688</v>
      </c>
    </row>
    <row r="11" spans="1:17" ht="12" customHeight="1" x14ac:dyDescent="0.25">
      <c r="A11" s="87" t="s">
        <v>61</v>
      </c>
      <c r="B11" s="95">
        <v>2375.4526949209867</v>
      </c>
      <c r="C11" s="95">
        <v>2244.7846062853096</v>
      </c>
      <c r="D11" s="95">
        <v>1846.2179934867686</v>
      </c>
      <c r="E11" s="95">
        <v>1688.4869781461177</v>
      </c>
      <c r="F11" s="95">
        <v>1435.5664415272042</v>
      </c>
      <c r="G11" s="95">
        <v>1281.0422503202044</v>
      </c>
      <c r="H11" s="95">
        <v>1196.7694906432139</v>
      </c>
      <c r="I11" s="95">
        <v>1045.8434794540058</v>
      </c>
      <c r="J11" s="95">
        <v>1038.055792016208</v>
      </c>
      <c r="K11" s="95">
        <v>1016.8926593758114</v>
      </c>
      <c r="L11" s="95">
        <v>978.25695964056126</v>
      </c>
      <c r="M11" s="95">
        <v>960.17421709092002</v>
      </c>
      <c r="N11" s="95">
        <v>824.65664996194789</v>
      </c>
      <c r="O11" s="95">
        <v>770.14173964215934</v>
      </c>
      <c r="P11" s="95">
        <v>671.23781466132232</v>
      </c>
      <c r="Q11" s="95">
        <v>671.7313044783748</v>
      </c>
    </row>
    <row r="12" spans="1:17" ht="12" customHeight="1" x14ac:dyDescent="0.25">
      <c r="A12" s="87" t="s">
        <v>115</v>
      </c>
      <c r="B12" s="95">
        <v>2.5356813417760533E-2</v>
      </c>
      <c r="C12" s="95">
        <v>3.5654919570428101E-2</v>
      </c>
      <c r="D12" s="95">
        <v>4.9184591329930714E-2</v>
      </c>
      <c r="E12" s="95">
        <v>0.12868393994397001</v>
      </c>
      <c r="F12" s="95">
        <v>0.14416688654621151</v>
      </c>
      <c r="G12" s="95">
        <v>0.58879415934975843</v>
      </c>
      <c r="H12" s="95">
        <v>0.59491957105404858</v>
      </c>
      <c r="I12" s="95">
        <v>1.0690946357537072</v>
      </c>
      <c r="J12" s="95">
        <v>1.2879726953050195</v>
      </c>
      <c r="K12" s="95">
        <v>2.0232366486655904</v>
      </c>
      <c r="L12" s="95">
        <v>2.2695718870796742</v>
      </c>
      <c r="M12" s="95">
        <v>2.3930493012667036</v>
      </c>
      <c r="N12" s="95">
        <v>2.8784600506245446</v>
      </c>
      <c r="O12" s="95">
        <v>3.0880410670233327</v>
      </c>
      <c r="P12" s="95">
        <v>3.440441152881105</v>
      </c>
      <c r="Q12" s="95">
        <v>4.7976521256867013</v>
      </c>
    </row>
    <row r="13" spans="1:17" ht="12" customHeight="1" x14ac:dyDescent="0.25">
      <c r="A13" s="51" t="s">
        <v>114</v>
      </c>
      <c r="B13" s="22">
        <v>15.61861847834991</v>
      </c>
      <c r="C13" s="22">
        <v>7.6822216923474373</v>
      </c>
      <c r="D13" s="22">
        <v>11.441399340516426</v>
      </c>
      <c r="E13" s="22">
        <v>13.397566743094437</v>
      </c>
      <c r="F13" s="22">
        <v>11.817277261064541</v>
      </c>
      <c r="G13" s="22">
        <v>17.795616143345288</v>
      </c>
      <c r="H13" s="22">
        <v>15.913715415465246</v>
      </c>
      <c r="I13" s="22">
        <v>29.059626371225512</v>
      </c>
      <c r="J13" s="22">
        <v>35.711585576230604</v>
      </c>
      <c r="K13" s="22">
        <v>58.955745662127541</v>
      </c>
      <c r="L13" s="22">
        <v>67.35659954432748</v>
      </c>
      <c r="M13" s="22">
        <v>66.036986795123099</v>
      </c>
      <c r="N13" s="22">
        <v>70.290466241767703</v>
      </c>
      <c r="O13" s="22">
        <v>67.110754615046091</v>
      </c>
      <c r="P13" s="22">
        <v>60.65575288857444</v>
      </c>
      <c r="Q13" s="22">
        <v>70.860012324392827</v>
      </c>
    </row>
    <row r="14" spans="1:17" ht="12" customHeight="1" x14ac:dyDescent="0.25">
      <c r="A14" s="99" t="s">
        <v>117</v>
      </c>
      <c r="B14" s="98">
        <v>15.258168801241638</v>
      </c>
      <c r="C14" s="98">
        <v>23.569748128054606</v>
      </c>
      <c r="D14" s="98">
        <v>24.76380017612756</v>
      </c>
      <c r="E14" s="98">
        <v>67.068569054994867</v>
      </c>
      <c r="F14" s="98">
        <v>18.080552252250957</v>
      </c>
      <c r="G14" s="98">
        <v>94.71274731045412</v>
      </c>
      <c r="H14" s="98">
        <v>67.021846924421041</v>
      </c>
      <c r="I14" s="98">
        <v>123.59848281596068</v>
      </c>
      <c r="J14" s="98">
        <v>62.218103954299536</v>
      </c>
      <c r="K14" s="98">
        <v>111.36005678584658</v>
      </c>
      <c r="L14" s="98">
        <v>62.324532197675424</v>
      </c>
      <c r="M14" s="98">
        <v>54.930854736979882</v>
      </c>
      <c r="N14" s="98">
        <v>60.899901315039891</v>
      </c>
      <c r="O14" s="98">
        <v>51.478356286827029</v>
      </c>
      <c r="P14" s="98">
        <v>55.790215232215715</v>
      </c>
      <c r="Q14" s="98">
        <v>72.779895106554292</v>
      </c>
    </row>
    <row r="15" spans="1:17" ht="12.95" customHeight="1" x14ac:dyDescent="0.25">
      <c r="A15" s="89" t="s">
        <v>112</v>
      </c>
      <c r="B15" s="96">
        <f t="shared" ref="B15:Q15" si="4">B16</f>
        <v>5.0518010784126011</v>
      </c>
      <c r="C15" s="96">
        <f t="shared" si="4"/>
        <v>6.0738903701405356</v>
      </c>
      <c r="D15" s="96">
        <f t="shared" si="4"/>
        <v>7.1032576656313759</v>
      </c>
      <c r="E15" s="96">
        <f t="shared" si="4"/>
        <v>8.1502519420084774</v>
      </c>
      <c r="F15" s="96">
        <f t="shared" si="4"/>
        <v>9.3005485231730773</v>
      </c>
      <c r="G15" s="96">
        <f t="shared" si="4"/>
        <v>10.487138449882019</v>
      </c>
      <c r="H15" s="96">
        <f t="shared" si="4"/>
        <v>11.926478533887668</v>
      </c>
      <c r="I15" s="96">
        <f t="shared" si="4"/>
        <v>13.709800445812443</v>
      </c>
      <c r="J15" s="96">
        <f t="shared" si="4"/>
        <v>16.258204606161751</v>
      </c>
      <c r="K15" s="96">
        <f t="shared" si="4"/>
        <v>16.881735454026781</v>
      </c>
      <c r="L15" s="96">
        <f t="shared" si="4"/>
        <v>17.81497949434134</v>
      </c>
      <c r="M15" s="96">
        <f t="shared" si="4"/>
        <v>18.414884879351025</v>
      </c>
      <c r="N15" s="96">
        <f t="shared" si="4"/>
        <v>20.3587691531777</v>
      </c>
      <c r="O15" s="96">
        <f t="shared" si="4"/>
        <v>22.365324826181467</v>
      </c>
      <c r="P15" s="96">
        <f t="shared" si="4"/>
        <v>23.232893892101462</v>
      </c>
      <c r="Q15" s="96">
        <f t="shared" si="4"/>
        <v>23.631483894786271</v>
      </c>
    </row>
    <row r="16" spans="1:17" ht="12" customHeight="1" x14ac:dyDescent="0.25">
      <c r="A16" s="87" t="s">
        <v>111</v>
      </c>
      <c r="B16" s="97">
        <v>5.0518010784126011</v>
      </c>
      <c r="C16" s="97">
        <v>6.0738903701405356</v>
      </c>
      <c r="D16" s="97">
        <v>7.1032576656313759</v>
      </c>
      <c r="E16" s="97">
        <v>8.1502519420084774</v>
      </c>
      <c r="F16" s="97">
        <v>9.3005485231730773</v>
      </c>
      <c r="G16" s="97">
        <v>10.487138449882019</v>
      </c>
      <c r="H16" s="97">
        <v>11.926478533887668</v>
      </c>
      <c r="I16" s="97">
        <v>13.709800445812443</v>
      </c>
      <c r="J16" s="97">
        <v>16.258204606161751</v>
      </c>
      <c r="K16" s="97">
        <v>16.881735454026781</v>
      </c>
      <c r="L16" s="97">
        <v>17.81497949434134</v>
      </c>
      <c r="M16" s="97">
        <v>18.414884879351025</v>
      </c>
      <c r="N16" s="97">
        <v>20.3587691531777</v>
      </c>
      <c r="O16" s="97">
        <v>22.365324826181467</v>
      </c>
      <c r="P16" s="97">
        <v>23.232893892101462</v>
      </c>
      <c r="Q16" s="97">
        <v>23.631483894786271</v>
      </c>
    </row>
    <row r="17" spans="1:17" ht="12.95" customHeight="1" x14ac:dyDescent="0.25">
      <c r="A17" s="89" t="s">
        <v>63</v>
      </c>
      <c r="B17" s="96">
        <f t="shared" ref="B17" si="5">SUM(B18:B26)</f>
        <v>851.64888810241041</v>
      </c>
      <c r="C17" s="96">
        <f t="shared" ref="C17:Q17" si="6">SUM(C18:C26)</f>
        <v>855.79931391910668</v>
      </c>
      <c r="D17" s="96">
        <f t="shared" si="6"/>
        <v>872.69552384535882</v>
      </c>
      <c r="E17" s="96">
        <f t="shared" si="6"/>
        <v>965.51794582565401</v>
      </c>
      <c r="F17" s="96">
        <f t="shared" si="6"/>
        <v>889.39496934495219</v>
      </c>
      <c r="G17" s="96">
        <f t="shared" si="6"/>
        <v>1039.0179120328314</v>
      </c>
      <c r="H17" s="96">
        <f t="shared" si="6"/>
        <v>1108.1418398080284</v>
      </c>
      <c r="I17" s="96">
        <f t="shared" si="6"/>
        <v>1226.8403749352869</v>
      </c>
      <c r="J17" s="96">
        <f t="shared" si="6"/>
        <v>1101.1896871069641</v>
      </c>
      <c r="K17" s="96">
        <f t="shared" si="6"/>
        <v>1072.3343922877193</v>
      </c>
      <c r="L17" s="96">
        <f t="shared" si="6"/>
        <v>1065.4597562711826</v>
      </c>
      <c r="M17" s="96">
        <f t="shared" si="6"/>
        <v>1060.7858602767774</v>
      </c>
      <c r="N17" s="96">
        <f t="shared" si="6"/>
        <v>1075.8184031925164</v>
      </c>
      <c r="O17" s="96">
        <f t="shared" si="6"/>
        <v>1077.8671271850083</v>
      </c>
      <c r="P17" s="96">
        <f t="shared" si="6"/>
        <v>1092.731121067342</v>
      </c>
      <c r="Q17" s="96">
        <f t="shared" si="6"/>
        <v>1097.7071841009827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36.164926899558566</v>
      </c>
      <c r="C19" s="95">
        <v>41.93647848118416</v>
      </c>
      <c r="D19" s="95">
        <v>53.475906159143946</v>
      </c>
      <c r="E19" s="95">
        <v>60.233954627864975</v>
      </c>
      <c r="F19" s="95">
        <v>52.211141742158674</v>
      </c>
      <c r="G19" s="95">
        <v>76.03195999140722</v>
      </c>
      <c r="H19" s="95">
        <v>54.648820810703334</v>
      </c>
      <c r="I19" s="95">
        <v>68.458066658519996</v>
      </c>
      <c r="J19" s="95">
        <v>30.604228491691487</v>
      </c>
      <c r="K19" s="95">
        <v>26.858367031392429</v>
      </c>
      <c r="L19" s="95">
        <v>9.2744109529109249</v>
      </c>
      <c r="M19" s="95">
        <v>9.3323255424551803</v>
      </c>
      <c r="N19" s="95">
        <v>8.8941536606243385</v>
      </c>
      <c r="O19" s="95">
        <v>8.651002397633107</v>
      </c>
      <c r="P19" s="95">
        <v>8.4547406779884682</v>
      </c>
      <c r="Q19" s="95">
        <v>7.9491269942818885</v>
      </c>
    </row>
    <row r="20" spans="1:17" ht="12" customHeight="1" x14ac:dyDescent="0.25">
      <c r="A20" s="87" t="s">
        <v>110</v>
      </c>
      <c r="B20" s="95">
        <v>12.999693461644759</v>
      </c>
      <c r="C20" s="95">
        <v>11.938278419083341</v>
      </c>
      <c r="D20" s="95">
        <v>5.745617939553278</v>
      </c>
      <c r="E20" s="95">
        <v>10.747938302054825</v>
      </c>
      <c r="F20" s="95">
        <v>32.485377724949842</v>
      </c>
      <c r="G20" s="95">
        <v>27.379524889837779</v>
      </c>
      <c r="H20" s="95">
        <v>29.990430043925699</v>
      </c>
      <c r="I20" s="95">
        <v>43.303307837569506</v>
      </c>
      <c r="J20" s="95">
        <v>23.855038396092635</v>
      </c>
      <c r="K20" s="95">
        <v>5.2245283827418589</v>
      </c>
      <c r="L20" s="95">
        <v>3.500893926450356</v>
      </c>
      <c r="M20" s="95">
        <v>5.6389627331923835</v>
      </c>
      <c r="N20" s="95">
        <v>5.3509093895861186</v>
      </c>
      <c r="O20" s="95">
        <v>3.5061383640196664</v>
      </c>
      <c r="P20" s="95">
        <v>5.2504766820210156</v>
      </c>
      <c r="Q20" s="95">
        <v>6.2588626133754399</v>
      </c>
    </row>
    <row r="21" spans="1:17" ht="12" customHeight="1" x14ac:dyDescent="0.25">
      <c r="A21" s="87" t="s">
        <v>109</v>
      </c>
      <c r="B21" s="95">
        <v>242.61034259812425</v>
      </c>
      <c r="C21" s="95">
        <v>254.75647128630104</v>
      </c>
      <c r="D21" s="95">
        <v>306.54122428735195</v>
      </c>
      <c r="E21" s="95">
        <v>342.01622977020241</v>
      </c>
      <c r="F21" s="95">
        <v>303.31027563576305</v>
      </c>
      <c r="G21" s="95">
        <v>329.43607240458783</v>
      </c>
      <c r="H21" s="95">
        <v>401.69315880711764</v>
      </c>
      <c r="I21" s="95">
        <v>375.31329020442996</v>
      </c>
      <c r="J21" s="95">
        <v>335.99560132158001</v>
      </c>
      <c r="K21" s="95">
        <v>329.0056672605138</v>
      </c>
      <c r="L21" s="95">
        <v>333.70467814251344</v>
      </c>
      <c r="M21" s="95">
        <v>365.11844570951973</v>
      </c>
      <c r="N21" s="95">
        <v>392.20298277627779</v>
      </c>
      <c r="O21" s="95">
        <v>396.54090969143567</v>
      </c>
      <c r="P21" s="95">
        <v>375.12280908814074</v>
      </c>
      <c r="Q21" s="95">
        <v>391.76243793328484</v>
      </c>
    </row>
    <row r="22" spans="1:17" ht="12" customHeight="1" x14ac:dyDescent="0.25">
      <c r="A22" s="87" t="s">
        <v>55</v>
      </c>
      <c r="B22" s="95">
        <v>228.20511828302557</v>
      </c>
      <c r="C22" s="95">
        <v>191.43926864393441</v>
      </c>
      <c r="D22" s="95">
        <v>199.7250124608467</v>
      </c>
      <c r="E22" s="95">
        <v>249.91197311186997</v>
      </c>
      <c r="F22" s="95">
        <v>272.90643733626177</v>
      </c>
      <c r="G22" s="95">
        <v>338.47091653666217</v>
      </c>
      <c r="H22" s="95">
        <v>359.75937165194989</v>
      </c>
      <c r="I22" s="95">
        <v>446.89306472564147</v>
      </c>
      <c r="J22" s="95">
        <v>487.54908667087381</v>
      </c>
      <c r="K22" s="95">
        <v>486.16107129145962</v>
      </c>
      <c r="L22" s="95">
        <v>509.15393689753301</v>
      </c>
      <c r="M22" s="95">
        <v>468.5705181694106</v>
      </c>
      <c r="N22" s="95">
        <v>481.58491279671148</v>
      </c>
      <c r="O22" s="95">
        <v>482.92400804139282</v>
      </c>
      <c r="P22" s="95">
        <v>518.08758466818074</v>
      </c>
      <c r="Q22" s="95">
        <v>499.12575873873652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225.12743809074976</v>
      </c>
      <c r="C24" s="95">
        <v>259.13026371469061</v>
      </c>
      <c r="D24" s="95">
        <v>223.25077651323099</v>
      </c>
      <c r="E24" s="95">
        <v>207.82258185388199</v>
      </c>
      <c r="F24" s="95">
        <v>156.13706847279573</v>
      </c>
      <c r="G24" s="95">
        <v>184.87860483766613</v>
      </c>
      <c r="H24" s="95">
        <v>195.85815935678633</v>
      </c>
      <c r="I24" s="95">
        <v>209.48606054599449</v>
      </c>
      <c r="J24" s="95">
        <v>167.96802798379179</v>
      </c>
      <c r="K24" s="95">
        <v>165.27818062418856</v>
      </c>
      <c r="L24" s="95">
        <v>156.52392702327745</v>
      </c>
      <c r="M24" s="95">
        <v>160.39498900012836</v>
      </c>
      <c r="N24" s="95">
        <v>134.90591904265193</v>
      </c>
      <c r="O24" s="95">
        <v>134.9415278189168</v>
      </c>
      <c r="P24" s="95">
        <v>127.87004295148199</v>
      </c>
      <c r="Q24" s="95">
        <v>129.81164001383777</v>
      </c>
    </row>
    <row r="25" spans="1:17" ht="12" customHeight="1" x14ac:dyDescent="0.25">
      <c r="A25" s="51" t="s">
        <v>60</v>
      </c>
      <c r="B25" s="22">
        <v>106.54136876930737</v>
      </c>
      <c r="C25" s="22">
        <v>96.598553373913106</v>
      </c>
      <c r="D25" s="22">
        <v>83.95698648523188</v>
      </c>
      <c r="E25" s="22">
        <v>94.785268159779932</v>
      </c>
      <c r="F25" s="22">
        <v>72.344668433023131</v>
      </c>
      <c r="G25" s="22">
        <v>82.820833372670236</v>
      </c>
      <c r="H25" s="22">
        <v>66.19189913754559</v>
      </c>
      <c r="I25" s="22">
        <v>83.386584963131511</v>
      </c>
      <c r="J25" s="22">
        <v>55.217704242934666</v>
      </c>
      <c r="K25" s="22">
        <v>59.806577697423123</v>
      </c>
      <c r="L25" s="22">
        <v>53.301909328497565</v>
      </c>
      <c r="M25" s="22">
        <v>51.730619122071161</v>
      </c>
      <c r="N25" s="22">
        <v>52.879525526664828</v>
      </c>
      <c r="O25" s="22">
        <v>51.303540871610245</v>
      </c>
      <c r="P25" s="22">
        <v>57.945466999528833</v>
      </c>
      <c r="Q25" s="22">
        <v>62.799357807466173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555.08522339664796</v>
      </c>
      <c r="C27" s="96">
        <f t="shared" ref="C27:Q27" si="8">SUM(C28:C32)</f>
        <v>564.72083154282552</v>
      </c>
      <c r="D27" s="96">
        <f t="shared" si="8"/>
        <v>643.91250003002972</v>
      </c>
      <c r="E27" s="96">
        <f t="shared" si="8"/>
        <v>688.31711562010855</v>
      </c>
      <c r="F27" s="96">
        <f t="shared" si="8"/>
        <v>556.58518932578147</v>
      </c>
      <c r="G27" s="96">
        <f t="shared" si="8"/>
        <v>1072.5492394887747</v>
      </c>
      <c r="H27" s="96">
        <f t="shared" si="8"/>
        <v>850.68139954416654</v>
      </c>
      <c r="I27" s="96">
        <f t="shared" si="8"/>
        <v>868.94363062802654</v>
      </c>
      <c r="J27" s="96">
        <f t="shared" si="8"/>
        <v>683.12972944931073</v>
      </c>
      <c r="K27" s="96">
        <f t="shared" si="8"/>
        <v>720.96395023468722</v>
      </c>
      <c r="L27" s="96">
        <f t="shared" si="8"/>
        <v>710.69710817431758</v>
      </c>
      <c r="M27" s="96">
        <f t="shared" si="8"/>
        <v>708.40175232700039</v>
      </c>
      <c r="N27" s="96">
        <f t="shared" si="8"/>
        <v>707.81865841140552</v>
      </c>
      <c r="O27" s="96">
        <f t="shared" si="8"/>
        <v>712.5874019123105</v>
      </c>
      <c r="P27" s="96">
        <f t="shared" si="8"/>
        <v>717.8556229390673</v>
      </c>
      <c r="Q27" s="96">
        <f t="shared" si="8"/>
        <v>727.03085013830901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244.00083885256595</v>
      </c>
      <c r="C29" s="95">
        <v>260.1787415188158</v>
      </c>
      <c r="D29" s="95">
        <v>264.02416384085592</v>
      </c>
      <c r="E29" s="95">
        <v>308.89267537213493</v>
      </c>
      <c r="F29" s="95">
        <v>189.4626582578413</v>
      </c>
      <c r="G29" s="95">
        <v>475.80353741316083</v>
      </c>
      <c r="H29" s="95">
        <v>235.10868918929665</v>
      </c>
      <c r="I29" s="95">
        <v>371.8905833414799</v>
      </c>
      <c r="J29" s="95">
        <v>180.97458150830843</v>
      </c>
      <c r="K29" s="95">
        <v>280.20326296860759</v>
      </c>
      <c r="L29" s="95">
        <v>224.11826503077177</v>
      </c>
      <c r="M29" s="95">
        <v>219.45330254971003</v>
      </c>
      <c r="N29" s="95">
        <v>184.25073848807372</v>
      </c>
      <c r="O29" s="95">
        <v>196.00311925560305</v>
      </c>
      <c r="P29" s="95">
        <v>200.7850480645927</v>
      </c>
      <c r="Q29" s="95">
        <v>231.19637957383111</v>
      </c>
    </row>
    <row r="30" spans="1:17" ht="12" customHeight="1" x14ac:dyDescent="0.25">
      <c r="A30" s="87" t="s">
        <v>109</v>
      </c>
      <c r="B30" s="95">
        <v>115.56245553512319</v>
      </c>
      <c r="C30" s="95">
        <v>122.06862708476461</v>
      </c>
      <c r="D30" s="95">
        <v>175.0451595149236</v>
      </c>
      <c r="E30" s="95">
        <v>187.26801234765344</v>
      </c>
      <c r="F30" s="95">
        <v>152.36088649477642</v>
      </c>
      <c r="G30" s="95">
        <v>281.45800467875927</v>
      </c>
      <c r="H30" s="95">
        <v>271.19687486321754</v>
      </c>
      <c r="I30" s="95">
        <v>228.96991470430751</v>
      </c>
      <c r="J30" s="95">
        <v>188.87435001230682</v>
      </c>
      <c r="K30" s="95">
        <v>193.32548376857793</v>
      </c>
      <c r="L30" s="95">
        <v>201.63550942435009</v>
      </c>
      <c r="M30" s="95">
        <v>221.1781035893182</v>
      </c>
      <c r="N30" s="95">
        <v>239.45391386292053</v>
      </c>
      <c r="O30" s="95">
        <v>243.1367241187632</v>
      </c>
      <c r="P30" s="95">
        <v>229.14468754575631</v>
      </c>
      <c r="Q30" s="95">
        <v>238.47605281509445</v>
      </c>
    </row>
    <row r="31" spans="1:17" ht="12" customHeight="1" x14ac:dyDescent="0.25">
      <c r="A31" s="87" t="s">
        <v>55</v>
      </c>
      <c r="B31" s="95">
        <v>110.38763042693128</v>
      </c>
      <c r="C31" s="95">
        <v>98.395116591388998</v>
      </c>
      <c r="D31" s="95">
        <v>118.06728185502399</v>
      </c>
      <c r="E31" s="95">
        <v>141.46964291771391</v>
      </c>
      <c r="F31" s="95">
        <v>142.50828017752977</v>
      </c>
      <c r="G31" s="95">
        <v>279.86704415147994</v>
      </c>
      <c r="H31" s="95">
        <v>229.92755558771253</v>
      </c>
      <c r="I31" s="95">
        <v>246.04770626873312</v>
      </c>
      <c r="J31" s="95">
        <v>237.55676641827412</v>
      </c>
      <c r="K31" s="95">
        <v>235.63825622366056</v>
      </c>
      <c r="L31" s="95">
        <v>236.99999999999991</v>
      </c>
      <c r="M31" s="95">
        <v>217.49315499583386</v>
      </c>
      <c r="N31" s="95">
        <v>223.96412492437224</v>
      </c>
      <c r="O31" s="95">
        <v>219.55051892681746</v>
      </c>
      <c r="P31" s="95">
        <v>230.25772862628858</v>
      </c>
      <c r="Q31" s="95">
        <v>207.84797572744444</v>
      </c>
    </row>
    <row r="32" spans="1:17" ht="12" customHeight="1" x14ac:dyDescent="0.25">
      <c r="A32" s="49" t="s">
        <v>60</v>
      </c>
      <c r="B32" s="18">
        <v>85.134298582027554</v>
      </c>
      <c r="C32" s="18">
        <v>84.078346347856126</v>
      </c>
      <c r="D32" s="18">
        <v>86.775894819226167</v>
      </c>
      <c r="E32" s="18">
        <v>50.686784982606227</v>
      </c>
      <c r="F32" s="18">
        <v>72.253364395634009</v>
      </c>
      <c r="G32" s="18">
        <v>35.420653245374616</v>
      </c>
      <c r="H32" s="18">
        <v>114.44827990393981</v>
      </c>
      <c r="I32" s="18">
        <v>22.035426313505983</v>
      </c>
      <c r="J32" s="18">
        <v>75.724031510421398</v>
      </c>
      <c r="K32" s="18">
        <v>11.796947273841214</v>
      </c>
      <c r="L32" s="18">
        <v>47.943333719195806</v>
      </c>
      <c r="M32" s="18">
        <v>50.277191192138289</v>
      </c>
      <c r="N32" s="18">
        <v>60.149881136039092</v>
      </c>
      <c r="O32" s="18">
        <v>53.897039611126743</v>
      </c>
      <c r="P32" s="18">
        <v>57.668158702429736</v>
      </c>
      <c r="Q32" s="18">
        <v>49.510442021939006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4270.7525323156642</v>
      </c>
      <c r="C3" s="100">
        <f t="shared" si="0"/>
        <v>3800.8222528828765</v>
      </c>
      <c r="D3" s="100">
        <f t="shared" si="0"/>
        <v>3738.6096040225693</v>
      </c>
      <c r="E3" s="100">
        <f t="shared" si="0"/>
        <v>4019.731427869971</v>
      </c>
      <c r="F3" s="100">
        <f t="shared" si="0"/>
        <v>4089.2732883310809</v>
      </c>
      <c r="G3" s="100">
        <f t="shared" si="0"/>
        <v>4021.6652964340201</v>
      </c>
      <c r="H3" s="100">
        <f t="shared" si="0"/>
        <v>3988.6330035190654</v>
      </c>
      <c r="I3" s="100">
        <f t="shared" si="0"/>
        <v>3795.4475899391805</v>
      </c>
      <c r="J3" s="100">
        <f t="shared" si="0"/>
        <v>4059.5182758248147</v>
      </c>
      <c r="K3" s="100">
        <f t="shared" si="0"/>
        <v>4014.1603437870185</v>
      </c>
      <c r="L3" s="100">
        <f t="shared" si="0"/>
        <v>4050.479206370755</v>
      </c>
      <c r="M3" s="100">
        <f t="shared" si="0"/>
        <v>3970.2866894111967</v>
      </c>
      <c r="N3" s="100">
        <f t="shared" si="0"/>
        <v>4092.0882867417436</v>
      </c>
      <c r="O3" s="100">
        <f t="shared" si="0"/>
        <v>3916.5122515607864</v>
      </c>
      <c r="P3" s="100">
        <f t="shared" si="0"/>
        <v>3735.2870968576071</v>
      </c>
      <c r="Q3" s="100">
        <f t="shared" si="0"/>
        <v>3767.0997202706039</v>
      </c>
    </row>
    <row r="4" spans="1:17" ht="12.95" customHeight="1" x14ac:dyDescent="0.25">
      <c r="A4" s="89" t="s">
        <v>65</v>
      </c>
      <c r="B4" s="96">
        <f t="shared" ref="B4:Q4" si="1">SUM(B5:B14)</f>
        <v>3569.6588938056252</v>
      </c>
      <c r="C4" s="96">
        <f t="shared" si="1"/>
        <v>3071.1415897344891</v>
      </c>
      <c r="D4" s="96">
        <f t="shared" si="1"/>
        <v>2965.831536207801</v>
      </c>
      <c r="E4" s="96">
        <f t="shared" si="1"/>
        <v>3193.855735550143</v>
      </c>
      <c r="F4" s="96">
        <f t="shared" si="1"/>
        <v>3355.7900051598472</v>
      </c>
      <c r="G4" s="96">
        <f t="shared" si="1"/>
        <v>3004.0010128919944</v>
      </c>
      <c r="H4" s="96">
        <f t="shared" si="1"/>
        <v>2982.1281245111736</v>
      </c>
      <c r="I4" s="96">
        <f t="shared" si="1"/>
        <v>2746.0177057002775</v>
      </c>
      <c r="J4" s="96">
        <f t="shared" si="1"/>
        <v>3140.4751160180599</v>
      </c>
      <c r="K4" s="96">
        <f t="shared" si="1"/>
        <v>3108.3372047833063</v>
      </c>
      <c r="L4" s="96">
        <f t="shared" si="1"/>
        <v>3136.2156797582693</v>
      </c>
      <c r="M4" s="96">
        <f t="shared" si="1"/>
        <v>3042.1462857202296</v>
      </c>
      <c r="N4" s="96">
        <f t="shared" si="1"/>
        <v>3147.7354839017657</v>
      </c>
      <c r="O4" s="96">
        <f t="shared" si="1"/>
        <v>2960.0422304780122</v>
      </c>
      <c r="P4" s="96">
        <f t="shared" si="1"/>
        <v>2764.3660630829058</v>
      </c>
      <c r="Q4" s="96">
        <f t="shared" si="1"/>
        <v>2778.7501790109259</v>
      </c>
    </row>
    <row r="5" spans="1:17" ht="12" customHeight="1" x14ac:dyDescent="0.25">
      <c r="A5" s="87" t="s">
        <v>58</v>
      </c>
      <c r="B5" s="95">
        <v>18.294904254847943</v>
      </c>
      <c r="C5" s="95">
        <v>3.0522220110107492</v>
      </c>
      <c r="D5" s="95">
        <v>10.262251370160353</v>
      </c>
      <c r="E5" s="95">
        <v>6.8352624019999038</v>
      </c>
      <c r="F5" s="95">
        <v>16.001765925055931</v>
      </c>
      <c r="G5" s="95">
        <v>5.9524834597671461</v>
      </c>
      <c r="H5" s="95">
        <v>4.4118034883016133</v>
      </c>
      <c r="I5" s="95">
        <v>4.7132965367304287</v>
      </c>
      <c r="J5" s="95">
        <v>21.752563095264481</v>
      </c>
      <c r="K5" s="95">
        <v>6.5286650084655742</v>
      </c>
      <c r="L5" s="95">
        <v>4.7313896509965039</v>
      </c>
      <c r="M5" s="95">
        <v>9.1814944708321686</v>
      </c>
      <c r="N5" s="95">
        <v>13.255412805274007</v>
      </c>
      <c r="O5" s="95">
        <v>12.075258897806679</v>
      </c>
      <c r="P5" s="95">
        <v>33.432660872746538</v>
      </c>
      <c r="Q5" s="95">
        <v>38.40739758907899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71.487933136683537</v>
      </c>
      <c r="C7" s="95">
        <v>54.141131305494781</v>
      </c>
      <c r="D7" s="95">
        <v>24.869044402447358</v>
      </c>
      <c r="E7" s="95">
        <v>43.304449626488307</v>
      </c>
      <c r="F7" s="95">
        <v>157.97779738382292</v>
      </c>
      <c r="G7" s="95">
        <v>102.37425900049563</v>
      </c>
      <c r="H7" s="95">
        <v>99.786977242997622</v>
      </c>
      <c r="I7" s="95">
        <v>112.71387435997674</v>
      </c>
      <c r="J7" s="95">
        <v>78.232891301859084</v>
      </c>
      <c r="K7" s="95">
        <v>16.664888032141032</v>
      </c>
      <c r="L7" s="95">
        <v>10.959961357674908</v>
      </c>
      <c r="M7" s="95">
        <v>16.896859349842025</v>
      </c>
      <c r="N7" s="95">
        <v>16.155117454824612</v>
      </c>
      <c r="O7" s="95">
        <v>9.8490085148559938</v>
      </c>
      <c r="P7" s="95">
        <v>13.60308377310607</v>
      </c>
      <c r="Q7" s="95">
        <v>15.876052582783597</v>
      </c>
    </row>
    <row r="8" spans="1:17" ht="12" customHeight="1" x14ac:dyDescent="0.25">
      <c r="A8" s="87" t="s">
        <v>109</v>
      </c>
      <c r="B8" s="95">
        <v>992.55351052992319</v>
      </c>
      <c r="C8" s="95">
        <v>874.35734179162432</v>
      </c>
      <c r="D8" s="95">
        <v>1043.9623395112581</v>
      </c>
      <c r="E8" s="95">
        <v>1146.2903379137745</v>
      </c>
      <c r="F8" s="95">
        <v>1188.9146975297185</v>
      </c>
      <c r="G8" s="95">
        <v>967.45718306166339</v>
      </c>
      <c r="H8" s="95">
        <v>1081.9871738687291</v>
      </c>
      <c r="I8" s="95">
        <v>849.08332098702829</v>
      </c>
      <c r="J8" s="95">
        <v>974.02134160646426</v>
      </c>
      <c r="K8" s="95">
        <v>959.88927885992166</v>
      </c>
      <c r="L8" s="95">
        <v>997.01110877911503</v>
      </c>
      <c r="M8" s="95">
        <v>1055.7717420720896</v>
      </c>
      <c r="N8" s="95">
        <v>1173.6514924812086</v>
      </c>
      <c r="O8" s="95">
        <v>1118.3962629562773</v>
      </c>
      <c r="P8" s="95">
        <v>978.52485432813182</v>
      </c>
      <c r="Q8" s="95">
        <v>1016.7451637522516</v>
      </c>
    </row>
    <row r="9" spans="1:17" ht="12" customHeight="1" x14ac:dyDescent="0.25">
      <c r="A9" s="87" t="s">
        <v>55</v>
      </c>
      <c r="B9" s="95">
        <v>875.2806904030208</v>
      </c>
      <c r="C9" s="95">
        <v>604.63551026819039</v>
      </c>
      <c r="D9" s="95">
        <v>610.800342863114</v>
      </c>
      <c r="E9" s="95">
        <v>782.81513795020783</v>
      </c>
      <c r="F9" s="95">
        <v>997.52054360580928</v>
      </c>
      <c r="G9" s="95">
        <v>952.51722420850967</v>
      </c>
      <c r="H9" s="95">
        <v>903.70133577328954</v>
      </c>
      <c r="I9" s="95">
        <v>918.70312092648237</v>
      </c>
      <c r="J9" s="95">
        <v>1264.1597607012322</v>
      </c>
      <c r="K9" s="95">
        <v>1263.3006999417728</v>
      </c>
      <c r="L9" s="95">
        <v>1322.5866714256688</v>
      </c>
      <c r="M9" s="95">
        <v>1176.5918185276776</v>
      </c>
      <c r="N9" s="95">
        <v>1241.1163029794338</v>
      </c>
      <c r="O9" s="95">
        <v>1166.3339449788709</v>
      </c>
      <c r="P9" s="95">
        <v>1158.2120047205344</v>
      </c>
      <c r="Q9" s="95">
        <v>1098.2675180334134</v>
      </c>
    </row>
    <row r="10" spans="1:17" ht="12" customHeight="1" x14ac:dyDescent="0.25">
      <c r="A10" s="87" t="s">
        <v>79</v>
      </c>
      <c r="B10" s="95">
        <v>1.2268206484826776</v>
      </c>
      <c r="C10" s="95">
        <v>1.3819793890780283</v>
      </c>
      <c r="D10" s="95">
        <v>4.7265868531784347</v>
      </c>
      <c r="E10" s="95">
        <v>4.6544088875204075</v>
      </c>
      <c r="F10" s="95">
        <v>4.3181827149264427</v>
      </c>
      <c r="G10" s="95">
        <v>3.9864172980000192</v>
      </c>
      <c r="H10" s="95">
        <v>4.4579400884326885</v>
      </c>
      <c r="I10" s="95">
        <v>4.974149454931025</v>
      </c>
      <c r="J10" s="95">
        <v>6.0025941070560682</v>
      </c>
      <c r="K10" s="95">
        <v>7.9546354678534712</v>
      </c>
      <c r="L10" s="95">
        <v>11.140583464269849</v>
      </c>
      <c r="M10" s="95">
        <v>8.9616294300973731</v>
      </c>
      <c r="N10" s="95">
        <v>8.7745992755554258</v>
      </c>
      <c r="O10" s="95">
        <v>7.7151672742183699</v>
      </c>
      <c r="P10" s="95">
        <v>3.1172390016602431</v>
      </c>
      <c r="Q10" s="95">
        <v>3.0629767951911071</v>
      </c>
    </row>
    <row r="11" spans="1:17" ht="12" customHeight="1" x14ac:dyDescent="0.25">
      <c r="A11" s="87" t="s">
        <v>61</v>
      </c>
      <c r="B11" s="95">
        <v>1585.6272423720081</v>
      </c>
      <c r="C11" s="95">
        <v>1505.0951277411887</v>
      </c>
      <c r="D11" s="95">
        <v>1238.8028113732862</v>
      </c>
      <c r="E11" s="95">
        <v>1133.792303266107</v>
      </c>
      <c r="F11" s="95">
        <v>964.85897794012715</v>
      </c>
      <c r="G11" s="95">
        <v>864.00940122964948</v>
      </c>
      <c r="H11" s="95">
        <v>808.94689801824893</v>
      </c>
      <c r="I11" s="95">
        <v>710.19797694660372</v>
      </c>
      <c r="J11" s="95">
        <v>706.74457229476502</v>
      </c>
      <c r="K11" s="95">
        <v>696.99780807862885</v>
      </c>
      <c r="L11" s="95">
        <v>674.92380921068298</v>
      </c>
      <c r="M11" s="95">
        <v>667.84663886340206</v>
      </c>
      <c r="N11" s="95">
        <v>577.62582682808272</v>
      </c>
      <c r="O11" s="95">
        <v>539.48140011665896</v>
      </c>
      <c r="P11" s="95">
        <v>470.4500671717297</v>
      </c>
      <c r="Q11" s="95">
        <v>471.04013715222078</v>
      </c>
    </row>
    <row r="12" spans="1:17" ht="12" customHeight="1" x14ac:dyDescent="0.25">
      <c r="A12" s="87" t="s">
        <v>115</v>
      </c>
      <c r="B12" s="95">
        <v>2.5388710678754981E-2</v>
      </c>
      <c r="C12" s="95">
        <v>3.7001654909055395E-2</v>
      </c>
      <c r="D12" s="95">
        <v>5.2571304024596296E-2</v>
      </c>
      <c r="E12" s="95">
        <v>0.14682955009104406</v>
      </c>
      <c r="F12" s="95">
        <v>0.16605362282144825</v>
      </c>
      <c r="G12" s="95">
        <v>0.75891613845040684</v>
      </c>
      <c r="H12" s="95">
        <v>0.76893151138930316</v>
      </c>
      <c r="I12" s="95">
        <v>1.5123268173605593</v>
      </c>
      <c r="J12" s="95">
        <v>1.8414929992428919</v>
      </c>
      <c r="K12" s="95">
        <v>3.230746725971521</v>
      </c>
      <c r="L12" s="95">
        <v>3.744163422570288</v>
      </c>
      <c r="M12" s="95">
        <v>4.0928989479298901</v>
      </c>
      <c r="N12" s="95">
        <v>5.2707661128786985</v>
      </c>
      <c r="O12" s="95">
        <v>5.9987898478099702</v>
      </c>
      <c r="P12" s="95">
        <v>7.1579499247034839</v>
      </c>
      <c r="Q12" s="95">
        <v>10.944924327171078</v>
      </c>
    </row>
    <row r="13" spans="1:17" ht="12" customHeight="1" x14ac:dyDescent="0.25">
      <c r="A13" s="51" t="s">
        <v>114</v>
      </c>
      <c r="B13" s="22">
        <v>9.9042349487387682</v>
      </c>
      <c r="C13" s="22">
        <v>4.8715274449385868</v>
      </c>
      <c r="D13" s="22">
        <v>7.5917883542043452</v>
      </c>
      <c r="E13" s="22">
        <v>8.9484368989593666</v>
      </c>
      <c r="F13" s="22">
        <v>7.9514341853146853</v>
      </c>
      <c r="G13" s="22">
        <v>12.232381185004265</v>
      </c>
      <c r="H13" s="22">
        <v>11.045217595363836</v>
      </c>
      <c r="I13" s="22">
        <v>20.521156855203358</v>
      </c>
      <c r="J13" s="22">
        <v>25.501795957875906</v>
      </c>
      <c r="K13" s="22">
        <v>42.410425882704772</v>
      </c>
      <c r="L13" s="22">
        <v>48.793460249615741</v>
      </c>
      <c r="M13" s="22">
        <v>47.872349321379076</v>
      </c>
      <c r="N13" s="22">
        <v>50.986064649467892</v>
      </c>
      <c r="O13" s="22">
        <v>48.714041604687345</v>
      </c>
      <c r="P13" s="22">
        <v>44.077988058077686</v>
      </c>
      <c r="Q13" s="22">
        <v>51.626113672261177</v>
      </c>
    </row>
    <row r="14" spans="1:17" ht="12" customHeight="1" x14ac:dyDescent="0.25">
      <c r="A14" s="99" t="s">
        <v>117</v>
      </c>
      <c r="B14" s="98">
        <v>15.258168801241641</v>
      </c>
      <c r="C14" s="98">
        <v>23.569748128054606</v>
      </c>
      <c r="D14" s="98">
        <v>24.763800176127557</v>
      </c>
      <c r="E14" s="98">
        <v>67.068569054994867</v>
      </c>
      <c r="F14" s="98">
        <v>18.080552252250961</v>
      </c>
      <c r="G14" s="98">
        <v>94.712747310454162</v>
      </c>
      <c r="H14" s="98">
        <v>67.021846924421013</v>
      </c>
      <c r="I14" s="98">
        <v>123.59848281596064</v>
      </c>
      <c r="J14" s="98">
        <v>62.218103954299558</v>
      </c>
      <c r="K14" s="98">
        <v>111.36005678584657</v>
      </c>
      <c r="L14" s="98">
        <v>62.324532197675424</v>
      </c>
      <c r="M14" s="98">
        <v>54.930854736979889</v>
      </c>
      <c r="N14" s="98">
        <v>60.899901315039919</v>
      </c>
      <c r="O14" s="98">
        <v>51.478356286827044</v>
      </c>
      <c r="P14" s="98">
        <v>55.790215232215722</v>
      </c>
      <c r="Q14" s="98">
        <v>72.779895106554264</v>
      </c>
    </row>
    <row r="15" spans="1:17" ht="12.95" customHeight="1" x14ac:dyDescent="0.25">
      <c r="A15" s="89" t="s">
        <v>112</v>
      </c>
      <c r="B15" s="96">
        <f t="shared" ref="B15:Q15" si="2">B16</f>
        <v>7.4652569295411313</v>
      </c>
      <c r="C15" s="96">
        <f t="shared" si="2"/>
        <v>9.431577034656943</v>
      </c>
      <c r="D15" s="96">
        <f t="shared" si="2"/>
        <v>11.450973049952811</v>
      </c>
      <c r="E15" s="96">
        <f t="shared" si="2"/>
        <v>13.554757593434534</v>
      </c>
      <c r="F15" s="96">
        <f t="shared" si="2"/>
        <v>15.920534818631349</v>
      </c>
      <c r="G15" s="96">
        <f t="shared" si="2"/>
        <v>18.457624713566801</v>
      </c>
      <c r="H15" s="96">
        <f t="shared" si="2"/>
        <v>21.622758928142485</v>
      </c>
      <c r="I15" s="96">
        <f t="shared" si="2"/>
        <v>25.668712268208374</v>
      </c>
      <c r="J15" s="96">
        <f t="shared" si="2"/>
        <v>31.71257298246633</v>
      </c>
      <c r="K15" s="96">
        <f t="shared" si="2"/>
        <v>34.264840383605232</v>
      </c>
      <c r="L15" s="96">
        <f t="shared" si="2"/>
        <v>37.742519172059183</v>
      </c>
      <c r="M15" s="96">
        <f t="shared" si="2"/>
        <v>40.652733956687825</v>
      </c>
      <c r="N15" s="96">
        <f t="shared" si="2"/>
        <v>47.219333727221731</v>
      </c>
      <c r="O15" s="96">
        <f t="shared" si="2"/>
        <v>54.389349767023113</v>
      </c>
      <c r="P15" s="96">
        <f t="shared" si="2"/>
        <v>58.703335010150504</v>
      </c>
      <c r="Q15" s="96">
        <f t="shared" si="2"/>
        <v>61.786933206121581</v>
      </c>
    </row>
    <row r="16" spans="1:17" ht="12" customHeight="1" x14ac:dyDescent="0.25">
      <c r="A16" s="87" t="s">
        <v>111</v>
      </c>
      <c r="B16" s="97">
        <v>7.4652569295411313</v>
      </c>
      <c r="C16" s="97">
        <v>9.431577034656943</v>
      </c>
      <c r="D16" s="97">
        <v>11.450973049952811</v>
      </c>
      <c r="E16" s="97">
        <v>13.554757593434534</v>
      </c>
      <c r="F16" s="97">
        <v>15.920534818631349</v>
      </c>
      <c r="G16" s="97">
        <v>18.457624713566801</v>
      </c>
      <c r="H16" s="97">
        <v>21.622758928142485</v>
      </c>
      <c r="I16" s="97">
        <v>25.668712268208374</v>
      </c>
      <c r="J16" s="97">
        <v>31.71257298246633</v>
      </c>
      <c r="K16" s="97">
        <v>34.264840383605232</v>
      </c>
      <c r="L16" s="97">
        <v>37.742519172059183</v>
      </c>
      <c r="M16" s="97">
        <v>40.652733956687825</v>
      </c>
      <c r="N16" s="97">
        <v>47.219333727221731</v>
      </c>
      <c r="O16" s="97">
        <v>54.389349767023113</v>
      </c>
      <c r="P16" s="97">
        <v>58.703335010150504</v>
      </c>
      <c r="Q16" s="97">
        <v>61.786933206121581</v>
      </c>
    </row>
    <row r="17" spans="1:17" ht="12.95" customHeight="1" x14ac:dyDescent="0.25">
      <c r="A17" s="89" t="s">
        <v>63</v>
      </c>
      <c r="B17" s="96">
        <f t="shared" ref="B17:Q17" si="3">SUM(B18:B26)</f>
        <v>450.81652377933608</v>
      </c>
      <c r="C17" s="96">
        <f t="shared" si="3"/>
        <v>468.69142039279222</v>
      </c>
      <c r="D17" s="96">
        <f t="shared" si="3"/>
        <v>471.89866289813199</v>
      </c>
      <c r="E17" s="96">
        <f t="shared" si="3"/>
        <v>515.721055081092</v>
      </c>
      <c r="F17" s="96">
        <f t="shared" si="3"/>
        <v>465.10541308049142</v>
      </c>
      <c r="G17" s="96">
        <f t="shared" si="3"/>
        <v>547.48982157524244</v>
      </c>
      <c r="H17" s="96">
        <f t="shared" si="3"/>
        <v>586.97574752348817</v>
      </c>
      <c r="I17" s="96">
        <f t="shared" si="3"/>
        <v>651.74144043516333</v>
      </c>
      <c r="J17" s="96">
        <f t="shared" si="3"/>
        <v>574.18451380094075</v>
      </c>
      <c r="K17" s="96">
        <f t="shared" si="3"/>
        <v>562.98980569313062</v>
      </c>
      <c r="L17" s="96">
        <f t="shared" si="3"/>
        <v>557.40690419519751</v>
      </c>
      <c r="M17" s="96">
        <f t="shared" si="3"/>
        <v>563.77314568088764</v>
      </c>
      <c r="N17" s="96">
        <f t="shared" si="3"/>
        <v>568.75431507167264</v>
      </c>
      <c r="O17" s="96">
        <f t="shared" si="3"/>
        <v>572.10685219354173</v>
      </c>
      <c r="P17" s="96">
        <f t="shared" si="3"/>
        <v>579.13098266897532</v>
      </c>
      <c r="Q17" s="96">
        <f t="shared" si="3"/>
        <v>587.91049762575165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16.210125779948147</v>
      </c>
      <c r="C19" s="95">
        <v>19.485553506530394</v>
      </c>
      <c r="D19" s="95">
        <v>25.480317117311294</v>
      </c>
      <c r="E19" s="95">
        <v>29.438216300860766</v>
      </c>
      <c r="F19" s="95">
        <v>25.973887637106319</v>
      </c>
      <c r="G19" s="95">
        <v>38.337879395496898</v>
      </c>
      <c r="H19" s="95">
        <v>28.164695426469695</v>
      </c>
      <c r="I19" s="95">
        <v>35.453798082534874</v>
      </c>
      <c r="J19" s="95">
        <v>16.013138941639365</v>
      </c>
      <c r="K19" s="95">
        <v>14.06492008382423</v>
      </c>
      <c r="L19" s="95">
        <v>4.8915364444059604</v>
      </c>
      <c r="M19" s="95">
        <v>4.9229337845564958</v>
      </c>
      <c r="N19" s="95">
        <v>4.7091542993886444</v>
      </c>
      <c r="O19" s="95">
        <v>4.673134644177054</v>
      </c>
      <c r="P19" s="95">
        <v>4.5879648699703637</v>
      </c>
      <c r="Q19" s="95">
        <v>4.3196078860022675</v>
      </c>
    </row>
    <row r="20" spans="1:17" ht="12" customHeight="1" x14ac:dyDescent="0.25">
      <c r="A20" s="87" t="s">
        <v>110</v>
      </c>
      <c r="B20" s="95">
        <v>5.6649678341632237</v>
      </c>
      <c r="C20" s="95">
        <v>5.2024275371517383</v>
      </c>
      <c r="D20" s="95">
        <v>2.5038083329422087</v>
      </c>
      <c r="E20" s="95">
        <v>4.9307645627703378</v>
      </c>
      <c r="F20" s="95">
        <v>16.007183406888618</v>
      </c>
      <c r="G20" s="95">
        <v>13.806563765312033</v>
      </c>
      <c r="H20" s="95">
        <v>15.138196724035152</v>
      </c>
      <c r="I20" s="95">
        <v>21.99141759967711</v>
      </c>
      <c r="J20" s="95">
        <v>12.203918110232372</v>
      </c>
      <c r="K20" s="95">
        <v>2.6941827236464602</v>
      </c>
      <c r="L20" s="95">
        <v>1.8053395910563264</v>
      </c>
      <c r="M20" s="95">
        <v>2.9278618133505914</v>
      </c>
      <c r="N20" s="95">
        <v>2.7870467004154023</v>
      </c>
      <c r="O20" s="95">
        <v>1.8278485151102664</v>
      </c>
      <c r="P20" s="95">
        <v>2.7528547484333128</v>
      </c>
      <c r="Q20" s="95">
        <v>3.2888318943996699</v>
      </c>
    </row>
    <row r="21" spans="1:17" ht="12" customHeight="1" x14ac:dyDescent="0.25">
      <c r="A21" s="87" t="s">
        <v>109</v>
      </c>
      <c r="B21" s="95">
        <v>113.27573039994837</v>
      </c>
      <c r="C21" s="95">
        <v>120.62203576290395</v>
      </c>
      <c r="D21" s="95">
        <v>149.60602550006254</v>
      </c>
      <c r="E21" s="95">
        <v>169.1058799820853</v>
      </c>
      <c r="F21" s="95">
        <v>151.01242232173959</v>
      </c>
      <c r="G21" s="95">
        <v>165.32845235136361</v>
      </c>
      <c r="H21" s="95">
        <v>204.37706611737326</v>
      </c>
      <c r="I21" s="95">
        <v>193.07870496475269</v>
      </c>
      <c r="J21" s="95">
        <v>174.11029071546972</v>
      </c>
      <c r="K21" s="95">
        <v>171.9808882453045</v>
      </c>
      <c r="L21" s="95">
        <v>175.85821734251036</v>
      </c>
      <c r="M21" s="95">
        <v>194.56354773075722</v>
      </c>
      <c r="N21" s="95">
        <v>211.43393542729495</v>
      </c>
      <c r="O21" s="95">
        <v>215.07859360186501</v>
      </c>
      <c r="P21" s="95">
        <v>204.89336658946837</v>
      </c>
      <c r="Q21" s="95">
        <v>215.2670716840361</v>
      </c>
    </row>
    <row r="22" spans="1:17" ht="12" customHeight="1" x14ac:dyDescent="0.25">
      <c r="A22" s="87" t="s">
        <v>55</v>
      </c>
      <c r="B22" s="95">
        <v>85.239899264595323</v>
      </c>
      <c r="C22" s="95">
        <v>71.50700254785022</v>
      </c>
      <c r="D22" s="95">
        <v>75.613143815919827</v>
      </c>
      <c r="E22" s="95">
        <v>97.667740537689568</v>
      </c>
      <c r="F22" s="95">
        <v>109.39428365283018</v>
      </c>
      <c r="G22" s="95">
        <v>137.19505362500186</v>
      </c>
      <c r="H22" s="95">
        <v>147.1450712149817</v>
      </c>
      <c r="I22" s="95">
        <v>186.26248794424791</v>
      </c>
      <c r="J22" s="95">
        <v>206.84579324828044</v>
      </c>
      <c r="K22" s="95">
        <v>207.51689306939627</v>
      </c>
      <c r="L22" s="95">
        <v>218.84725135647534</v>
      </c>
      <c r="M22" s="95">
        <v>203.00011408717711</v>
      </c>
      <c r="N22" s="95">
        <v>209.66845208901552</v>
      </c>
      <c r="O22" s="95">
        <v>211.07188765508184</v>
      </c>
      <c r="P22" s="95">
        <v>227.89776555621054</v>
      </c>
      <c r="Q22" s="95">
        <v>220.90313919562652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169.40577342330772</v>
      </c>
      <c r="C24" s="95">
        <v>195.53117102820616</v>
      </c>
      <c r="D24" s="95">
        <v>168.53513509591914</v>
      </c>
      <c r="E24" s="95">
        <v>156.95809376739874</v>
      </c>
      <c r="F24" s="95">
        <v>117.98975544065441</v>
      </c>
      <c r="G24" s="95">
        <v>139.94877482865613</v>
      </c>
      <c r="H24" s="95">
        <v>148.52459256808683</v>
      </c>
      <c r="I24" s="95">
        <v>159.16954975206167</v>
      </c>
      <c r="J24" s="95">
        <v>127.76700085434506</v>
      </c>
      <c r="K24" s="95">
        <v>126.1168845082787</v>
      </c>
      <c r="L24" s="95">
        <v>119.67253409403776</v>
      </c>
      <c r="M24" s="95">
        <v>123.02362356156034</v>
      </c>
      <c r="N24" s="95">
        <v>103.85339022641432</v>
      </c>
      <c r="O24" s="95">
        <v>104.07755520473663</v>
      </c>
      <c r="P24" s="95">
        <v>98.858514572530396</v>
      </c>
      <c r="Q24" s="95">
        <v>100.48084696416286</v>
      </c>
    </row>
    <row r="25" spans="1:17" ht="12" customHeight="1" x14ac:dyDescent="0.25">
      <c r="A25" s="51" t="s">
        <v>60</v>
      </c>
      <c r="B25" s="22">
        <v>61.020027077373271</v>
      </c>
      <c r="C25" s="22">
        <v>56.343230010149767</v>
      </c>
      <c r="D25" s="22">
        <v>50.160233035976965</v>
      </c>
      <c r="E25" s="22">
        <v>57.620359930287343</v>
      </c>
      <c r="F25" s="22">
        <v>44.727880621272305</v>
      </c>
      <c r="G25" s="22">
        <v>52.873097609411879</v>
      </c>
      <c r="H25" s="22">
        <v>43.626125472541538</v>
      </c>
      <c r="I25" s="22">
        <v>55.785482091889094</v>
      </c>
      <c r="J25" s="22">
        <v>37.24437193097382</v>
      </c>
      <c r="K25" s="22">
        <v>40.616037062680448</v>
      </c>
      <c r="L25" s="22">
        <v>36.332025366711882</v>
      </c>
      <c r="M25" s="22">
        <v>35.335064703485841</v>
      </c>
      <c r="N25" s="22">
        <v>36.302336329143792</v>
      </c>
      <c r="O25" s="22">
        <v>35.377832572570952</v>
      </c>
      <c r="P25" s="22">
        <v>40.14051633236231</v>
      </c>
      <c r="Q25" s="22">
        <v>43.651000001524231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:Q27" si="4">SUM(B28:B32)</f>
        <v>242.81185780116135</v>
      </c>
      <c r="C27" s="96">
        <f t="shared" si="4"/>
        <v>251.55766572093808</v>
      </c>
      <c r="D27" s="96">
        <f t="shared" si="4"/>
        <v>289.42843186668392</v>
      </c>
      <c r="E27" s="96">
        <f t="shared" si="4"/>
        <v>296.59987964530154</v>
      </c>
      <c r="F27" s="96">
        <f t="shared" si="4"/>
        <v>252.45733527211073</v>
      </c>
      <c r="G27" s="96">
        <f t="shared" si="4"/>
        <v>451.71683725321623</v>
      </c>
      <c r="H27" s="96">
        <f t="shared" si="4"/>
        <v>397.90637255626086</v>
      </c>
      <c r="I27" s="96">
        <f t="shared" si="4"/>
        <v>372.01973153553109</v>
      </c>
      <c r="J27" s="96">
        <f t="shared" si="4"/>
        <v>313.14607302334741</v>
      </c>
      <c r="K27" s="96">
        <f t="shared" si="4"/>
        <v>308.56849292697643</v>
      </c>
      <c r="L27" s="96">
        <f t="shared" si="4"/>
        <v>319.11410324522916</v>
      </c>
      <c r="M27" s="96">
        <f t="shared" si="4"/>
        <v>323.71452405339193</v>
      </c>
      <c r="N27" s="96">
        <f t="shared" si="4"/>
        <v>328.37915404108338</v>
      </c>
      <c r="O27" s="96">
        <f t="shared" si="4"/>
        <v>329.97381912220914</v>
      </c>
      <c r="P27" s="96">
        <f t="shared" si="4"/>
        <v>333.08671609557535</v>
      </c>
      <c r="Q27" s="96">
        <f t="shared" si="4"/>
        <v>338.65211042780476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95.184942947804771</v>
      </c>
      <c r="C29" s="95">
        <v>103.67507563581195</v>
      </c>
      <c r="D29" s="95">
        <v>106.89011841874685</v>
      </c>
      <c r="E29" s="95">
        <v>127.22361189289693</v>
      </c>
      <c r="F29" s="95">
        <v>79.240079007412035</v>
      </c>
      <c r="G29" s="95">
        <v>201.66674996587867</v>
      </c>
      <c r="H29" s="95">
        <v>101.36572212421157</v>
      </c>
      <c r="I29" s="95">
        <v>163.55865280568699</v>
      </c>
      <c r="J29" s="95">
        <v>81.018400254374271</v>
      </c>
      <c r="K29" s="95">
        <v>126.46932350007555</v>
      </c>
      <c r="L29" s="95">
        <v>101.5783227080519</v>
      </c>
      <c r="M29" s="95">
        <v>100.00850262379178</v>
      </c>
      <c r="N29" s="95">
        <v>84.27023422415887</v>
      </c>
      <c r="O29" s="95">
        <v>89.708228614534619</v>
      </c>
      <c r="P29" s="95">
        <v>92.248628696588469</v>
      </c>
      <c r="Q29" s="95">
        <v>106.98303691417307</v>
      </c>
    </row>
    <row r="30" spans="1:17" ht="12" customHeight="1" x14ac:dyDescent="0.25">
      <c r="A30" s="87" t="s">
        <v>109</v>
      </c>
      <c r="B30" s="95">
        <v>48.54878653521466</v>
      </c>
      <c r="C30" s="95">
        <v>52.556210799193458</v>
      </c>
      <c r="D30" s="95">
        <v>78.273596620792418</v>
      </c>
      <c r="E30" s="95">
        <v>85.171306796140541</v>
      </c>
      <c r="F30" s="95">
        <v>70.257303865043028</v>
      </c>
      <c r="G30" s="95">
        <v>131.87884257407583</v>
      </c>
      <c r="H30" s="95">
        <v>129.28610252938313</v>
      </c>
      <c r="I30" s="95">
        <v>110.28696066877565</v>
      </c>
      <c r="J30" s="95">
        <v>92.062528296153715</v>
      </c>
      <c r="K30" s="95">
        <v>94.74627545742112</v>
      </c>
      <c r="L30" s="95">
        <v>99.819213192587554</v>
      </c>
      <c r="M30" s="95">
        <v>110.12685705502473</v>
      </c>
      <c r="N30" s="95">
        <v>119.70219095594291</v>
      </c>
      <c r="O30" s="95">
        <v>122.05260062236898</v>
      </c>
      <c r="P30" s="95">
        <v>115.66950938077869</v>
      </c>
      <c r="Q30" s="95">
        <v>120.45591356044389</v>
      </c>
    </row>
    <row r="31" spans="1:17" ht="12" customHeight="1" x14ac:dyDescent="0.25">
      <c r="A31" s="87" t="s">
        <v>55</v>
      </c>
      <c r="B31" s="95">
        <v>33.124855552962522</v>
      </c>
      <c r="C31" s="95">
        <v>29.681439035204935</v>
      </c>
      <c r="D31" s="95">
        <v>36.050029875428478</v>
      </c>
      <c r="E31" s="95">
        <v>44.014767471931997</v>
      </c>
      <c r="F31" s="95">
        <v>45.075414099456367</v>
      </c>
      <c r="G31" s="95">
        <v>89.543063056268068</v>
      </c>
      <c r="H31" s="95">
        <v>74.158335155569986</v>
      </c>
      <c r="I31" s="95">
        <v>80.206554728399681</v>
      </c>
      <c r="J31" s="95">
        <v>78.202793751966752</v>
      </c>
      <c r="K31" s="95">
        <v>77.678486244349244</v>
      </c>
      <c r="L31" s="95">
        <v>78.327190934528005</v>
      </c>
      <c r="M31" s="95">
        <v>72.190552494180267</v>
      </c>
      <c r="N31" s="95">
        <v>74.834151761063623</v>
      </c>
      <c r="O31" s="95">
        <v>73.704148317446098</v>
      </c>
      <c r="P31" s="95">
        <v>77.456117696217916</v>
      </c>
      <c r="Q31" s="95">
        <v>70.189369289491353</v>
      </c>
    </row>
    <row r="32" spans="1:17" ht="12" customHeight="1" x14ac:dyDescent="0.25">
      <c r="A32" s="49" t="s">
        <v>60</v>
      </c>
      <c r="B32" s="18">
        <v>65.95327276517942</v>
      </c>
      <c r="C32" s="18">
        <v>65.644940250727728</v>
      </c>
      <c r="D32" s="18">
        <v>68.21468695171616</v>
      </c>
      <c r="E32" s="18">
        <v>40.190193484332084</v>
      </c>
      <c r="F32" s="18">
        <v>57.884538300199303</v>
      </c>
      <c r="G32" s="18">
        <v>28.628181656993664</v>
      </c>
      <c r="H32" s="18">
        <v>93.096212747096146</v>
      </c>
      <c r="I32" s="18">
        <v>17.967563332668735</v>
      </c>
      <c r="J32" s="18">
        <v>61.862350720852731</v>
      </c>
      <c r="K32" s="18">
        <v>9.6744077251305676</v>
      </c>
      <c r="L32" s="18">
        <v>39.389376410061693</v>
      </c>
      <c r="M32" s="18">
        <v>41.388611880395146</v>
      </c>
      <c r="N32" s="18">
        <v>49.572577099917964</v>
      </c>
      <c r="O32" s="18">
        <v>44.508841567859463</v>
      </c>
      <c r="P32" s="18">
        <v>47.712460321990243</v>
      </c>
      <c r="Q32" s="18">
        <v>41.02379066369646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0.53526979710649558</v>
      </c>
      <c r="C3" s="107">
        <f>IF(RES_hh_tes!C3=0,"",RES_hh_tes!C3/RES_hh_fec!C3)</f>
        <v>0.55093435483644837</v>
      </c>
      <c r="D3" s="107">
        <f>IF(RES_hh_tes!D3=0,"",RES_hh_tes!D3/RES_hh_fec!D3)</f>
        <v>0.54861755604984852</v>
      </c>
      <c r="E3" s="107">
        <f>IF(RES_hh_tes!E3=0,"",RES_hh_tes!E3/RES_hh_fec!E3)</f>
        <v>0.54526932709801335</v>
      </c>
      <c r="F3" s="107">
        <f>IF(RES_hh_tes!F3=0,"",RES_hh_tes!F3/RES_hh_fec!F3)</f>
        <v>0.53936404680923566</v>
      </c>
      <c r="G3" s="107">
        <f>IF(RES_hh_tes!G3=0,"",RES_hh_tes!G3/RES_hh_fec!G3)</f>
        <v>0.53464209609820978</v>
      </c>
      <c r="H3" s="107">
        <f>IF(RES_hh_tes!H3=0,"",RES_hh_tes!H3/RES_hh_fec!H3)</f>
        <v>0.54638651586236719</v>
      </c>
      <c r="I3" s="107">
        <f>IF(RES_hh_tes!I3=0,"",RES_hh_tes!I3/RES_hh_fec!I3)</f>
        <v>0.54401092032502996</v>
      </c>
      <c r="J3" s="107">
        <f>IF(RES_hh_tes!J3=0,"",RES_hh_tes!J3/RES_hh_fec!J3)</f>
        <v>0.54208580972894083</v>
      </c>
      <c r="K3" s="107">
        <f>IF(RES_hh_tes!K3=0,"",RES_hh_tes!K3/RES_hh_fec!K3)</f>
        <v>0.54618575698605987</v>
      </c>
      <c r="L3" s="107">
        <f>IF(RES_hh_tes!L3=0,"",RES_hh_tes!L3/RES_hh_fec!L3)</f>
        <v>0.54749636463037665</v>
      </c>
      <c r="M3" s="107">
        <f>IF(RES_hh_tes!M3=0,"",RES_hh_tes!M3/RES_hh_fec!M3)</f>
        <v>0.55625497028057769</v>
      </c>
      <c r="N3" s="107">
        <f>IF(RES_hh_tes!N3=0,"",RES_hh_tes!N3/RES_hh_fec!N3)</f>
        <v>0.55903840063773869</v>
      </c>
      <c r="O3" s="107">
        <f>IF(RES_hh_tes!O3=0,"",RES_hh_tes!O3/RES_hh_fec!O3)</f>
        <v>0.56202558396327984</v>
      </c>
      <c r="P3" s="107">
        <f>IF(RES_hh_tes!P3=0,"",RES_hh_tes!P3/RES_hh_fec!P3)</f>
        <v>0.56073057262085091</v>
      </c>
      <c r="Q3" s="107">
        <f>IF(RES_hh_tes!Q3=0,"",RES_hh_tes!Q3/RES_hh_fec!Q3)</f>
        <v>0.56768659260055188</v>
      </c>
    </row>
    <row r="4" spans="1:17" ht="12.95" customHeight="1" x14ac:dyDescent="0.25">
      <c r="A4" s="89" t="s">
        <v>65</v>
      </c>
      <c r="B4" s="103">
        <f>IF(RES_hh_tes!B4=0,"",RES_hh_tes!B4/RES_hh_fec!B4)</f>
        <v>0.54358310700456514</v>
      </c>
      <c r="C4" s="103">
        <f>IF(RES_hh_tes!C4=0,"",RES_hh_tes!C4/RES_hh_fec!C4)</f>
        <v>0.56121874907626468</v>
      </c>
      <c r="D4" s="103">
        <f>IF(RES_hh_tes!D4=0,"",RES_hh_tes!D4/RES_hh_fec!D4)</f>
        <v>0.56055443208419375</v>
      </c>
      <c r="E4" s="103">
        <f>IF(RES_hh_tes!E4=0,"",RES_hh_tes!E4/RES_hh_fec!E4)</f>
        <v>0.55934175458686941</v>
      </c>
      <c r="F4" s="103">
        <f>IF(RES_hh_tes!F4=0,"",RES_hh_tes!F4/RES_hh_fec!F4)</f>
        <v>0.54776098563353071</v>
      </c>
      <c r="G4" s="103">
        <f>IF(RES_hh_tes!G4=0,"",RES_hh_tes!G4/RES_hh_fec!G4)</f>
        <v>0.55628522665273905</v>
      </c>
      <c r="H4" s="103">
        <f>IF(RES_hh_tes!H4=0,"",RES_hh_tes!H4/RES_hh_fec!H4)</f>
        <v>0.55957522218680966</v>
      </c>
      <c r="I4" s="103">
        <f>IF(RES_hh_tes!I4=0,"",RES_hh_tes!I4/RES_hh_fec!I4)</f>
        <v>0.56417773699712859</v>
      </c>
      <c r="J4" s="103">
        <f>IF(RES_hh_tes!J4=0,"",RES_hh_tes!J4/RES_hh_fec!J4)</f>
        <v>0.55211098308199225</v>
      </c>
      <c r="K4" s="103">
        <f>IF(RES_hh_tes!K4=0,"",RES_hh_tes!K4/RES_hh_fec!K4)</f>
        <v>0.56114649431319341</v>
      </c>
      <c r="L4" s="103">
        <f>IF(RES_hh_tes!L4=0,"",RES_hh_tes!L4/RES_hh_fec!L4)</f>
        <v>0.55961752034303935</v>
      </c>
      <c r="M4" s="103">
        <f>IF(RES_hh_tes!M4=0,"",RES_hh_tes!M4/RES_hh_fec!M4)</f>
        <v>0.56863315054939978</v>
      </c>
      <c r="N4" s="103">
        <f>IF(RES_hh_tes!N4=0,"",RES_hh_tes!N4/RES_hh_fec!N4)</f>
        <v>0.57066849623079174</v>
      </c>
      <c r="O4" s="103">
        <f>IF(RES_hh_tes!O4=0,"",RES_hh_tes!O4/RES_hh_fec!O4)</f>
        <v>0.57412492261191461</v>
      </c>
      <c r="P4" s="103">
        <f>IF(RES_hh_tes!P4=0,"",RES_hh_tes!P4/RES_hh_fec!P4)</f>
        <v>0.57261166522225482</v>
      </c>
      <c r="Q4" s="103">
        <f>IF(RES_hh_tes!Q4=0,"",RES_hh_tes!Q4/RES_hh_fec!Q4)</f>
        <v>0.58041660358215597</v>
      </c>
    </row>
    <row r="5" spans="1:17" ht="12" customHeight="1" x14ac:dyDescent="0.25">
      <c r="A5" s="87" t="s">
        <v>58</v>
      </c>
      <c r="B5" s="102">
        <f>IF(RES_hh_tes!B5=0,"",RES_hh_tes!B5/RES_hh_fec!B5)</f>
        <v>0.43387843914782204</v>
      </c>
      <c r="C5" s="102">
        <f>IF(RES_hh_tes!C5=0,"",RES_hh_tes!C5/RES_hh_fec!C5)</f>
        <v>0.43387843914782209</v>
      </c>
      <c r="D5" s="102">
        <f>IF(RES_hh_tes!D5=0,"",RES_hh_tes!D5/RES_hh_fec!D5)</f>
        <v>0.4348363691823155</v>
      </c>
      <c r="E5" s="102">
        <f>IF(RES_hh_tes!E5=0,"",RES_hh_tes!E5/RES_hh_fec!E5)</f>
        <v>0.43503202960267562</v>
      </c>
      <c r="F5" s="102">
        <f>IF(RES_hh_tes!F5=0,"",RES_hh_tes!F5/RES_hh_fec!F5)</f>
        <v>0.43787921080588338</v>
      </c>
      <c r="G5" s="102">
        <f>IF(RES_hh_tes!G5=0,"",RES_hh_tes!G5/RES_hh_fec!G5)</f>
        <v>0.4391441057645909</v>
      </c>
      <c r="H5" s="102">
        <f>IF(RES_hh_tes!H5=0,"",RES_hh_tes!H5/RES_hh_fec!H5)</f>
        <v>0.44096427633475732</v>
      </c>
      <c r="I5" s="102">
        <f>IF(RES_hh_tes!I5=0,"",RES_hh_tes!I5/RES_hh_fec!I5)</f>
        <v>0.44886358250508046</v>
      </c>
      <c r="J5" s="102">
        <f>IF(RES_hh_tes!J5=0,"",RES_hh_tes!J5/RES_hh_fec!J5)</f>
        <v>0.46334387279726136</v>
      </c>
      <c r="K5" s="102">
        <f>IF(RES_hh_tes!K5=0,"",RES_hh_tes!K5/RES_hh_fec!K5)</f>
        <v>0.46983482673479166</v>
      </c>
      <c r="L5" s="102">
        <f>IF(RES_hh_tes!L5=0,"",RES_hh_tes!L5/RES_hh_fec!L5)</f>
        <v>0.47391948663731565</v>
      </c>
      <c r="M5" s="102">
        <f>IF(RES_hh_tes!M5=0,"",RES_hh_tes!M5/RES_hh_fec!M5)</f>
        <v>0.47414822912863075</v>
      </c>
      <c r="N5" s="102">
        <f>IF(RES_hh_tes!N5=0,"",RES_hh_tes!N5/RES_hh_fec!N5)</f>
        <v>0.47597542089124661</v>
      </c>
      <c r="O5" s="102">
        <f>IF(RES_hh_tes!O5=0,"",RES_hh_tes!O5/RES_hh_fec!O5)</f>
        <v>0.47612065877696097</v>
      </c>
      <c r="P5" s="102">
        <f>IF(RES_hh_tes!P5=0,"",RES_hh_tes!P5/RES_hh_fec!P5)</f>
        <v>0.4791868839982858</v>
      </c>
      <c r="Q5" s="102">
        <f>IF(RES_hh_tes!Q5=0,"",RES_hh_tes!Q5/RES_hh_fec!Q5)</f>
        <v>0.4794148782559437</v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0.50062896824748682</v>
      </c>
      <c r="C7" s="102">
        <f>IF(RES_hh_tes!C7=0,"",RES_hh_tes!C7/RES_hh_fec!C7)</f>
        <v>0.50062896824748704</v>
      </c>
      <c r="D7" s="102">
        <f>IF(RES_hh_tes!D7=0,"",RES_hh_tes!D7/RES_hh_fec!D7)</f>
        <v>0.50062896824748693</v>
      </c>
      <c r="E7" s="102">
        <f>IF(RES_hh_tes!E7=0,"",RES_hh_tes!E7/RES_hh_fec!E7)</f>
        <v>0.50833401992811289</v>
      </c>
      <c r="F7" s="102">
        <f>IF(RES_hh_tes!F7=0,"",RES_hh_tes!F7/RES_hh_fec!F7)</f>
        <v>0.55375712829142154</v>
      </c>
      <c r="G7" s="102">
        <f>IF(RES_hh_tes!G7=0,"",RES_hh_tes!G7/RES_hh_fec!G7)</f>
        <v>0.55905424317703334</v>
      </c>
      <c r="H7" s="102">
        <f>IF(RES_hh_tes!H7=0,"",RES_hh_tes!H7/RES_hh_fec!H7)</f>
        <v>0.56371395129747148</v>
      </c>
      <c r="I7" s="102">
        <f>IF(RES_hh_tes!I7=0,"",RES_hh_tes!I7/RES_hh_fec!I7)</f>
        <v>0.56640114946801345</v>
      </c>
      <c r="J7" s="102">
        <f>IF(RES_hh_tes!J7=0,"",RES_hh_tes!J7/RES_hh_fec!J7)</f>
        <v>0.58539009420505272</v>
      </c>
      <c r="K7" s="102">
        <f>IF(RES_hh_tes!K7=0,"",RES_hh_tes!K7/RES_hh_fec!K7)</f>
        <v>0.5887687926291616</v>
      </c>
      <c r="L7" s="102">
        <f>IF(RES_hh_tes!L7=0,"",RES_hh_tes!L7/RES_hh_fec!L7)</f>
        <v>0.58913151393006924</v>
      </c>
      <c r="M7" s="102">
        <f>IF(RES_hh_tes!M7=0,"",RES_hh_tes!M7/RES_hh_fec!M7)</f>
        <v>0.58927775775800917</v>
      </c>
      <c r="N7" s="102">
        <f>IF(RES_hh_tes!N7=0,"",RES_hh_tes!N7/RES_hh_fec!N7)</f>
        <v>0.58943275306661735</v>
      </c>
      <c r="O7" s="102">
        <f>IF(RES_hh_tes!O7=0,"",RES_hh_tes!O7/RES_hh_fec!O7)</f>
        <v>0.58973877698281074</v>
      </c>
      <c r="P7" s="102">
        <f>IF(RES_hh_tes!P7=0,"",RES_hh_tes!P7/RES_hh_fec!P7)</f>
        <v>0.59298961126758543</v>
      </c>
      <c r="Q7" s="102">
        <f>IF(RES_hh_tes!Q7=0,"",RES_hh_tes!Q7/RES_hh_fec!Q7)</f>
        <v>0.59559857594893206</v>
      </c>
    </row>
    <row r="8" spans="1:17" ht="12" customHeight="1" x14ac:dyDescent="0.25">
      <c r="A8" s="87" t="s">
        <v>109</v>
      </c>
      <c r="B8" s="102">
        <f>IF(RES_hh_tes!B8=0,"",RES_hh_tes!B8/RES_hh_fec!B8)</f>
        <v>0.53400423279731934</v>
      </c>
      <c r="C8" s="102">
        <f>IF(RES_hh_tes!C8=0,"",RES_hh_tes!C8/RES_hh_fec!C8)</f>
        <v>0.54041587395757251</v>
      </c>
      <c r="D8" s="102">
        <f>IF(RES_hh_tes!D8=0,"",RES_hh_tes!D8/RES_hh_fec!D8)</f>
        <v>0.55817923366477373</v>
      </c>
      <c r="E8" s="102">
        <f>IF(RES_hh_tes!E8=0,"",RES_hh_tes!E8/RES_hh_fec!E8)</f>
        <v>0.56415235812558051</v>
      </c>
      <c r="F8" s="102">
        <f>IF(RES_hh_tes!F8=0,"",RES_hh_tes!F8/RES_hh_fec!F8)</f>
        <v>0.56944161685228656</v>
      </c>
      <c r="G8" s="102">
        <f>IF(RES_hh_tes!G8=0,"",RES_hh_tes!G8/RES_hh_fec!G8)</f>
        <v>0.57253474467957555</v>
      </c>
      <c r="H8" s="102">
        <f>IF(RES_hh_tes!H8=0,"",RES_hh_tes!H8/RES_hh_fec!H8)</f>
        <v>0.57718392019685227</v>
      </c>
      <c r="I8" s="102">
        <f>IF(RES_hh_tes!I8=0,"",RES_hh_tes!I8/RES_hh_fec!I8)</f>
        <v>0.5802924599095749</v>
      </c>
      <c r="J8" s="102">
        <f>IF(RES_hh_tes!J8=0,"",RES_hh_tes!J8/RES_hh_fec!J8)</f>
        <v>0.58544727554669262</v>
      </c>
      <c r="K8" s="102">
        <f>IF(RES_hh_tes!K8=0,"",RES_hh_tes!K8/RES_hh_fec!K8)</f>
        <v>0.59087882413517012</v>
      </c>
      <c r="L8" s="102">
        <f>IF(RES_hh_tes!L8=0,"",RES_hh_tes!L8/RES_hh_fec!L8)</f>
        <v>0.59688103507117074</v>
      </c>
      <c r="M8" s="102">
        <f>IF(RES_hh_tes!M8=0,"",RES_hh_tes!M8/RES_hh_fec!M8)</f>
        <v>0.60479204526987229</v>
      </c>
      <c r="N8" s="102">
        <f>IF(RES_hh_tes!N8=0,"",RES_hh_tes!N8/RES_hh_fec!N8)</f>
        <v>0.61383938535544047</v>
      </c>
      <c r="O8" s="102">
        <f>IF(RES_hh_tes!O8=0,"",RES_hh_tes!O8/RES_hh_fec!O8)</f>
        <v>0.61961340213951333</v>
      </c>
      <c r="P8" s="102">
        <f>IF(RES_hh_tes!P8=0,"",RES_hh_tes!P8/RES_hh_fec!P8)</f>
        <v>0.62366004346273107</v>
      </c>
      <c r="Q8" s="102">
        <f>IF(RES_hh_tes!Q8=0,"",RES_hh_tes!Q8/RES_hh_fec!Q8)</f>
        <v>0.6305141079464458</v>
      </c>
    </row>
    <row r="9" spans="1:17" ht="12" customHeight="1" x14ac:dyDescent="0.25">
      <c r="A9" s="87" t="s">
        <v>55</v>
      </c>
      <c r="B9" s="102">
        <f>IF(RES_hh_tes!B9=0,"",RES_hh_tes!B9/RES_hh_fec!B9)</f>
        <v>0.41385328041792274</v>
      </c>
      <c r="C9" s="102">
        <f>IF(RES_hh_tes!C9=0,"",RES_hh_tes!C9/RES_hh_fec!C9)</f>
        <v>0.41385328041792246</v>
      </c>
      <c r="D9" s="102">
        <f>IF(RES_hh_tes!D9=0,"",RES_hh_tes!D9/RES_hh_fec!D9)</f>
        <v>0.41887714221089284</v>
      </c>
      <c r="E9" s="102">
        <f>IF(RES_hh_tes!E9=0,"",RES_hh_tes!E9/RES_hh_fec!E9)</f>
        <v>0.43450491341291175</v>
      </c>
      <c r="F9" s="102">
        <f>IF(RES_hh_tes!F9=0,"",RES_hh_tes!F9/RES_hh_fec!F9)</f>
        <v>0.44432361676961374</v>
      </c>
      <c r="G9" s="102">
        <f>IF(RES_hh_tes!G9=0,"",RES_hh_tes!G9/RES_hh_fec!G9)</f>
        <v>0.45058633700679879</v>
      </c>
      <c r="H9" s="102">
        <f>IF(RES_hh_tes!H9=0,"",RES_hh_tes!H9/RES_hh_fec!H9)</f>
        <v>0.4561493226826856</v>
      </c>
      <c r="I9" s="102">
        <f>IF(RES_hh_tes!I9=0,"",RES_hh_tes!I9/RES_hh_fec!I9)</f>
        <v>0.46208359529388898</v>
      </c>
      <c r="J9" s="102">
        <f>IF(RES_hh_tes!J9=0,"",RES_hh_tes!J9/RES_hh_fec!J9)</f>
        <v>0.46850190810850262</v>
      </c>
      <c r="K9" s="102">
        <f>IF(RES_hh_tes!K9=0,"",RES_hh_tes!K9/RES_hh_fec!K9)</f>
        <v>0.47269797951872011</v>
      </c>
      <c r="L9" s="102">
        <f>IF(RES_hh_tes!L9=0,"",RES_hh_tes!L9/RES_hh_fec!L9)</f>
        <v>0.47574608079785796</v>
      </c>
      <c r="M9" s="102">
        <f>IF(RES_hh_tes!M9=0,"",RES_hh_tes!M9/RES_hh_fec!M9)</f>
        <v>0.47816968171093704</v>
      </c>
      <c r="N9" s="102">
        <f>IF(RES_hh_tes!N9=0,"",RES_hh_tes!N9/RES_hh_fec!N9)</f>
        <v>0.48139693481285645</v>
      </c>
      <c r="O9" s="102">
        <f>IF(RES_hh_tes!O9=0,"",RES_hh_tes!O9/RES_hh_fec!O9)</f>
        <v>0.48464856522033439</v>
      </c>
      <c r="P9" s="102">
        <f>IF(RES_hh_tes!P9=0,"",RES_hh_tes!P9/RES_hh_fec!P9)</f>
        <v>0.48855275034973178</v>
      </c>
      <c r="Q9" s="102">
        <f>IF(RES_hh_tes!Q9=0,"",RES_hh_tes!Q9/RES_hh_fec!Q9)</f>
        <v>0.48943047055569788</v>
      </c>
    </row>
    <row r="10" spans="1:17" ht="12" customHeight="1" x14ac:dyDescent="0.25">
      <c r="A10" s="87" t="s">
        <v>79</v>
      </c>
      <c r="B10" s="102">
        <f>IF(RES_hh_tes!B10=0,"",RES_hh_tes!B10/RES_hh_fec!B10)</f>
        <v>0.63413002644681671</v>
      </c>
      <c r="C10" s="102">
        <f>IF(RES_hh_tes!C10=0,"",RES_hh_tes!C10/RES_hh_fec!C10)</f>
        <v>0.6598261074826105</v>
      </c>
      <c r="D10" s="102">
        <f>IF(RES_hh_tes!D10=0,"",RES_hh_tes!D10/RES_hh_fec!D10)</f>
        <v>0.71004101880765669</v>
      </c>
      <c r="E10" s="102">
        <f>IF(RES_hh_tes!E10=0,"",RES_hh_tes!E10/RES_hh_fec!E10)</f>
        <v>0.71207092660843041</v>
      </c>
      <c r="F10" s="102">
        <f>IF(RES_hh_tes!F10=0,"",RES_hh_tes!F10/RES_hh_fec!F10)</f>
        <v>0.71392031394738276</v>
      </c>
      <c r="G10" s="102">
        <f>IF(RES_hh_tes!G10=0,"",RES_hh_tes!G10/RES_hh_fec!G10)</f>
        <v>0.71631503112597317</v>
      </c>
      <c r="H10" s="102">
        <f>IF(RES_hh_tes!H10=0,"",RES_hh_tes!H10/RES_hh_fec!H10)</f>
        <v>0.71902259490849829</v>
      </c>
      <c r="I10" s="102">
        <f>IF(RES_hh_tes!I10=0,"",RES_hh_tes!I10/RES_hh_fec!I10)</f>
        <v>0.72652654428714092</v>
      </c>
      <c r="J10" s="102">
        <f>IF(RES_hh_tes!J10=0,"",RES_hh_tes!J10/RES_hh_fec!J10)</f>
        <v>0.7288044888378491</v>
      </c>
      <c r="K10" s="102">
        <f>IF(RES_hh_tes!K10=0,"",RES_hh_tes!K10/RES_hh_fec!K10)</f>
        <v>0.73750522376530359</v>
      </c>
      <c r="L10" s="102">
        <f>IF(RES_hh_tes!L10=0,"",RES_hh_tes!L10/RES_hh_fec!L10)</f>
        <v>0.74154860864130567</v>
      </c>
      <c r="M10" s="102">
        <f>IF(RES_hh_tes!M10=0,"",RES_hh_tes!M10/RES_hh_fec!M10)</f>
        <v>0.74298503147372308</v>
      </c>
      <c r="N10" s="102">
        <f>IF(RES_hh_tes!N10=0,"",RES_hh_tes!N10/RES_hh_fec!N10)</f>
        <v>0.74670233699818589</v>
      </c>
      <c r="O10" s="102">
        <f>IF(RES_hh_tes!O10=0,"",RES_hh_tes!O10/RES_hh_fec!O10)</f>
        <v>0.74772828420038417</v>
      </c>
      <c r="P10" s="102">
        <f>IF(RES_hh_tes!P10=0,"",RES_hh_tes!P10/RES_hh_fec!P10)</f>
        <v>0.7587920178160561</v>
      </c>
      <c r="Q10" s="102">
        <f>IF(RES_hh_tes!Q10=0,"",RES_hh_tes!Q10/RES_hh_fec!Q10)</f>
        <v>0.75882078379326068</v>
      </c>
    </row>
    <row r="11" spans="1:17" ht="12" customHeight="1" x14ac:dyDescent="0.25">
      <c r="A11" s="87" t="s">
        <v>61</v>
      </c>
      <c r="B11" s="102">
        <f>IF(RES_hh_tes!B11=0,"",RES_hh_tes!B11/RES_hh_fec!B11)</f>
        <v>0.66750529099664935</v>
      </c>
      <c r="C11" s="102">
        <f>IF(RES_hh_tes!C11=0,"",RES_hh_tes!C11/RES_hh_fec!C11)</f>
        <v>0.67048532118715576</v>
      </c>
      <c r="D11" s="102">
        <f>IF(RES_hh_tes!D11=0,"",RES_hh_tes!D11/RES_hh_fec!D11)</f>
        <v>0.67099487478923459</v>
      </c>
      <c r="E11" s="102">
        <f>IF(RES_hh_tes!E11=0,"",RES_hh_tes!E11/RES_hh_fec!E11)</f>
        <v>0.67148418551084099</v>
      </c>
      <c r="F11" s="102">
        <f>IF(RES_hh_tes!F11=0,"",RES_hh_tes!F11/RES_hh_fec!F11)</f>
        <v>0.67211029042562287</v>
      </c>
      <c r="G11" s="102">
        <f>IF(RES_hh_tes!G11=0,"",RES_hh_tes!G11/RES_hh_fec!G11)</f>
        <v>0.67445816171456097</v>
      </c>
      <c r="H11" s="102">
        <f>IF(RES_hh_tes!H11=0,"",RES_hh_tes!H11/RES_hh_fec!H11)</f>
        <v>0.67594211278186378</v>
      </c>
      <c r="I11" s="102">
        <f>IF(RES_hh_tes!I11=0,"",RES_hh_tes!I11/RES_hh_fec!I11)</f>
        <v>0.67906717486766799</v>
      </c>
      <c r="J11" s="102">
        <f>IF(RES_hh_tes!J11=0,"",RES_hh_tes!J11/RES_hh_fec!J11)</f>
        <v>0.68083486237484436</v>
      </c>
      <c r="K11" s="102">
        <f>IF(RES_hh_tes!K11=0,"",RES_hh_tes!K11/RES_hh_fec!K11)</f>
        <v>0.68541925408966931</v>
      </c>
      <c r="L11" s="102">
        <f>IF(RES_hh_tes!L11=0,"",RES_hh_tes!L11/RES_hh_fec!L11)</f>
        <v>0.68992487358195609</v>
      </c>
      <c r="M11" s="102">
        <f>IF(RES_hh_tes!M11=0,"",RES_hh_tes!M11/RES_hh_fec!M11)</f>
        <v>0.69554735690238068</v>
      </c>
      <c r="N11" s="102">
        <f>IF(RES_hh_tes!N11=0,"",RES_hh_tes!N11/RES_hh_fec!N11)</f>
        <v>0.70044402946939932</v>
      </c>
      <c r="O11" s="102">
        <f>IF(RES_hh_tes!O11=0,"",RES_hh_tes!O11/RES_hh_fec!O11)</f>
        <v>0.70049624938822952</v>
      </c>
      <c r="P11" s="102">
        <f>IF(RES_hh_tes!P11=0,"",RES_hh_tes!P11/RES_hh_fec!P11)</f>
        <v>0.7008694338966861</v>
      </c>
      <c r="Q11" s="102">
        <f>IF(RES_hh_tes!Q11=0,"",RES_hh_tes!Q11/RES_hh_fec!Q11)</f>
        <v>0.70123296921229772</v>
      </c>
    </row>
    <row r="12" spans="1:17" ht="12" customHeight="1" x14ac:dyDescent="0.25">
      <c r="A12" s="87" t="s">
        <v>115</v>
      </c>
      <c r="B12" s="102">
        <f>IF(RES_hh_tes!B12=0,"",RES_hh_tes!B12/RES_hh_fec!B12)</f>
        <v>1.0012579364949741</v>
      </c>
      <c r="C12" s="102">
        <f>IF(RES_hh_tes!C12=0,"",RES_hh_tes!C12/RES_hh_fec!C12)</f>
        <v>1.0377713750263025</v>
      </c>
      <c r="D12" s="102">
        <f>IF(RES_hh_tes!D12=0,"",RES_hh_tes!D12/RES_hh_fec!D12)</f>
        <v>1.0688571888693246</v>
      </c>
      <c r="E12" s="102">
        <f>IF(RES_hh_tes!E12=0,"",RES_hh_tes!E12/RES_hh_fec!E12)</f>
        <v>1.1410091279065189</v>
      </c>
      <c r="F12" s="102">
        <f>IF(RES_hh_tes!F12=0,"",RES_hh_tes!F12/RES_hh_fec!F12)</f>
        <v>1.1518152801907193</v>
      </c>
      <c r="G12" s="102">
        <f>IF(RES_hh_tes!G12=0,"",RES_hh_tes!G12/RES_hh_fec!G12)</f>
        <v>1.2889328577724422</v>
      </c>
      <c r="H12" s="102">
        <f>IF(RES_hh_tes!H12=0,"",RES_hh_tes!H12/RES_hh_fec!H12)</f>
        <v>1.2924965807175397</v>
      </c>
      <c r="I12" s="102">
        <f>IF(RES_hh_tes!I12=0,"",RES_hh_tes!I12/RES_hh_fec!I12)</f>
        <v>1.4145864797968752</v>
      </c>
      <c r="J12" s="102">
        <f>IF(RES_hh_tes!J12=0,"",RES_hh_tes!J12/RES_hh_fec!J12)</f>
        <v>1.4297608994007338</v>
      </c>
      <c r="K12" s="102">
        <f>IF(RES_hh_tes!K12=0,"",RES_hh_tes!K12/RES_hh_fec!K12)</f>
        <v>1.5968209789508974</v>
      </c>
      <c r="L12" s="102">
        <f>IF(RES_hh_tes!L12=0,"",RES_hh_tes!L12/RES_hh_fec!L12)</f>
        <v>1.6497223304030324</v>
      </c>
      <c r="M12" s="102">
        <f>IF(RES_hh_tes!M12=0,"",RES_hh_tes!M12/RES_hh_fec!M12)</f>
        <v>1.7103278840780303</v>
      </c>
      <c r="N12" s="102">
        <f>IF(RES_hh_tes!N12=0,"",RES_hh_tes!N12/RES_hh_fec!N12)</f>
        <v>1.8311062235291717</v>
      </c>
      <c r="O12" s="102">
        <f>IF(RES_hh_tes!O12=0,"",RES_hh_tes!O12/RES_hh_fec!O12)</f>
        <v>1.9425874583955605</v>
      </c>
      <c r="P12" s="102">
        <f>IF(RES_hh_tes!P12=0,"",RES_hh_tes!P12/RES_hh_fec!P12)</f>
        <v>2.0805325848137968</v>
      </c>
      <c r="Q12" s="102">
        <f>IF(RES_hh_tes!Q12=0,"",RES_hh_tes!Q12/RES_hh_fec!Q12)</f>
        <v>2.2813084484745758</v>
      </c>
    </row>
    <row r="13" spans="1:17" ht="12" customHeight="1" x14ac:dyDescent="0.25">
      <c r="A13" s="51" t="s">
        <v>114</v>
      </c>
      <c r="B13" s="104">
        <f>IF(RES_hh_tes!B13=0,"",RES_hh_tes!B13/RES_hh_fec!B13)</f>
        <v>0.63413002644681671</v>
      </c>
      <c r="C13" s="104">
        <f>IF(RES_hh_tes!C13=0,"",RES_hh_tes!C13/RES_hh_fec!C13)</f>
        <v>0.63413002644681637</v>
      </c>
      <c r="D13" s="104">
        <f>IF(RES_hh_tes!D13=0,"",RES_hh_tes!D13/RES_hh_fec!D13)</f>
        <v>0.66353669933713522</v>
      </c>
      <c r="E13" s="104">
        <f>IF(RES_hh_tes!E13=0,"",RES_hh_tes!E13/RES_hh_fec!E13)</f>
        <v>0.66791508268258459</v>
      </c>
      <c r="F13" s="104">
        <f>IF(RES_hh_tes!F13=0,"",RES_hh_tes!F13/RES_hh_fec!F13)</f>
        <v>0.67286516256269957</v>
      </c>
      <c r="G13" s="104">
        <f>IF(RES_hh_tes!G13=0,"",RES_hh_tes!G13/RES_hh_fec!G13)</f>
        <v>0.68738171729887487</v>
      </c>
      <c r="H13" s="104">
        <f>IF(RES_hh_tes!H13=0,"",RES_hh_tes!H13/RES_hh_fec!H13)</f>
        <v>0.69406906602275209</v>
      </c>
      <c r="I13" s="104">
        <f>IF(RES_hh_tes!I13=0,"",RES_hh_tes!I13/RES_hh_fec!I13)</f>
        <v>0.70617414666842238</v>
      </c>
      <c r="J13" s="104">
        <f>IF(RES_hh_tes!J13=0,"",RES_hh_tes!J13/RES_hh_fec!J13)</f>
        <v>0.71410427586418157</v>
      </c>
      <c r="K13" s="104">
        <f>IF(RES_hh_tes!K13=0,"",RES_hh_tes!K13/RES_hh_fec!K13)</f>
        <v>0.71936035082580119</v>
      </c>
      <c r="L13" s="104">
        <f>IF(RES_hh_tes!L13=0,"",RES_hh_tes!L13/RES_hh_fec!L13)</f>
        <v>0.72440504092705404</v>
      </c>
      <c r="M13" s="104">
        <f>IF(RES_hh_tes!M13=0,"",RES_hh_tes!M13/RES_hh_fec!M13)</f>
        <v>0.72493236964159147</v>
      </c>
      <c r="N13" s="104">
        <f>IF(RES_hh_tes!N13=0,"",RES_hh_tes!N13/RES_hh_fec!N13)</f>
        <v>0.72536244779055359</v>
      </c>
      <c r="O13" s="104">
        <f>IF(RES_hh_tes!O13=0,"",RES_hh_tes!O13/RES_hh_fec!O13)</f>
        <v>0.72587533673426707</v>
      </c>
      <c r="P13" s="104">
        <f>IF(RES_hh_tes!P13=0,"",RES_hh_tes!P13/RES_hh_fec!P13)</f>
        <v>0.72669097256198656</v>
      </c>
      <c r="Q13" s="104">
        <f>IF(RES_hh_tes!Q13=0,"",RES_hh_tes!Q13/RES_hh_fec!Q13)</f>
        <v>0.72856484184507286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</v>
      </c>
      <c r="D14" s="106">
        <f>IF(RES_hh_tes!D14=0,"",RES_hh_tes!D14/RES_hh_fec!D14)</f>
        <v>0.99999999999999989</v>
      </c>
      <c r="E14" s="106">
        <f>IF(RES_hh_tes!E14=0,"",RES_hh_tes!E14/RES_hh_fec!E14)</f>
        <v>1</v>
      </c>
      <c r="F14" s="106">
        <f>IF(RES_hh_tes!F14=0,"",RES_hh_tes!F14/RES_hh_fec!F14)</f>
        <v>1.0000000000000002</v>
      </c>
      <c r="G14" s="106">
        <f>IF(RES_hh_tes!G14=0,"",RES_hh_tes!G14/RES_hh_fec!G14)</f>
        <v>1.0000000000000004</v>
      </c>
      <c r="H14" s="106">
        <f>IF(RES_hh_tes!H14=0,"",RES_hh_tes!H14/RES_hh_fec!H14)</f>
        <v>0.99999999999999956</v>
      </c>
      <c r="I14" s="106">
        <f>IF(RES_hh_tes!I14=0,"",RES_hh_tes!I14/RES_hh_fec!I14)</f>
        <v>0.99999999999999967</v>
      </c>
      <c r="J14" s="106">
        <f>IF(RES_hh_tes!J14=0,"",RES_hh_tes!J14/RES_hh_fec!J14)</f>
        <v>1.0000000000000004</v>
      </c>
      <c r="K14" s="106">
        <f>IF(RES_hh_tes!K14=0,"",RES_hh_tes!K14/RES_hh_fec!K14)</f>
        <v>0.99999999999999989</v>
      </c>
      <c r="L14" s="106">
        <f>IF(RES_hh_tes!L14=0,"",RES_hh_tes!L14/RES_hh_fec!L14)</f>
        <v>1</v>
      </c>
      <c r="M14" s="106">
        <f>IF(RES_hh_tes!M14=0,"",RES_hh_tes!M14/RES_hh_fec!M14)</f>
        <v>1.0000000000000002</v>
      </c>
      <c r="N14" s="106">
        <f>IF(RES_hh_tes!N14=0,"",RES_hh_tes!N14/RES_hh_fec!N14)</f>
        <v>1.0000000000000004</v>
      </c>
      <c r="O14" s="106">
        <f>IF(RES_hh_tes!O14=0,"",RES_hh_tes!O14/RES_hh_fec!O14)</f>
        <v>1.0000000000000002</v>
      </c>
      <c r="P14" s="106">
        <f>IF(RES_hh_tes!P14=0,"",RES_hh_tes!P14/RES_hh_fec!P14)</f>
        <v>1.0000000000000002</v>
      </c>
      <c r="Q14" s="106">
        <f>IF(RES_hh_tes!Q14=0,"",RES_hh_tes!Q14/RES_hh_fec!Q14)</f>
        <v>0.99999999999999956</v>
      </c>
    </row>
    <row r="15" spans="1:17" ht="12.95" customHeight="1" x14ac:dyDescent="0.25">
      <c r="A15" s="89" t="s">
        <v>112</v>
      </c>
      <c r="B15" s="103">
        <f>IF(RES_hh_tes!B15=0,"",RES_hh_tes!B15/RES_hh_fec!B15)</f>
        <v>1.4777416635507938</v>
      </c>
      <c r="C15" s="103">
        <f>IF(RES_hh_tes!C15=0,"",RES_hh_tes!C15/RES_hh_fec!C15)</f>
        <v>1.5528065967444715</v>
      </c>
      <c r="D15" s="103">
        <f>IF(RES_hh_tes!D15=0,"",RES_hh_tes!D15/RES_hh_fec!D15)</f>
        <v>1.6120734441828792</v>
      </c>
      <c r="E15" s="103">
        <f>IF(RES_hh_tes!E15=0,"",RES_hh_tes!E15/RES_hh_fec!E15)</f>
        <v>1.6631090290068036</v>
      </c>
      <c r="F15" s="103">
        <f>IF(RES_hh_tes!F15=0,"",RES_hh_tes!F15/RES_hh_fec!F15)</f>
        <v>1.7117845016306334</v>
      </c>
      <c r="G15" s="103">
        <f>IF(RES_hh_tes!G15=0,"",RES_hh_tes!G15/RES_hh_fec!G15)</f>
        <v>1.7600248916113479</v>
      </c>
      <c r="H15" s="103">
        <f>IF(RES_hh_tes!H15=0,"",RES_hh_tes!H15/RES_hh_fec!H15)</f>
        <v>1.8130044729216583</v>
      </c>
      <c r="I15" s="103">
        <f>IF(RES_hh_tes!I15=0,"",RES_hh_tes!I15/RES_hh_fec!I15)</f>
        <v>1.8722892699761136</v>
      </c>
      <c r="J15" s="103">
        <f>IF(RES_hh_tes!J15=0,"",RES_hh_tes!J15/RES_hh_fec!J15)</f>
        <v>1.9505581182344991</v>
      </c>
      <c r="K15" s="103">
        <f>IF(RES_hh_tes!K15=0,"",RES_hh_tes!K15/RES_hh_fec!K15)</f>
        <v>2.0296989297644799</v>
      </c>
      <c r="L15" s="103">
        <f>IF(RES_hh_tes!L15=0,"",RES_hh_tes!L15/RES_hh_fec!L15)</f>
        <v>2.1185833631774611</v>
      </c>
      <c r="M15" s="103">
        <f>IF(RES_hh_tes!M15=0,"",RES_hh_tes!M15/RES_hh_fec!M15)</f>
        <v>2.2076018516017193</v>
      </c>
      <c r="N15" s="103">
        <f>IF(RES_hh_tes!N15=0,"",RES_hh_tes!N15/RES_hh_fec!N15)</f>
        <v>2.3193609285486443</v>
      </c>
      <c r="O15" s="103">
        <f>IF(RES_hh_tes!O15=0,"",RES_hh_tes!O15/RES_hh_fec!O15)</f>
        <v>2.4318604889365809</v>
      </c>
      <c r="P15" s="103">
        <f>IF(RES_hh_tes!P15=0,"",RES_hh_tes!P15/RES_hh_fec!P15)</f>
        <v>2.5267336597318169</v>
      </c>
      <c r="Q15" s="103">
        <f>IF(RES_hh_tes!Q15=0,"",RES_hh_tes!Q15/RES_hh_fec!Q15)</f>
        <v>2.6146023449569924</v>
      </c>
    </row>
    <row r="16" spans="1:17" ht="12" customHeight="1" x14ac:dyDescent="0.25">
      <c r="A16" s="87" t="s">
        <v>111</v>
      </c>
      <c r="B16" s="105">
        <f>IF(RES_hh_tes!B16=0,"",RES_hh_tes!B16/RES_hh_fec!B16)</f>
        <v>1.4777416635507938</v>
      </c>
      <c r="C16" s="105">
        <f>IF(RES_hh_tes!C16=0,"",RES_hh_tes!C16/RES_hh_fec!C16)</f>
        <v>1.5528065967444715</v>
      </c>
      <c r="D16" s="105">
        <f>IF(RES_hh_tes!D16=0,"",RES_hh_tes!D16/RES_hh_fec!D16)</f>
        <v>1.6120734441828792</v>
      </c>
      <c r="E16" s="105">
        <f>IF(RES_hh_tes!E16=0,"",RES_hh_tes!E16/RES_hh_fec!E16)</f>
        <v>1.6631090290068036</v>
      </c>
      <c r="F16" s="105">
        <f>IF(RES_hh_tes!F16=0,"",RES_hh_tes!F16/RES_hh_fec!F16)</f>
        <v>1.7117845016306334</v>
      </c>
      <c r="G16" s="105">
        <f>IF(RES_hh_tes!G16=0,"",RES_hh_tes!G16/RES_hh_fec!G16)</f>
        <v>1.7600248916113479</v>
      </c>
      <c r="H16" s="105">
        <f>IF(RES_hh_tes!H16=0,"",RES_hh_tes!H16/RES_hh_fec!H16)</f>
        <v>1.8130044729216583</v>
      </c>
      <c r="I16" s="105">
        <f>IF(RES_hh_tes!I16=0,"",RES_hh_tes!I16/RES_hh_fec!I16)</f>
        <v>1.8722892699761136</v>
      </c>
      <c r="J16" s="105">
        <f>IF(RES_hh_tes!J16=0,"",RES_hh_tes!J16/RES_hh_fec!J16)</f>
        <v>1.9505581182344991</v>
      </c>
      <c r="K16" s="105">
        <f>IF(RES_hh_tes!K16=0,"",RES_hh_tes!K16/RES_hh_fec!K16)</f>
        <v>2.0296989297644799</v>
      </c>
      <c r="L16" s="105">
        <f>IF(RES_hh_tes!L16=0,"",RES_hh_tes!L16/RES_hh_fec!L16)</f>
        <v>2.1185833631774611</v>
      </c>
      <c r="M16" s="105">
        <f>IF(RES_hh_tes!M16=0,"",RES_hh_tes!M16/RES_hh_fec!M16)</f>
        <v>2.2076018516017193</v>
      </c>
      <c r="N16" s="105">
        <f>IF(RES_hh_tes!N16=0,"",RES_hh_tes!N16/RES_hh_fec!N16)</f>
        <v>2.3193609285486443</v>
      </c>
      <c r="O16" s="105">
        <f>IF(RES_hh_tes!O16=0,"",RES_hh_tes!O16/RES_hh_fec!O16)</f>
        <v>2.4318604889365809</v>
      </c>
      <c r="P16" s="105">
        <f>IF(RES_hh_tes!P16=0,"",RES_hh_tes!P16/RES_hh_fec!P16)</f>
        <v>2.5267336597318169</v>
      </c>
      <c r="Q16" s="105">
        <f>IF(RES_hh_tes!Q16=0,"",RES_hh_tes!Q16/RES_hh_fec!Q16)</f>
        <v>2.6146023449569924</v>
      </c>
    </row>
    <row r="17" spans="1:17" ht="12.95" customHeight="1" x14ac:dyDescent="0.25">
      <c r="A17" s="89" t="s">
        <v>63</v>
      </c>
      <c r="B17" s="103">
        <f>IF(RES_hh_tes!B17=0,"",RES_hh_tes!B17/RES_hh_fec!B17)</f>
        <v>0.5293455202927777</v>
      </c>
      <c r="C17" s="103">
        <f>IF(RES_hh_tes!C17=0,"",RES_hh_tes!C17/RES_hh_fec!C17)</f>
        <v>0.54766510415442404</v>
      </c>
      <c r="D17" s="103">
        <f>IF(RES_hh_tes!D17=0,"",RES_hh_tes!D17/RES_hh_fec!D17)</f>
        <v>0.54073688933203712</v>
      </c>
      <c r="E17" s="103">
        <f>IF(RES_hh_tes!E17=0,"",RES_hh_tes!E17/RES_hh_fec!E17)</f>
        <v>0.53413927448037002</v>
      </c>
      <c r="F17" s="103">
        <f>IF(RES_hh_tes!F17=0,"",RES_hh_tes!F17/RES_hh_fec!F17)</f>
        <v>0.52294585545390027</v>
      </c>
      <c r="G17" s="103">
        <f>IF(RES_hh_tes!G17=0,"",RES_hh_tes!G17/RES_hh_fec!G17)</f>
        <v>0.52693010893727743</v>
      </c>
      <c r="H17" s="103">
        <f>IF(RES_hh_tes!H17=0,"",RES_hh_tes!H17/RES_hh_fec!H17)</f>
        <v>0.52969369663469645</v>
      </c>
      <c r="I17" s="103">
        <f>IF(RES_hh_tes!I17=0,"",RES_hh_tes!I17/RES_hh_fec!I17)</f>
        <v>0.53123572858412094</v>
      </c>
      <c r="J17" s="103">
        <f>IF(RES_hh_tes!J17=0,"",RES_hh_tes!J17/RES_hh_fec!J17)</f>
        <v>0.52142198616973368</v>
      </c>
      <c r="K17" s="103">
        <f>IF(RES_hh_tes!K17=0,"",RES_hh_tes!K17/RES_hh_fec!K17)</f>
        <v>0.52501328852471807</v>
      </c>
      <c r="L17" s="103">
        <f>IF(RES_hh_tes!L17=0,"",RES_hh_tes!L17/RES_hh_fec!L17)</f>
        <v>0.52316091801155307</v>
      </c>
      <c r="M17" s="103">
        <f>IF(RES_hh_tes!M17=0,"",RES_hh_tes!M17/RES_hh_fec!M17)</f>
        <v>0.53146744012386204</v>
      </c>
      <c r="N17" s="103">
        <f>IF(RES_hh_tes!N17=0,"",RES_hh_tes!N17/RES_hh_fec!N17)</f>
        <v>0.52867130120090977</v>
      </c>
      <c r="O17" s="103">
        <f>IF(RES_hh_tes!O17=0,"",RES_hh_tes!O17/RES_hh_fec!O17)</f>
        <v>0.53077678849681031</v>
      </c>
      <c r="P17" s="103">
        <f>IF(RES_hh_tes!P17=0,"",RES_hh_tes!P17/RES_hh_fec!P17)</f>
        <v>0.52998488969848334</v>
      </c>
      <c r="Q17" s="103">
        <f>IF(RES_hh_tes!Q17=0,"",RES_hh_tes!Q17/RES_hh_fec!Q17)</f>
        <v>0.53558044088710943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0.44822780438541437</v>
      </c>
      <c r="C19" s="102">
        <f>IF(RES_hh_tes!C19=0,"",RES_hh_tes!C19/RES_hh_fec!C19)</f>
        <v>0.46464448642899453</v>
      </c>
      <c r="D19" s="102">
        <f>IF(RES_hh_tes!D19=0,"",RES_hh_tes!D19/RES_hh_fec!D19)</f>
        <v>0.47648219445748219</v>
      </c>
      <c r="E19" s="102">
        <f>IF(RES_hh_tes!E19=0,"",RES_hh_tes!E19/RES_hh_fec!E19)</f>
        <v>0.4887312560288426</v>
      </c>
      <c r="F19" s="102">
        <f>IF(RES_hh_tes!F19=0,"",RES_hh_tes!F19/RES_hh_fec!F19)</f>
        <v>0.49747787101413476</v>
      </c>
      <c r="G19" s="102">
        <f>IF(RES_hh_tes!G19=0,"",RES_hh_tes!G19/RES_hh_fec!G19)</f>
        <v>0.5042337380205596</v>
      </c>
      <c r="H19" s="102">
        <f>IF(RES_hh_tes!H19=0,"",RES_hh_tes!H19/RES_hh_fec!H19)</f>
        <v>0.51537608696130277</v>
      </c>
      <c r="I19" s="102">
        <f>IF(RES_hh_tes!I19=0,"",RES_hh_tes!I19/RES_hh_fec!I19)</f>
        <v>0.51789072950868165</v>
      </c>
      <c r="J19" s="102">
        <f>IF(RES_hh_tes!J19=0,"",RES_hh_tes!J19/RES_hh_fec!J19)</f>
        <v>0.52323289070942114</v>
      </c>
      <c r="K19" s="102">
        <f>IF(RES_hh_tes!K19=0,"",RES_hh_tes!K19/RES_hh_fec!K19)</f>
        <v>0.52366996353072981</v>
      </c>
      <c r="L19" s="102">
        <f>IF(RES_hh_tes!L19=0,"",RES_hh_tes!L19/RES_hh_fec!L19)</f>
        <v>0.52742287022235868</v>
      </c>
      <c r="M19" s="102">
        <f>IF(RES_hh_tes!M19=0,"",RES_hh_tes!M19/RES_hh_fec!M19)</f>
        <v>0.52751415091134435</v>
      </c>
      <c r="N19" s="102">
        <f>IF(RES_hh_tes!N19=0,"",RES_hh_tes!N19/RES_hh_fec!N19)</f>
        <v>0.52946626279201003</v>
      </c>
      <c r="O19" s="102">
        <f>IF(RES_hh_tes!O19=0,"",RES_hh_tes!O19/RES_hh_fec!O19)</f>
        <v>0.54018418090551124</v>
      </c>
      <c r="P19" s="102">
        <f>IF(RES_hh_tes!P19=0,"",RES_hh_tes!P19/RES_hh_fec!P19)</f>
        <v>0.54264998120107</v>
      </c>
      <c r="Q19" s="102">
        <f>IF(RES_hh_tes!Q19=0,"",RES_hh_tes!Q19/RES_hh_fec!Q19)</f>
        <v>0.54340657648437707</v>
      </c>
    </row>
    <row r="20" spans="1:17" ht="12" customHeight="1" x14ac:dyDescent="0.25">
      <c r="A20" s="87" t="s">
        <v>110</v>
      </c>
      <c r="B20" s="102">
        <f>IF(RES_hh_tes!B20=0,"",RES_hh_tes!B20/RES_hh_fec!B20)</f>
        <v>0.43577703204137519</v>
      </c>
      <c r="C20" s="102">
        <f>IF(RES_hh_tes!C20=0,"",RES_hh_tes!C20/RES_hh_fec!C20)</f>
        <v>0.43577703204137513</v>
      </c>
      <c r="D20" s="102">
        <f>IF(RES_hh_tes!D20=0,"",RES_hh_tes!D20/RES_hh_fec!D20)</f>
        <v>0.43577703204137513</v>
      </c>
      <c r="E20" s="102">
        <f>IF(RES_hh_tes!E20=0,"",RES_hh_tes!E20/RES_hh_fec!E20)</f>
        <v>0.45876375768063893</v>
      </c>
      <c r="F20" s="102">
        <f>IF(RES_hh_tes!F20=0,"",RES_hh_tes!F20/RES_hh_fec!F20)</f>
        <v>0.49275041658495394</v>
      </c>
      <c r="G20" s="102">
        <f>IF(RES_hh_tes!G20=0,"",RES_hh_tes!G20/RES_hh_fec!G20)</f>
        <v>0.50426600975959579</v>
      </c>
      <c r="H20" s="102">
        <f>IF(RES_hh_tes!H20=0,"",RES_hh_tes!H20/RES_hh_fec!H20)</f>
        <v>0.50476757758601276</v>
      </c>
      <c r="I20" s="102">
        <f>IF(RES_hh_tes!I20=0,"",RES_hh_tes!I20/RES_hh_fec!I20)</f>
        <v>0.50784613688558877</v>
      </c>
      <c r="J20" s="102">
        <f>IF(RES_hh_tes!J20=0,"",RES_hh_tes!J20/RES_hh_fec!J20)</f>
        <v>0.51158660521088606</v>
      </c>
      <c r="K20" s="102">
        <f>IF(RES_hh_tes!K20=0,"",RES_hh_tes!K20/RES_hh_fec!K20)</f>
        <v>0.51567960326258955</v>
      </c>
      <c r="L20" s="102">
        <f>IF(RES_hh_tes!L20=0,"",RES_hh_tes!L20/RES_hh_fec!L20)</f>
        <v>0.51567960326258877</v>
      </c>
      <c r="M20" s="102">
        <f>IF(RES_hh_tes!M20=0,"",RES_hh_tes!M20/RES_hh_fec!M20)</f>
        <v>0.5192199260542093</v>
      </c>
      <c r="N20" s="102">
        <f>IF(RES_hh_tes!N20=0,"",RES_hh_tes!N20/RES_hh_fec!N20)</f>
        <v>0.52085477392675006</v>
      </c>
      <c r="O20" s="102">
        <f>IF(RES_hh_tes!O20=0,"",RES_hh_tes!O20/RES_hh_fec!O20)</f>
        <v>0.52132811809933854</v>
      </c>
      <c r="P20" s="102">
        <f>IF(RES_hh_tes!P20=0,"",RES_hh_tes!P20/RES_hh_fec!P20)</f>
        <v>0.52430568025562263</v>
      </c>
      <c r="Q20" s="102">
        <f>IF(RES_hh_tes!Q20=0,"",RES_hh_tes!Q20/RES_hh_fec!Q20)</f>
        <v>0.52546797997631467</v>
      </c>
    </row>
    <row r="21" spans="1:17" ht="12" customHeight="1" x14ac:dyDescent="0.25">
      <c r="A21" s="87" t="s">
        <v>109</v>
      </c>
      <c r="B21" s="102">
        <f>IF(RES_hh_tes!B21=0,"",RES_hh_tes!B21/RES_hh_fec!B21)</f>
        <v>0.46690396290147346</v>
      </c>
      <c r="C21" s="102">
        <f>IF(RES_hh_tes!C21=0,"",RES_hh_tes!C21/RES_hh_fec!C21)</f>
        <v>0.47347977130420449</v>
      </c>
      <c r="D21" s="102">
        <f>IF(RES_hh_tes!D21=0,"",RES_hh_tes!D21/RES_hh_fec!D21)</f>
        <v>0.48804537088891431</v>
      </c>
      <c r="E21" s="102">
        <f>IF(RES_hh_tes!E21=0,"",RES_hh_tes!E21/RES_hh_fec!E21)</f>
        <v>0.49443817357938247</v>
      </c>
      <c r="F21" s="102">
        <f>IF(RES_hh_tes!F21=0,"",RES_hh_tes!F21/RES_hh_fec!F21)</f>
        <v>0.49788099663028312</v>
      </c>
      <c r="G21" s="102">
        <f>IF(RES_hh_tes!G21=0,"",RES_hh_tes!G21/RES_hh_fec!G21)</f>
        <v>0.5018529122952875</v>
      </c>
      <c r="H21" s="102">
        <f>IF(RES_hh_tes!H21=0,"",RES_hh_tes!H21/RES_hh_fec!H21)</f>
        <v>0.50878901379425701</v>
      </c>
      <c r="I21" s="102">
        <f>IF(RES_hh_tes!I21=0,"",RES_hh_tes!I21/RES_hh_fec!I21)</f>
        <v>0.51444675689364572</v>
      </c>
      <c r="J21" s="102">
        <f>IF(RES_hh_tes!J21=0,"",RES_hh_tes!J21/RES_hh_fec!J21)</f>
        <v>0.51819217284582686</v>
      </c>
      <c r="K21" s="102">
        <f>IF(RES_hh_tes!K21=0,"",RES_hh_tes!K21/RES_hh_fec!K21)</f>
        <v>0.5227292577581234</v>
      </c>
      <c r="L21" s="102">
        <f>IF(RES_hh_tes!L21=0,"",RES_hh_tes!L21/RES_hh_fec!L21)</f>
        <v>0.52698756973196381</v>
      </c>
      <c r="M21" s="102">
        <f>IF(RES_hh_tes!M21=0,"",RES_hh_tes!M21/RES_hh_fec!M21)</f>
        <v>0.53287789213900116</v>
      </c>
      <c r="N21" s="102">
        <f>IF(RES_hh_tes!N21=0,"",RES_hh_tes!N21/RES_hh_fec!N21)</f>
        <v>0.53909313470953901</v>
      </c>
      <c r="O21" s="102">
        <f>IF(RES_hh_tes!O21=0,"",RES_hh_tes!O21/RES_hh_fec!O21)</f>
        <v>0.54238689715325028</v>
      </c>
      <c r="P21" s="102">
        <f>IF(RES_hh_tes!P21=0,"",RES_hh_tes!P21/RES_hh_fec!P21)</f>
        <v>0.54620343425005013</v>
      </c>
      <c r="Q21" s="102">
        <f>IF(RES_hh_tes!Q21=0,"",RES_hh_tes!Q21/RES_hh_fec!Q21)</f>
        <v>0.54948369430122601</v>
      </c>
    </row>
    <row r="22" spans="1:17" ht="12" customHeight="1" x14ac:dyDescent="0.25">
      <c r="A22" s="87" t="s">
        <v>55</v>
      </c>
      <c r="B22" s="102">
        <f>IF(RES_hh_tes!B22=0,"",RES_hh_tes!B22/RES_hh_fec!B22)</f>
        <v>0.37352317032117882</v>
      </c>
      <c r="C22" s="102">
        <f>IF(RES_hh_tes!C22=0,"",RES_hh_tes!C22/RES_hh_fec!C22)</f>
        <v>0.37352317032117882</v>
      </c>
      <c r="D22" s="102">
        <f>IF(RES_hh_tes!D22=0,"",RES_hh_tes!D22/RES_hh_fec!D22)</f>
        <v>0.37858625158800641</v>
      </c>
      <c r="E22" s="102">
        <f>IF(RES_hh_tes!E22=0,"",RES_hh_tes!E22/RES_hh_fec!E22)</f>
        <v>0.39080856879942211</v>
      </c>
      <c r="F22" s="102">
        <f>IF(RES_hh_tes!F22=0,"",RES_hh_tes!F22/RES_hh_fec!F22)</f>
        <v>0.40084904086758488</v>
      </c>
      <c r="G22" s="102">
        <f>IF(RES_hh_tes!G22=0,"",RES_hh_tes!G22/RES_hh_fec!G22)</f>
        <v>0.40533779099493561</v>
      </c>
      <c r="H22" s="102">
        <f>IF(RES_hh_tes!H22=0,"",RES_hh_tes!H22/RES_hh_fec!H22)</f>
        <v>0.40900969595126369</v>
      </c>
      <c r="I22" s="102">
        <f>IF(RES_hh_tes!I22=0,"",RES_hh_tes!I22/RES_hh_fec!I22)</f>
        <v>0.41679431310619908</v>
      </c>
      <c r="J22" s="102">
        <f>IF(RES_hh_tes!J22=0,"",RES_hh_tes!J22/RES_hh_fec!J22)</f>
        <v>0.42425634444458371</v>
      </c>
      <c r="K22" s="102">
        <f>IF(RES_hh_tes!K22=0,"",RES_hh_tes!K22/RES_hh_fec!K22)</f>
        <v>0.42684802491104296</v>
      </c>
      <c r="L22" s="102">
        <f>IF(RES_hh_tes!L22=0,"",RES_hh_tes!L22/RES_hh_fec!L22)</f>
        <v>0.42982531509035204</v>
      </c>
      <c r="M22" s="102">
        <f>IF(RES_hh_tes!M22=0,"",RES_hh_tes!M22/RES_hh_fec!M22)</f>
        <v>0.43323279253728653</v>
      </c>
      <c r="N22" s="102">
        <f>IF(RES_hh_tes!N22=0,"",RES_hh_tes!N22/RES_hh_fec!N22)</f>
        <v>0.43537172057863366</v>
      </c>
      <c r="O22" s="102">
        <f>IF(RES_hh_tes!O22=0,"",RES_hh_tes!O22/RES_hh_fec!O22)</f>
        <v>0.43707060353269961</v>
      </c>
      <c r="P22" s="102">
        <f>IF(RES_hh_tes!P22=0,"",RES_hh_tes!P22/RES_hh_fec!P22)</f>
        <v>0.43988269995346846</v>
      </c>
      <c r="Q22" s="102">
        <f>IF(RES_hh_tes!Q22=0,"",RES_hh_tes!Q22/RES_hh_fec!Q22)</f>
        <v>0.44258012199938684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0.75248834553440613</v>
      </c>
      <c r="C24" s="102">
        <f>IF(RES_hh_tes!C24=0,"",RES_hh_tes!C24/RES_hh_fec!C24)</f>
        <v>0.75456709774158692</v>
      </c>
      <c r="D24" s="102">
        <f>IF(RES_hh_tes!D24=0,"",RES_hh_tes!D24/RES_hh_fec!D24)</f>
        <v>0.75491399281171545</v>
      </c>
      <c r="E24" s="102">
        <f>IF(RES_hh_tes!E24=0,"",RES_hh_tes!E24/RES_hh_fec!E24)</f>
        <v>0.75525042739462467</v>
      </c>
      <c r="F24" s="102">
        <f>IF(RES_hh_tes!F24=0,"",RES_hh_tes!F24/RES_hh_fec!F24)</f>
        <v>0.755680611879889</v>
      </c>
      <c r="G24" s="102">
        <f>IF(RES_hh_tes!G24=0,"",RES_hh_tes!G24/RES_hh_fec!G24)</f>
        <v>0.75697658445410199</v>
      </c>
      <c r="H24" s="102">
        <f>IF(RES_hh_tes!H24=0,"",RES_hh_tes!H24/RES_hh_fec!H24)</f>
        <v>0.75832731735993708</v>
      </c>
      <c r="I24" s="102">
        <f>IF(RES_hh_tes!I24=0,"",RES_hh_tes!I24/RES_hh_fec!I24)</f>
        <v>0.75980974264927092</v>
      </c>
      <c r="J24" s="102">
        <f>IF(RES_hh_tes!J24=0,"",RES_hh_tes!J24/RES_hh_fec!J24)</f>
        <v>0.76066262364331649</v>
      </c>
      <c r="K24" s="102">
        <f>IF(RES_hh_tes!K24=0,"",RES_hh_tes!K24/RES_hh_fec!K24)</f>
        <v>0.76305828169203249</v>
      </c>
      <c r="L24" s="102">
        <f>IF(RES_hh_tes!L24=0,"",RES_hh_tes!L24/RES_hh_fec!L24)</f>
        <v>0.7645638361490934</v>
      </c>
      <c r="M24" s="102">
        <f>IF(RES_hh_tes!M24=0,"",RES_hh_tes!M24/RES_hh_fec!M24)</f>
        <v>0.76700415847443892</v>
      </c>
      <c r="N24" s="102">
        <f>IF(RES_hh_tes!N24=0,"",RES_hh_tes!N24/RES_hh_fec!N24)</f>
        <v>0.76982085710842663</v>
      </c>
      <c r="O24" s="102">
        <f>IF(RES_hh_tes!O24=0,"",RES_hh_tes!O24/RES_hh_fec!O24)</f>
        <v>0.77127891529731518</v>
      </c>
      <c r="P24" s="102">
        <f>IF(RES_hh_tes!P24=0,"",RES_hh_tes!P24/RES_hh_fec!P24)</f>
        <v>0.77311708270904778</v>
      </c>
      <c r="Q24" s="102">
        <f>IF(RES_hh_tes!Q24=0,"",RES_hh_tes!Q24/RES_hh_fec!Q24)</f>
        <v>0.77405113249822377</v>
      </c>
    </row>
    <row r="25" spans="1:17" ht="12" customHeight="1" x14ac:dyDescent="0.25">
      <c r="A25" s="51" t="s">
        <v>60</v>
      </c>
      <c r="B25" s="104">
        <f>IF(RES_hh_tes!B25=0,"",RES_hh_tes!B25/RES_hh_fec!B25)</f>
        <v>0.57273552782580761</v>
      </c>
      <c r="C25" s="104">
        <f>IF(RES_hh_tes!C25=0,"",RES_hh_tes!C25/RES_hh_fec!C25)</f>
        <v>0.58327198536873248</v>
      </c>
      <c r="D25" s="104">
        <f>IF(RES_hh_tes!D25=0,"",RES_hh_tes!D25/RES_hh_fec!D25)</f>
        <v>0.59745156580626202</v>
      </c>
      <c r="E25" s="104">
        <f>IF(RES_hh_tes!E25=0,"",RES_hh_tes!E25/RES_hh_fec!E25)</f>
        <v>0.60790417170267907</v>
      </c>
      <c r="F25" s="104">
        <f>IF(RES_hh_tes!F25=0,"",RES_hh_tes!F25/RES_hh_fec!F25)</f>
        <v>0.61826091113654746</v>
      </c>
      <c r="G25" s="104">
        <f>IF(RES_hh_tes!G25=0,"",RES_hh_tes!G25/RES_hh_fec!G25)</f>
        <v>0.63840335162407691</v>
      </c>
      <c r="H25" s="104">
        <f>IF(RES_hh_tes!H25=0,"",RES_hh_tes!H25/RES_hh_fec!H25)</f>
        <v>0.65908556849059774</v>
      </c>
      <c r="I25" s="104">
        <f>IF(RES_hh_tes!I25=0,"",RES_hh_tes!I25/RES_hh_fec!I25)</f>
        <v>0.66899828211641055</v>
      </c>
      <c r="J25" s="104">
        <f>IF(RES_hh_tes!J25=0,"",RES_hh_tes!J25/RES_hh_fec!J25)</f>
        <v>0.674500550894225</v>
      </c>
      <c r="K25" s="104">
        <f>IF(RES_hh_tes!K25=0,"",RES_hh_tes!K25/RES_hh_fec!K25)</f>
        <v>0.67912324407137015</v>
      </c>
      <c r="L25" s="104">
        <f>IF(RES_hh_tes!L25=0,"",RES_hh_tes!L25/RES_hh_fec!L25)</f>
        <v>0.68162709036929692</v>
      </c>
      <c r="M25" s="104">
        <f>IF(RES_hh_tes!M25=0,"",RES_hh_tes!M25/RES_hh_fec!M25)</f>
        <v>0.68305899490791011</v>
      </c>
      <c r="N25" s="104">
        <f>IF(RES_hh_tes!N25=0,"",RES_hh_tes!N25/RES_hh_fec!N25)</f>
        <v>0.68651025075552374</v>
      </c>
      <c r="O25" s="104">
        <f>IF(RES_hh_tes!O25=0,"",RES_hh_tes!O25/RES_hh_fec!O25)</f>
        <v>0.68957876925309702</v>
      </c>
      <c r="P25" s="104">
        <f>IF(RES_hh_tes!P25=0,"",RES_hh_tes!P25/RES_hh_fec!P25)</f>
        <v>0.69272918850906318</v>
      </c>
      <c r="Q25" s="104">
        <f>IF(RES_hh_tes!Q25=0,"",RES_hh_tes!Q25/RES_hh_fec!Q25)</f>
        <v>0.69508672581257824</v>
      </c>
    </row>
    <row r="26" spans="1:17" ht="12" customHeight="1" x14ac:dyDescent="0.25">
      <c r="A26" s="49" t="s">
        <v>59</v>
      </c>
      <c r="B26" s="101" t="str">
        <f>IF(RES_hh_tes!B26=0,"",RES_hh_tes!B26/RES_hh_fec!B26)</f>
        <v/>
      </c>
      <c r="C26" s="101" t="str">
        <f>IF(RES_hh_tes!C26=0,"",RES_hh_tes!C26/RES_hh_fec!C26)</f>
        <v/>
      </c>
      <c r="D26" s="101" t="str">
        <f>IF(RES_hh_tes!D26=0,"",RES_hh_tes!D26/RES_hh_fec!D26)</f>
        <v/>
      </c>
      <c r="E26" s="101" t="str">
        <f>IF(RES_hh_tes!E26=0,"",RES_hh_tes!E26/RES_hh_fec!E26)</f>
        <v/>
      </c>
      <c r="F26" s="101" t="str">
        <f>IF(RES_hh_tes!F26=0,"",RES_hh_tes!F26/RES_hh_fec!F26)</f>
        <v/>
      </c>
      <c r="G26" s="101" t="str">
        <f>IF(RES_hh_tes!G26=0,"",RES_hh_tes!G26/RES_hh_fec!G26)</f>
        <v/>
      </c>
      <c r="H26" s="101" t="str">
        <f>IF(RES_hh_tes!H26=0,"",RES_hh_tes!H26/RES_hh_fec!H26)</f>
        <v/>
      </c>
      <c r="I26" s="101" t="str">
        <f>IF(RES_hh_tes!I26=0,"",RES_hh_tes!I26/RES_hh_fec!I26)</f>
        <v/>
      </c>
      <c r="J26" s="101" t="str">
        <f>IF(RES_hh_tes!J26=0,"",RES_hh_tes!J26/RES_hh_fec!J26)</f>
        <v/>
      </c>
      <c r="K26" s="101" t="str">
        <f>IF(RES_hh_tes!K26=0,"",RES_hh_tes!K26/RES_hh_fec!K26)</f>
        <v/>
      </c>
      <c r="L26" s="101" t="str">
        <f>IF(RES_hh_tes!L26=0,"",RES_hh_tes!L26/RES_hh_fec!L26)</f>
        <v/>
      </c>
      <c r="M26" s="101" t="str">
        <f>IF(RES_hh_tes!M26=0,"",RES_hh_tes!M26/RES_hh_fec!M26)</f>
        <v/>
      </c>
      <c r="N26" s="101" t="str">
        <f>IF(RES_hh_tes!N26=0,"",RES_hh_tes!N26/RES_hh_fec!N26)</f>
        <v/>
      </c>
      <c r="O26" s="101" t="str">
        <f>IF(RES_hh_tes!O26=0,"",RES_hh_tes!O26/RES_hh_fec!O26)</f>
        <v/>
      </c>
      <c r="P26" s="101" t="str">
        <f>IF(RES_hh_tes!P26=0,"",RES_hh_tes!P26/RES_hh_fec!P26)</f>
        <v/>
      </c>
      <c r="Q26" s="101" t="str">
        <f>IF(RES_hh_tes!Q26=0,"",RES_hh_tes!Q26/RES_hh_fec!Q26)</f>
        <v/>
      </c>
    </row>
    <row r="27" spans="1:17" ht="12.95" customHeight="1" x14ac:dyDescent="0.25">
      <c r="A27" s="89" t="s">
        <v>62</v>
      </c>
      <c r="B27" s="103">
        <f>IF(RES_hh_tes!B27=0,"",RES_hh_tes!B27/RES_hh_fec!B27)</f>
        <v>0.43743167277154299</v>
      </c>
      <c r="C27" s="103">
        <f>IF(RES_hh_tes!C27=0,"",RES_hh_tes!C27/RES_hh_fec!C27)</f>
        <v>0.44545490739854393</v>
      </c>
      <c r="D27" s="103">
        <f>IF(RES_hh_tes!D27=0,"",RES_hh_tes!D27/RES_hh_fec!D27)</f>
        <v>0.4494841020374446</v>
      </c>
      <c r="E27" s="103">
        <f>IF(RES_hh_tes!E27=0,"",RES_hh_tes!E27/RES_hh_fec!E27)</f>
        <v>0.43090586143291398</v>
      </c>
      <c r="F27" s="103">
        <f>IF(RES_hh_tes!F27=0,"",RES_hh_tes!F27/RES_hh_fec!F27)</f>
        <v>0.45358256043055062</v>
      </c>
      <c r="G27" s="103">
        <f>IF(RES_hh_tes!G27=0,"",RES_hh_tes!G27/RES_hh_fec!G27)</f>
        <v>0.42116186429680824</v>
      </c>
      <c r="H27" s="103">
        <f>IF(RES_hh_tes!H27=0,"",RES_hh_tes!H27/RES_hh_fec!H27)</f>
        <v>0.46775017388352097</v>
      </c>
      <c r="I27" s="103">
        <f>IF(RES_hh_tes!I27=0,"",RES_hh_tes!I27/RES_hh_fec!I27)</f>
        <v>0.42812872828891663</v>
      </c>
      <c r="J27" s="103">
        <f>IF(RES_hh_tes!J27=0,"",RES_hh_tes!J27/RES_hh_fec!J27)</f>
        <v>0.45839912907286717</v>
      </c>
      <c r="K27" s="103">
        <f>IF(RES_hh_tes!K27=0,"",RES_hh_tes!K27/RES_hh_fec!K27)</f>
        <v>0.42799434399810371</v>
      </c>
      <c r="L27" s="103">
        <f>IF(RES_hh_tes!L27=0,"",RES_hh_tes!L27/RES_hh_fec!L27)</f>
        <v>0.44901562082472668</v>
      </c>
      <c r="M27" s="103">
        <f>IF(RES_hh_tes!M27=0,"",RES_hh_tes!M27/RES_hh_fec!M27)</f>
        <v>0.45696460093447699</v>
      </c>
      <c r="N27" s="103">
        <f>IF(RES_hh_tes!N27=0,"",RES_hh_tes!N27/RES_hh_fec!N27)</f>
        <v>0.46393119217580658</v>
      </c>
      <c r="O27" s="103">
        <f>IF(RES_hh_tes!O27=0,"",RES_hh_tes!O27/RES_hh_fec!O27)</f>
        <v>0.46306434584261008</v>
      </c>
      <c r="P27" s="103">
        <f>IF(RES_hh_tes!P27=0,"",RES_hh_tes!P27/RES_hh_fec!P27)</f>
        <v>0.46400237798770894</v>
      </c>
      <c r="Q27" s="103">
        <f>IF(RES_hh_tes!Q27=0,"",RES_hh_tes!Q27/RES_hh_fec!Q27)</f>
        <v>0.46580156861759059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0.39010088406015248</v>
      </c>
      <c r="C29" s="102">
        <f>IF(RES_hh_tes!C29=0,"",RES_hh_tes!C29/RES_hh_fec!C29)</f>
        <v>0.39847635141364651</v>
      </c>
      <c r="D29" s="102">
        <f>IF(RES_hh_tes!D29=0,"",RES_hh_tes!D29/RES_hh_fec!D29)</f>
        <v>0.4048497564153874</v>
      </c>
      <c r="E29" s="102">
        <f>IF(RES_hh_tes!E29=0,"",RES_hh_tes!E29/RES_hh_fec!E29)</f>
        <v>0.41186995366473395</v>
      </c>
      <c r="F29" s="102">
        <f>IF(RES_hh_tes!F29=0,"",RES_hh_tes!F29/RES_hh_fec!F29)</f>
        <v>0.41823586629705972</v>
      </c>
      <c r="G29" s="102">
        <f>IF(RES_hh_tes!G29=0,"",RES_hh_tes!G29/RES_hh_fec!G29)</f>
        <v>0.42384457892494121</v>
      </c>
      <c r="H29" s="102">
        <f>IF(RES_hh_tes!H29=0,"",RES_hh_tes!H29/RES_hh_fec!H29)</f>
        <v>0.43114409115946128</v>
      </c>
      <c r="I29" s="102">
        <f>IF(RES_hh_tes!I29=0,"",RES_hh_tes!I29/RES_hh_fec!I29)</f>
        <v>0.43980315752040178</v>
      </c>
      <c r="J29" s="102">
        <f>IF(RES_hh_tes!J29=0,"",RES_hh_tes!J29/RES_hh_fec!J29)</f>
        <v>0.44767834012454816</v>
      </c>
      <c r="K29" s="102">
        <f>IF(RES_hh_tes!K29=0,"",RES_hh_tes!K29/RES_hh_fec!K29)</f>
        <v>0.45134850379756092</v>
      </c>
      <c r="L29" s="102">
        <f>IF(RES_hh_tes!L29=0,"",RES_hh_tes!L29/RES_hh_fec!L29)</f>
        <v>0.45323536077751203</v>
      </c>
      <c r="M29" s="102">
        <f>IF(RES_hh_tes!M29=0,"",RES_hh_tes!M29/RES_hh_fec!M29)</f>
        <v>0.45571655318852217</v>
      </c>
      <c r="N29" s="102">
        <f>IF(RES_hh_tes!N29=0,"",RES_hh_tes!N29/RES_hh_fec!N29)</f>
        <v>0.4573671449876634</v>
      </c>
      <c r="O29" s="102">
        <f>IF(RES_hh_tes!O29=0,"",RES_hh_tes!O29/RES_hh_fec!O29)</f>
        <v>0.45768776004808492</v>
      </c>
      <c r="P29" s="102">
        <f>IF(RES_hh_tes!P29=0,"",RES_hh_tes!P29/RES_hh_fec!P29)</f>
        <v>0.45943973212045158</v>
      </c>
      <c r="Q29" s="102">
        <f>IF(RES_hh_tes!Q29=0,"",RES_hh_tes!Q29/RES_hh_fec!Q29)</f>
        <v>0.46273664454165342</v>
      </c>
    </row>
    <row r="30" spans="1:17" ht="12" customHeight="1" x14ac:dyDescent="0.25">
      <c r="A30" s="87" t="s">
        <v>109</v>
      </c>
      <c r="B30" s="102">
        <f>IF(RES_hh_tes!B30=0,"",RES_hh_tes!B30/RES_hh_fec!B30)</f>
        <v>0.42010864437247186</v>
      </c>
      <c r="C30" s="102">
        <f>IF(RES_hh_tes!C30=0,"",RES_hh_tes!C30/RES_hh_fec!C30)</f>
        <v>0.43054642338770927</v>
      </c>
      <c r="D30" s="102">
        <f>IF(RES_hh_tes!D30=0,"",RES_hh_tes!D30/RES_hh_fec!D30)</f>
        <v>0.44716230278917907</v>
      </c>
      <c r="E30" s="102">
        <f>IF(RES_hh_tes!E30=0,"",RES_hh_tes!E30/RES_hh_fec!E30)</f>
        <v>0.45480969081908335</v>
      </c>
      <c r="F30" s="102">
        <f>IF(RES_hh_tes!F30=0,"",RES_hh_tes!F30/RES_hh_fec!F30)</f>
        <v>0.46112427855591237</v>
      </c>
      <c r="G30" s="102">
        <f>IF(RES_hh_tes!G30=0,"",RES_hh_tes!G30/RES_hh_fec!G30)</f>
        <v>0.46855602037183169</v>
      </c>
      <c r="H30" s="102">
        <f>IF(RES_hh_tes!H30=0,"",RES_hh_tes!H30/RES_hh_fec!H30)</f>
        <v>0.47672416061059197</v>
      </c>
      <c r="I30" s="102">
        <f>IF(RES_hh_tes!I30=0,"",RES_hh_tes!I30/RES_hh_fec!I30)</f>
        <v>0.48166572805514901</v>
      </c>
      <c r="J30" s="102">
        <f>IF(RES_hh_tes!J30=0,"",RES_hh_tes!J30/RES_hh_fec!J30)</f>
        <v>0.48742737322540108</v>
      </c>
      <c r="K30" s="102">
        <f>IF(RES_hh_tes!K30=0,"",RES_hh_tes!K30/RES_hh_fec!K30)</f>
        <v>0.49008684013349235</v>
      </c>
      <c r="L30" s="102">
        <f>IF(RES_hh_tes!L30=0,"",RES_hh_tes!L30/RES_hh_fec!L30)</f>
        <v>0.495047789338107</v>
      </c>
      <c r="M30" s="102">
        <f>IF(RES_hh_tes!M30=0,"",RES_hh_tes!M30/RES_hh_fec!M30)</f>
        <v>0.49791030516975326</v>
      </c>
      <c r="N30" s="102">
        <f>IF(RES_hh_tes!N30=0,"",RES_hh_tes!N30/RES_hh_fec!N30)</f>
        <v>0.49989657310203112</v>
      </c>
      <c r="O30" s="102">
        <f>IF(RES_hh_tes!O30=0,"",RES_hh_tes!O30/RES_hh_fec!O30)</f>
        <v>0.50199163069561981</v>
      </c>
      <c r="P30" s="102">
        <f>IF(RES_hh_tes!P30=0,"",RES_hh_tes!P30/RES_hh_fec!P30)</f>
        <v>0.50478809096406152</v>
      </c>
      <c r="Q30" s="102">
        <f>IF(RES_hh_tes!Q30=0,"",RES_hh_tes!Q30/RES_hh_fec!Q30)</f>
        <v>0.50510695786230986</v>
      </c>
    </row>
    <row r="31" spans="1:17" ht="12" customHeight="1" x14ac:dyDescent="0.25">
      <c r="A31" s="87" t="s">
        <v>55</v>
      </c>
      <c r="B31" s="102">
        <f>IF(RES_hh_tes!B31=0,"",RES_hh_tes!B31/RES_hh_fec!B31)</f>
        <v>0.3000776031231942</v>
      </c>
      <c r="C31" s="102">
        <f>IF(RES_hh_tes!C31=0,"",RES_hh_tes!C31/RES_hh_fec!C31)</f>
        <v>0.30165561120746204</v>
      </c>
      <c r="D31" s="102">
        <f>IF(RES_hh_tes!D31=0,"",RES_hh_tes!D31/RES_hh_fec!D31)</f>
        <v>0.30533463046684411</v>
      </c>
      <c r="E31" s="102">
        <f>IF(RES_hh_tes!E31=0,"",RES_hh_tes!E31/RES_hh_fec!E31)</f>
        <v>0.31112517543804979</v>
      </c>
      <c r="F31" s="102">
        <f>IF(RES_hh_tes!F31=0,"",RES_hh_tes!F31/RES_hh_fec!F31)</f>
        <v>0.31630031632761019</v>
      </c>
      <c r="G31" s="102">
        <f>IF(RES_hh_tes!G31=0,"",RES_hh_tes!G31/RES_hh_fec!G31)</f>
        <v>0.31994857889663592</v>
      </c>
      <c r="H31" s="102">
        <f>IF(RES_hh_tes!H31=0,"",RES_hh_tes!H31/RES_hh_fec!H31)</f>
        <v>0.32252913299589331</v>
      </c>
      <c r="I31" s="102">
        <f>IF(RES_hh_tes!I31=0,"",RES_hh_tes!I31/RES_hh_fec!I31)</f>
        <v>0.32597968883643297</v>
      </c>
      <c r="J31" s="102">
        <f>IF(RES_hh_tes!J31=0,"",RES_hh_tes!J31/RES_hh_fec!J31)</f>
        <v>0.32919623772901707</v>
      </c>
      <c r="K31" s="102">
        <f>IF(RES_hh_tes!K31=0,"",RES_hh_tes!K31/RES_hh_fec!K31)</f>
        <v>0.3296514220111153</v>
      </c>
      <c r="L31" s="102">
        <f>IF(RES_hh_tes!L31=0,"",RES_hh_tes!L31/RES_hh_fec!L31)</f>
        <v>0.33049447651699593</v>
      </c>
      <c r="M31" s="102">
        <f>IF(RES_hh_tes!M31=0,"",RES_hh_tes!M31/RES_hh_fec!M31)</f>
        <v>0.33192103216104935</v>
      </c>
      <c r="N31" s="102">
        <f>IF(RES_hh_tes!N31=0,"",RES_hh_tes!N31/RES_hh_fec!N31)</f>
        <v>0.33413454849669993</v>
      </c>
      <c r="O31" s="102">
        <f>IF(RES_hh_tes!O31=0,"",RES_hh_tes!O31/RES_hh_fec!O31)</f>
        <v>0.3357047329139487</v>
      </c>
      <c r="P31" s="102">
        <f>IF(RES_hh_tes!P31=0,"",RES_hh_tes!P31/RES_hh_fec!P31)</f>
        <v>0.33638878555051782</v>
      </c>
      <c r="Q31" s="102">
        <f>IF(RES_hh_tes!Q31=0,"",RES_hh_tes!Q31/RES_hh_fec!Q31)</f>
        <v>0.33769570785491893</v>
      </c>
    </row>
    <row r="32" spans="1:17" ht="12" customHeight="1" x14ac:dyDescent="0.25">
      <c r="A32" s="49" t="s">
        <v>60</v>
      </c>
      <c r="B32" s="101">
        <f>IF(RES_hh_tes!B32=0,"",RES_hh_tes!B32/RES_hh_fec!B32)</f>
        <v>0.77469684796466531</v>
      </c>
      <c r="C32" s="101">
        <f>IF(RES_hh_tes!C32=0,"",RES_hh_tes!C32/RES_hh_fec!C32)</f>
        <v>0.78075917405815598</v>
      </c>
      <c r="D32" s="101">
        <f>IF(RES_hh_tes!D32=0,"",RES_hh_tes!D32/RES_hh_fec!D32)</f>
        <v>0.78610179812980086</v>
      </c>
      <c r="E32" s="101">
        <f>IF(RES_hh_tes!E32=0,"",RES_hh_tes!E32/RES_hh_fec!E32)</f>
        <v>0.79291265954476753</v>
      </c>
      <c r="F32" s="101">
        <f>IF(RES_hh_tes!F32=0,"",RES_hh_tes!F32/RES_hh_fec!F32)</f>
        <v>0.80113277470712552</v>
      </c>
      <c r="G32" s="101">
        <f>IF(RES_hh_tes!G32=0,"",RES_hh_tes!G32/RES_hh_fec!G32)</f>
        <v>0.80823415250626574</v>
      </c>
      <c r="H32" s="101">
        <f>IF(RES_hh_tes!H32=0,"",RES_hh_tes!H32/RES_hh_fec!H32)</f>
        <v>0.81343479190106527</v>
      </c>
      <c r="I32" s="101">
        <f>IF(RES_hh_tes!I32=0,"",RES_hh_tes!I32/RES_hh_fec!I32)</f>
        <v>0.81539440521992679</v>
      </c>
      <c r="J32" s="101">
        <f>IF(RES_hh_tes!J32=0,"",RES_hh_tes!J32/RES_hh_fec!J32)</f>
        <v>0.81694475963471413</v>
      </c>
      <c r="K32" s="101">
        <f>IF(RES_hh_tes!K32=0,"",RES_hh_tes!K32/RES_hh_fec!K32)</f>
        <v>0.82007722002647176</v>
      </c>
      <c r="L32" s="101">
        <f>IF(RES_hh_tes!L32=0,"",RES_hh_tes!L32/RES_hh_fec!L32)</f>
        <v>0.82158192504437311</v>
      </c>
      <c r="M32" s="101">
        <f>IF(RES_hh_tes!M32=0,"",RES_hh_tes!M32/RES_hh_fec!M32)</f>
        <v>0.8232085146170014</v>
      </c>
      <c r="N32" s="101">
        <f>IF(RES_hh_tes!N32=0,"",RES_hh_tes!N32/RES_hh_fec!N32)</f>
        <v>0.82415087384464203</v>
      </c>
      <c r="O32" s="101">
        <f>IF(RES_hh_tes!O32=0,"",RES_hh_tes!O32/RES_hh_fec!O32)</f>
        <v>0.82581236166208394</v>
      </c>
      <c r="P32" s="101">
        <f>IF(RES_hh_tes!P32=0,"",RES_hh_tes!P32/RES_hh_fec!P32)</f>
        <v>0.82736229828645402</v>
      </c>
      <c r="Q32" s="101">
        <f>IF(RES_hh_tes!Q32=0,"",RES_hh_tes!Q32/RES_hh_fec!Q32)</f>
        <v>0.82858865702548257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6600.408220154377</v>
      </c>
      <c r="C3" s="100">
        <f t="shared" ref="C3:Q3" si="1">SUM(C4,C15,C17,C27)</f>
        <v>5885.6270835846508</v>
      </c>
      <c r="D3" s="100">
        <f t="shared" si="1"/>
        <v>6634.4936932079845</v>
      </c>
      <c r="E3" s="100">
        <f t="shared" si="1"/>
        <v>7356.6618852734482</v>
      </c>
      <c r="F3" s="100">
        <f t="shared" si="1"/>
        <v>7697.3640569085546</v>
      </c>
      <c r="G3" s="100">
        <f t="shared" si="1"/>
        <v>7580.2906731193552</v>
      </c>
      <c r="H3" s="100">
        <f t="shared" si="1"/>
        <v>7426.49052071183</v>
      </c>
      <c r="I3" s="100">
        <f t="shared" si="1"/>
        <v>6826.7545403889326</v>
      </c>
      <c r="J3" s="100">
        <f t="shared" si="1"/>
        <v>6378.4077339311461</v>
      </c>
      <c r="K3" s="100">
        <f t="shared" si="1"/>
        <v>6015.3568643819071</v>
      </c>
      <c r="L3" s="100">
        <f t="shared" si="1"/>
        <v>5908.5851370033988</v>
      </c>
      <c r="M3" s="100">
        <f t="shared" si="1"/>
        <v>6270.7924875263525</v>
      </c>
      <c r="N3" s="100">
        <f t="shared" si="1"/>
        <v>6704.0568154154444</v>
      </c>
      <c r="O3" s="100">
        <f t="shared" si="1"/>
        <v>6452.6297178102604</v>
      </c>
      <c r="P3" s="100">
        <f t="shared" si="1"/>
        <v>6043.2201761521883</v>
      </c>
      <c r="Q3" s="100">
        <f t="shared" si="1"/>
        <v>6350.0616510089912</v>
      </c>
    </row>
    <row r="4" spans="1:17" ht="12.95" customHeight="1" x14ac:dyDescent="0.25">
      <c r="A4" s="89" t="s">
        <v>65</v>
      </c>
      <c r="B4" s="96">
        <f t="shared" ref="B4" si="2">SUM(B5:B14)</f>
        <v>4978.7836452942902</v>
      </c>
      <c r="C4" s="96">
        <f t="shared" ref="C4:Q4" si="3">SUM(C5:C14)</f>
        <v>4165.3738628008996</v>
      </c>
      <c r="D4" s="96">
        <f t="shared" si="3"/>
        <v>4646.685088410075</v>
      </c>
      <c r="E4" s="96">
        <f t="shared" si="3"/>
        <v>5104.7564800558885</v>
      </c>
      <c r="F4" s="96">
        <f t="shared" si="3"/>
        <v>5893.528524712412</v>
      </c>
      <c r="G4" s="96">
        <f t="shared" si="3"/>
        <v>4601.5350395546648</v>
      </c>
      <c r="H4" s="96">
        <f t="shared" si="3"/>
        <v>4988.4889214042205</v>
      </c>
      <c r="I4" s="96">
        <f t="shared" si="3"/>
        <v>4107.5745149285203</v>
      </c>
      <c r="J4" s="96">
        <f t="shared" si="3"/>
        <v>4512.4151897468219</v>
      </c>
      <c r="K4" s="96">
        <f t="shared" si="3"/>
        <v>3961.2590653691436</v>
      </c>
      <c r="L4" s="96">
        <f t="shared" si="3"/>
        <v>4023.6636330286938</v>
      </c>
      <c r="M4" s="96">
        <f t="shared" si="3"/>
        <v>4271.6772491057491</v>
      </c>
      <c r="N4" s="96">
        <f t="shared" si="3"/>
        <v>4693.5752231396445</v>
      </c>
      <c r="O4" s="96">
        <f t="shared" si="3"/>
        <v>4398.6109601692924</v>
      </c>
      <c r="P4" s="96">
        <f t="shared" si="3"/>
        <v>4053.2381720965614</v>
      </c>
      <c r="Q4" s="96">
        <f t="shared" si="3"/>
        <v>4215.6684199145093</v>
      </c>
    </row>
    <row r="5" spans="1:17" ht="12" customHeight="1" x14ac:dyDescent="0.25">
      <c r="A5" s="87" t="s">
        <v>58</v>
      </c>
      <c r="B5" s="95">
        <v>171.62639831873975</v>
      </c>
      <c r="C5" s="95">
        <v>29.831324299919995</v>
      </c>
      <c r="D5" s="95">
        <v>99.261748494591686</v>
      </c>
      <c r="E5" s="95">
        <v>66.441212196120006</v>
      </c>
      <c r="F5" s="95">
        <v>154.53155537171995</v>
      </c>
      <c r="G5" s="95">
        <v>57.318488387818448</v>
      </c>
      <c r="H5" s="95">
        <v>42.307400473200005</v>
      </c>
      <c r="I5" s="95">
        <v>43.542249696756059</v>
      </c>
      <c r="J5" s="95">
        <v>188.89158719926803</v>
      </c>
      <c r="K5" s="95">
        <v>58.760132780879999</v>
      </c>
      <c r="L5" s="95">
        <v>42.262034848500363</v>
      </c>
      <c r="M5" s="95">
        <v>81.929714399381737</v>
      </c>
      <c r="N5" s="95">
        <v>117.76393800229371</v>
      </c>
      <c r="O5" s="95">
        <v>107.24647198472125</v>
      </c>
      <c r="P5" s="95">
        <v>289.77625845806534</v>
      </c>
      <c r="Q5" s="95">
        <v>333.10740724370271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441.45304264338563</v>
      </c>
      <c r="C7" s="95">
        <v>335.34702850894161</v>
      </c>
      <c r="D7" s="95">
        <v>154.47360880364749</v>
      </c>
      <c r="E7" s="95">
        <v>265.8442390622825</v>
      </c>
      <c r="F7" s="95">
        <v>835.04092440385523</v>
      </c>
      <c r="G7" s="95">
        <v>575.2724444303542</v>
      </c>
      <c r="H7" s="95">
        <v>543.13812571166227</v>
      </c>
      <c r="I7" s="95">
        <v>627.27816814797222</v>
      </c>
      <c r="J7" s="95">
        <v>415.78270458547138</v>
      </c>
      <c r="K7" s="95">
        <v>86.855428927733925</v>
      </c>
      <c r="L7" s="95">
        <v>58.049422041120138</v>
      </c>
      <c r="M7" s="95">
        <v>89.509779992967822</v>
      </c>
      <c r="N7" s="95">
        <v>84.951642829014332</v>
      </c>
      <c r="O7" s="95">
        <v>51.812345347506174</v>
      </c>
      <c r="P7" s="95">
        <v>78.194413165668564</v>
      </c>
      <c r="Q7" s="95">
        <v>94.976050734826757</v>
      </c>
    </row>
    <row r="8" spans="1:17" ht="12" customHeight="1" x14ac:dyDescent="0.25">
      <c r="A8" s="87" t="s">
        <v>109</v>
      </c>
      <c r="B8" s="95">
        <v>4365.7042043321653</v>
      </c>
      <c r="C8" s="95">
        <v>3800.1955099920378</v>
      </c>
      <c r="D8" s="95">
        <v>4392.9497311118357</v>
      </c>
      <c r="E8" s="95">
        <v>4772.4710287974858</v>
      </c>
      <c r="F8" s="95">
        <v>4903.9560449368364</v>
      </c>
      <c r="G8" s="95">
        <v>3968.9441067364924</v>
      </c>
      <c r="H8" s="95">
        <v>4403.043395219358</v>
      </c>
      <c r="I8" s="95">
        <v>3436.7540970837917</v>
      </c>
      <c r="J8" s="95">
        <v>3907.7408979620827</v>
      </c>
      <c r="K8" s="95">
        <v>3815.6435036605299</v>
      </c>
      <c r="L8" s="95">
        <v>3923.3521761390734</v>
      </c>
      <c r="M8" s="95">
        <v>4100.2377547133992</v>
      </c>
      <c r="N8" s="95">
        <v>4490.8596423083363</v>
      </c>
      <c r="O8" s="95">
        <v>4239.5521428370648</v>
      </c>
      <c r="P8" s="95">
        <v>3685.2675004728276</v>
      </c>
      <c r="Q8" s="95">
        <v>3787.5849619359797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705.57338888385857</v>
      </c>
      <c r="C17" s="96">
        <f t="shared" si="6"/>
        <v>746.18044424461027</v>
      </c>
      <c r="D17" s="96">
        <f t="shared" si="6"/>
        <v>879.14571541851296</v>
      </c>
      <c r="E17" s="96">
        <f t="shared" si="6"/>
        <v>995.99673220953241</v>
      </c>
      <c r="F17" s="96">
        <f t="shared" si="6"/>
        <v>945.43520973205159</v>
      </c>
      <c r="G17" s="96">
        <f t="shared" si="6"/>
        <v>1060.657063728308</v>
      </c>
      <c r="H17" s="96">
        <f t="shared" si="6"/>
        <v>1179.8890090571535</v>
      </c>
      <c r="I17" s="96">
        <f t="shared" si="6"/>
        <v>1198.8898075216684</v>
      </c>
      <c r="J17" s="96">
        <f t="shared" si="6"/>
        <v>944.2539905930181</v>
      </c>
      <c r="K17" s="96">
        <f t="shared" si="6"/>
        <v>859.75508952815653</v>
      </c>
      <c r="L17" s="96">
        <f t="shared" si="6"/>
        <v>819.22956781198354</v>
      </c>
      <c r="M17" s="96">
        <f t="shared" si="6"/>
        <v>899.84598686650645</v>
      </c>
      <c r="N17" s="96">
        <f t="shared" si="6"/>
        <v>961.28683866484505</v>
      </c>
      <c r="O17" s="96">
        <f t="shared" si="6"/>
        <v>965.12556687148674</v>
      </c>
      <c r="P17" s="96">
        <f t="shared" si="6"/>
        <v>921.31999794208593</v>
      </c>
      <c r="Q17" s="96">
        <f t="shared" si="6"/>
        <v>963.47095405604136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95.543064360078347</v>
      </c>
      <c r="C19" s="95">
        <v>110.79075795426883</v>
      </c>
      <c r="D19" s="95">
        <v>141.27643498538259</v>
      </c>
      <c r="E19" s="95">
        <v>159.13032589988137</v>
      </c>
      <c r="F19" s="95">
        <v>137.93509080327019</v>
      </c>
      <c r="G19" s="95">
        <v>200.86661496806707</v>
      </c>
      <c r="H19" s="95">
        <v>144.37512395422951</v>
      </c>
      <c r="I19" s="95">
        <v>180.85736732959759</v>
      </c>
      <c r="J19" s="95">
        <v>80.852417608727805</v>
      </c>
      <c r="K19" s="95">
        <v>70.956335595918361</v>
      </c>
      <c r="L19" s="95">
        <v>24.501795483695556</v>
      </c>
      <c r="M19" s="95">
        <v>24.654798346706503</v>
      </c>
      <c r="N19" s="95">
        <v>23.497204846716556</v>
      </c>
      <c r="O19" s="95">
        <v>22.854830625036904</v>
      </c>
      <c r="P19" s="95">
        <v>22.336332518749945</v>
      </c>
      <c r="Q19" s="95">
        <v>21.000566491685095</v>
      </c>
    </row>
    <row r="20" spans="1:17" ht="12" customHeight="1" x14ac:dyDescent="0.25">
      <c r="A20" s="87" t="s">
        <v>110</v>
      </c>
      <c r="B20" s="95">
        <v>40.188413403087388</v>
      </c>
      <c r="C20" s="95">
        <v>37.019011266728114</v>
      </c>
      <c r="D20" s="95">
        <v>17.866846841364385</v>
      </c>
      <c r="E20" s="95">
        <v>33.54046430979426</v>
      </c>
      <c r="F20" s="95">
        <v>95.086520728934332</v>
      </c>
      <c r="G20" s="95">
        <v>86.01271496392124</v>
      </c>
      <c r="H20" s="95">
        <v>92.019082501191775</v>
      </c>
      <c r="I20" s="95">
        <v>136.49853578901462</v>
      </c>
      <c r="J20" s="95">
        <v>74.216851777290046</v>
      </c>
      <c r="K20" s="95">
        <v>16.031953500212975</v>
      </c>
      <c r="L20" s="95">
        <v>10.923959571478685</v>
      </c>
      <c r="M20" s="95">
        <v>17.602881853197363</v>
      </c>
      <c r="N20" s="95">
        <v>16.585307328717423</v>
      </c>
      <c r="O20" s="95">
        <v>10.877509575935857</v>
      </c>
      <c r="P20" s="95">
        <v>17.89716207571815</v>
      </c>
      <c r="Q20" s="95">
        <v>22.300810511333768</v>
      </c>
    </row>
    <row r="21" spans="1:17" ht="12" customHeight="1" x14ac:dyDescent="0.25">
      <c r="A21" s="87" t="s">
        <v>109</v>
      </c>
      <c r="B21" s="95">
        <v>569.84191112069288</v>
      </c>
      <c r="C21" s="95">
        <v>598.37067502361333</v>
      </c>
      <c r="D21" s="95">
        <v>720.00243359176602</v>
      </c>
      <c r="E21" s="95">
        <v>803.32594199985681</v>
      </c>
      <c r="F21" s="95">
        <v>712.413598199847</v>
      </c>
      <c r="G21" s="95">
        <v>773.77773379631958</v>
      </c>
      <c r="H21" s="95">
        <v>943.4948026017322</v>
      </c>
      <c r="I21" s="95">
        <v>881.53390440305611</v>
      </c>
      <c r="J21" s="95">
        <v>789.18472120700028</v>
      </c>
      <c r="K21" s="95">
        <v>772.76680043202521</v>
      </c>
      <c r="L21" s="95">
        <v>783.80381275680929</v>
      </c>
      <c r="M21" s="95">
        <v>857.58830666660253</v>
      </c>
      <c r="N21" s="95">
        <v>921.20432648941107</v>
      </c>
      <c r="O21" s="95">
        <v>931.39322667051397</v>
      </c>
      <c r="P21" s="95">
        <v>881.08650334761785</v>
      </c>
      <c r="Q21" s="95">
        <v>920.16957705302252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916.05118597622823</v>
      </c>
      <c r="C27" s="96">
        <f t="shared" ref="C27:Q27" si="8">SUM(C28:C32)</f>
        <v>974.07277653914139</v>
      </c>
      <c r="D27" s="96">
        <f t="shared" si="8"/>
        <v>1108.6628893793966</v>
      </c>
      <c r="E27" s="96">
        <f t="shared" si="8"/>
        <v>1255.9086730080269</v>
      </c>
      <c r="F27" s="96">
        <f t="shared" si="8"/>
        <v>858.40032246409112</v>
      </c>
      <c r="G27" s="96">
        <f t="shared" si="8"/>
        <v>1918.0985698363829</v>
      </c>
      <c r="H27" s="96">
        <f t="shared" si="8"/>
        <v>1258.112590250455</v>
      </c>
      <c r="I27" s="96">
        <f t="shared" si="8"/>
        <v>1520.2902179387434</v>
      </c>
      <c r="J27" s="96">
        <f t="shared" si="8"/>
        <v>921.73855359130641</v>
      </c>
      <c r="K27" s="96">
        <f t="shared" si="8"/>
        <v>1194.3427094846063</v>
      </c>
      <c r="L27" s="96">
        <f t="shared" si="8"/>
        <v>1065.6919361627217</v>
      </c>
      <c r="M27" s="96">
        <f t="shared" si="8"/>
        <v>1099.2692515540969</v>
      </c>
      <c r="N27" s="96">
        <f t="shared" si="8"/>
        <v>1049.1947536109542</v>
      </c>
      <c r="O27" s="96">
        <f t="shared" si="8"/>
        <v>1088.8931907694814</v>
      </c>
      <c r="P27" s="96">
        <f t="shared" si="8"/>
        <v>1068.6620061135413</v>
      </c>
      <c r="Q27" s="96">
        <f t="shared" si="8"/>
        <v>1170.9222770384404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644.61869134009964</v>
      </c>
      <c r="C29" s="95">
        <v>687.35861999930705</v>
      </c>
      <c r="D29" s="95">
        <v>697.51772894557348</v>
      </c>
      <c r="E29" s="95">
        <v>816.05453939952258</v>
      </c>
      <c r="F29" s="95">
        <v>500.53586454176997</v>
      </c>
      <c r="G29" s="95">
        <v>1257.0114720285374</v>
      </c>
      <c r="H29" s="95">
        <v>621.12678079547879</v>
      </c>
      <c r="I29" s="95">
        <v>982.48687292482225</v>
      </c>
      <c r="J29" s="95">
        <v>478.11146242902015</v>
      </c>
      <c r="K29" s="95">
        <v>740.26081850148591</v>
      </c>
      <c r="L29" s="95">
        <v>592.09150013145711</v>
      </c>
      <c r="M29" s="95">
        <v>579.76727196964475</v>
      </c>
      <c r="N29" s="95">
        <v>486.76664589007834</v>
      </c>
      <c r="O29" s="95">
        <v>517.81491747029565</v>
      </c>
      <c r="P29" s="95">
        <v>530.44815555844411</v>
      </c>
      <c r="Q29" s="95">
        <v>610.79096426182105</v>
      </c>
    </row>
    <row r="30" spans="1:17" ht="12" customHeight="1" x14ac:dyDescent="0.25">
      <c r="A30" s="87" t="s">
        <v>109</v>
      </c>
      <c r="B30" s="95">
        <v>271.43249463612858</v>
      </c>
      <c r="C30" s="95">
        <v>286.71415653983433</v>
      </c>
      <c r="D30" s="95">
        <v>411.14516043382315</v>
      </c>
      <c r="E30" s="95">
        <v>439.85413360850424</v>
      </c>
      <c r="F30" s="95">
        <v>357.86445792232115</v>
      </c>
      <c r="G30" s="95">
        <v>661.08709780784545</v>
      </c>
      <c r="H30" s="95">
        <v>636.98580945497622</v>
      </c>
      <c r="I30" s="95">
        <v>537.80334501392122</v>
      </c>
      <c r="J30" s="95">
        <v>443.62709116228626</v>
      </c>
      <c r="K30" s="95">
        <v>454.08189098312033</v>
      </c>
      <c r="L30" s="95">
        <v>473.60043603126462</v>
      </c>
      <c r="M30" s="95">
        <v>519.5019795844521</v>
      </c>
      <c r="N30" s="95">
        <v>562.4281077208758</v>
      </c>
      <c r="O30" s="95">
        <v>571.07827329918564</v>
      </c>
      <c r="P30" s="95">
        <v>538.21385055509722</v>
      </c>
      <c r="Q30" s="95">
        <v>560.13131277661932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12657.248737557264</v>
      </c>
      <c r="C3" s="100">
        <f>IF(RES_hh_fec!C3=0,0,1000000/0.086*RES_hh_fec!C3/RES_hh_num!C3)</f>
        <v>10805.854946180731</v>
      </c>
      <c r="D3" s="100">
        <f>IF(RES_hh_fec!D3=0,0,1000000/0.086*RES_hh_fec!D3/RES_hh_num!D3)</f>
        <v>10812.897921212581</v>
      </c>
      <c r="E3" s="100">
        <f>IF(RES_hh_fec!E3=0,0,1000000/0.086*RES_hh_fec!E3/RES_hh_num!E3)</f>
        <v>11641.865365200532</v>
      </c>
      <c r="F3" s="100">
        <f>IF(RES_hh_fec!F3=0,0,1000000/0.086*RES_hh_fec!F3/RES_hh_num!F3)</f>
        <v>11859.627805965982</v>
      </c>
      <c r="G3" s="100">
        <f>IF(RES_hh_fec!G3=0,0,1000000/0.086*RES_hh_fec!G3/RES_hh_num!G3)</f>
        <v>11670.695337518457</v>
      </c>
      <c r="H3" s="100">
        <f>IF(RES_hh_fec!H3=0,0,1000000/0.086*RES_hh_fec!H3/RES_hh_num!H3)</f>
        <v>11316.869045593277</v>
      </c>
      <c r="I3" s="100">
        <f>IF(RES_hh_fec!I3=0,0,1000000/0.086*RES_hh_fec!I3/RES_hh_num!I3)</f>
        <v>10807.506758801706</v>
      </c>
      <c r="J3" s="100">
        <f>IF(RES_hh_fec!J3=0,0,1000000/0.086*RES_hh_fec!J3/RES_hh_num!J3)</f>
        <v>11629.822585143665</v>
      </c>
      <c r="K3" s="100">
        <f>IF(RES_hh_fec!K3=0,0,1000000/0.086*RES_hh_fec!K3/RES_hh_num!K3)</f>
        <v>11380.385136627239</v>
      </c>
      <c r="L3" s="100">
        <f>IF(RES_hh_fec!L3=0,0,1000000/0.086*RES_hh_fec!L3/RES_hh_num!L3)</f>
        <v>11474.472173629043</v>
      </c>
      <c r="M3" s="100">
        <f>IF(RES_hh_fec!M3=0,0,1000000/0.086*RES_hh_fec!M3/RES_hh_num!M3)</f>
        <v>11040.430595585165</v>
      </c>
      <c r="N3" s="100">
        <f>IF(RES_hh_fec!N3=0,0,1000000/0.086*RES_hh_fec!N3/RES_hh_num!N3)</f>
        <v>11325.484495419565</v>
      </c>
      <c r="O3" s="100">
        <f>IF(RES_hh_fec!O3=0,0,1000000/0.086*RES_hh_fec!O3/RES_hh_num!O3)</f>
        <v>10729.735337200837</v>
      </c>
      <c r="P3" s="100">
        <f>IF(RES_hh_fec!P3=0,0,1000000/0.086*RES_hh_fec!P3/RES_hh_num!P3)</f>
        <v>10228.282464746531</v>
      </c>
      <c r="Q3" s="100">
        <f>IF(RES_hh_fec!Q3=0,0,1000000/0.086*RES_hh_fec!Q3/RES_hh_num!Q3)</f>
        <v>10201.125864344072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10417.617632534537</v>
      </c>
      <c r="C4" s="96">
        <f>IF(RES_hh_fec!C4=0,0,1000000/0.086*RES_hh_fec!C4/RES_hh_num!C4)</f>
        <v>8571.3473671067804</v>
      </c>
      <c r="D4" s="96">
        <f>IF(RES_hh_fec!D4=0,0,1000000/0.086*RES_hh_fec!D4/RES_hh_num!D4)</f>
        <v>8395.1870127213297</v>
      </c>
      <c r="E4" s="96">
        <f>IF(RES_hh_fec!E4=0,0,1000000/0.086*RES_hh_fec!E4/RES_hh_num!E4)</f>
        <v>9017.2613737702031</v>
      </c>
      <c r="F4" s="96">
        <f>IF(RES_hh_fec!F4=0,0,1000000/0.086*RES_hh_fec!F4/RES_hh_num!F4)</f>
        <v>9583.2010074307454</v>
      </c>
      <c r="G4" s="96">
        <f>IF(RES_hh_fec!G4=0,0,1000000/0.086*RES_hh_fec!G4/RES_hh_num!G4)</f>
        <v>8378.3115853307918</v>
      </c>
      <c r="H4" s="96">
        <f>IF(RES_hh_fec!H4=0,0,1000000/0.086*RES_hh_fec!H4/RES_hh_num!H4)</f>
        <v>8261.7111655747231</v>
      </c>
      <c r="I4" s="96">
        <f>IF(RES_hh_fec!I4=0,0,1000000/0.086*RES_hh_fec!I4/RES_hh_num!I4)</f>
        <v>7539.7600249444877</v>
      </c>
      <c r="J4" s="96">
        <f>IF(RES_hh_fec!J4=0,0,1000000/0.086*RES_hh_fec!J4/RES_hh_num!J4)</f>
        <v>8833.5566272056694</v>
      </c>
      <c r="K4" s="96">
        <f>IF(RES_hh_fec!K4=0,0,1000000/0.086*RES_hh_fec!K4/RES_hh_num!K4)</f>
        <v>8577.3767623525546</v>
      </c>
      <c r="L4" s="96">
        <f>IF(RES_hh_fec!L4=0,0,1000000/0.086*RES_hh_fec!L4/RES_hh_num!L4)</f>
        <v>8692.0490592043534</v>
      </c>
      <c r="M4" s="96">
        <f>IF(RES_hh_fec!M4=0,0,1000000/0.086*RES_hh_fec!M4/RES_hh_num!M4)</f>
        <v>8275.3423152640971</v>
      </c>
      <c r="N4" s="96">
        <f>IF(RES_hh_fec!N4=0,0,1000000/0.086*RES_hh_fec!N4/RES_hh_num!N4)</f>
        <v>8534.2972933551573</v>
      </c>
      <c r="O4" s="96">
        <f>IF(RES_hh_fec!O4=0,0,1000000/0.086*RES_hh_fec!O4/RES_hh_num!O4)</f>
        <v>7938.4755769661606</v>
      </c>
      <c r="P4" s="96">
        <f>IF(RES_hh_fec!P4=0,0,1000000/0.086*RES_hh_fec!P4/RES_hh_num!P4)</f>
        <v>7412.5617214899066</v>
      </c>
      <c r="Q4" s="96">
        <f>IF(RES_hh_fec!Q4=0,0,1000000/0.086*RES_hh_fec!Q4/RES_hh_num!Q4)</f>
        <v>7359.686291970258</v>
      </c>
    </row>
    <row r="5" spans="1:17" ht="12" customHeight="1" x14ac:dyDescent="0.25">
      <c r="A5" s="87" t="s">
        <v>58</v>
      </c>
      <c r="B5" s="95">
        <f>IF(RES_hh_fec!B5=0,0,1000000/0.086*RES_hh_fec!B5/RES_hh_num!B5)</f>
        <v>12994.671493137932</v>
      </c>
      <c r="C5" s="95">
        <f>IF(RES_hh_fec!C5=0,0,1000000/0.086*RES_hh_fec!C5/RES_hh_num!C5)</f>
        <v>2976.9016058512761</v>
      </c>
      <c r="D5" s="95">
        <f>IF(RES_hh_fec!D5=0,0,1000000/0.086*RES_hh_fec!D5/RES_hh_num!D5)</f>
        <v>10535.228344096391</v>
      </c>
      <c r="E5" s="95">
        <f>IF(RES_hh_fec!E5=0,0,1000000/0.086*RES_hh_fec!E5/RES_hh_num!E5)</f>
        <v>8446.5428076852768</v>
      </c>
      <c r="F5" s="95">
        <f>IF(RES_hh_fec!F5=0,0,1000000/0.086*RES_hh_fec!F5/RES_hh_num!F5)</f>
        <v>20085.450496203171</v>
      </c>
      <c r="G5" s="95">
        <f>IF(RES_hh_fec!G5=0,0,1000000/0.086*RES_hh_fec!G5/RES_hh_num!G5)</f>
        <v>9805.4769717924228</v>
      </c>
      <c r="H5" s="95">
        <f>IF(RES_hh_fec!H5=0,0,1000000/0.086*RES_hh_fec!H5/RES_hh_num!H5)</f>
        <v>9739.3090424133861</v>
      </c>
      <c r="I5" s="95">
        <f>IF(RES_hh_fec!I5=0,0,1000000/0.086*RES_hh_fec!I5/RES_hh_num!I5)</f>
        <v>10080.825089859005</v>
      </c>
      <c r="J5" s="95">
        <f>IF(RES_hh_fec!J5=0,0,1000000/0.086*RES_hh_fec!J5/RES_hh_num!J5)</f>
        <v>28349.309426962067</v>
      </c>
      <c r="K5" s="95">
        <f>IF(RES_hh_fec!K5=0,0,1000000/0.086*RES_hh_fec!K5/RES_hh_num!K5)</f>
        <v>7108.5544153306264</v>
      </c>
      <c r="L5" s="95">
        <f>IF(RES_hh_fec!L5=0,0,1000000/0.086*RES_hh_fec!L5/RES_hh_num!L5)</f>
        <v>5096.7012333913353</v>
      </c>
      <c r="M5" s="95">
        <f>IF(RES_hh_fec!M5=0,0,1000000/0.086*RES_hh_fec!M5/RES_hh_num!M5)</f>
        <v>9511.0649980075141</v>
      </c>
      <c r="N5" s="95">
        <f>IF(RES_hh_fec!N5=0,0,1000000/0.086*RES_hh_fec!N5/RES_hh_num!N5)</f>
        <v>9741.7324791916417</v>
      </c>
      <c r="O5" s="95">
        <f>IF(RES_hh_fec!O5=0,0,1000000/0.086*RES_hh_fec!O5/RES_hh_num!O5)</f>
        <v>8602.8066198770375</v>
      </c>
      <c r="P5" s="95">
        <f>IF(RES_hh_fec!P5=0,0,1000000/0.086*RES_hh_fec!P5/RES_hh_num!P5)</f>
        <v>8491.0149341125798</v>
      </c>
      <c r="Q5" s="95">
        <f>IF(RES_hh_fec!Q5=0,0,1000000/0.086*RES_hh_fec!Q5/RES_hh_num!Q5)</f>
        <v>8503.3210365276918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11262.209738049811</v>
      </c>
      <c r="C7" s="95">
        <f>IF(RES_hh_fec!C7=0,0,1000000/0.086*RES_hh_fec!C7/RES_hh_num!C7)</f>
        <v>9480.5844637931368</v>
      </c>
      <c r="D7" s="95">
        <f>IF(RES_hh_fec!D7=0,0,1000000/0.086*RES_hh_fec!D7/RES_hh_num!D7)</f>
        <v>5593.7098132895953</v>
      </c>
      <c r="E7" s="95">
        <f>IF(RES_hh_fec!E7=0,0,1000000/0.086*RES_hh_fec!E7/RES_hh_num!E7)</f>
        <v>9521.2266101285732</v>
      </c>
      <c r="F7" s="95">
        <f>IF(RES_hh_fec!F7=0,0,1000000/0.086*RES_hh_fec!F7/RES_hh_num!F7)</f>
        <v>14134.424712824042</v>
      </c>
      <c r="G7" s="95">
        <f>IF(RES_hh_fec!G7=0,0,1000000/0.086*RES_hh_fec!G7/RES_hh_num!G7)</f>
        <v>8497.8207453628183</v>
      </c>
      <c r="H7" s="95">
        <f>IF(RES_hh_fec!H7=0,0,1000000/0.086*RES_hh_fec!H7/RES_hh_num!H7)</f>
        <v>7801.1662662003528</v>
      </c>
      <c r="I7" s="95">
        <f>IF(RES_hh_fec!I7=0,0,1000000/0.086*RES_hh_fec!I7/RES_hh_num!I7)</f>
        <v>8948.2831055890183</v>
      </c>
      <c r="J7" s="95">
        <f>IF(RES_hh_fec!J7=0,0,1000000/0.086*RES_hh_fec!J7/RES_hh_num!J7)</f>
        <v>8719.9888059769692</v>
      </c>
      <c r="K7" s="95">
        <f>IF(RES_hh_fec!K7=0,0,1000000/0.086*RES_hh_fec!K7/RES_hh_num!K7)</f>
        <v>6673.0947744962596</v>
      </c>
      <c r="L7" s="95">
        <f>IF(RES_hh_fec!L7=0,0,1000000/0.086*RES_hh_fec!L7/RES_hh_num!L7)</f>
        <v>5364.8335455943879</v>
      </c>
      <c r="M7" s="95">
        <f>IF(RES_hh_fec!M7=0,0,1000000/0.086*RES_hh_fec!M7/RES_hh_num!M7)</f>
        <v>8877.1481534207887</v>
      </c>
      <c r="N7" s="95">
        <f>IF(RES_hh_fec!N7=0,0,1000000/0.086*RES_hh_fec!N7/RES_hh_num!N7)</f>
        <v>9101.4559262577495</v>
      </c>
      <c r="O7" s="95">
        <f>IF(RES_hh_fec!O7=0,0,1000000/0.086*RES_hh_fec!O7/RES_hh_num!O7)</f>
        <v>6287.2198769057313</v>
      </c>
      <c r="P7" s="95">
        <f>IF(RES_hh_fec!P7=0,0,1000000/0.086*RES_hh_fec!P7/RES_hh_num!P7)</f>
        <v>7192.1447947037759</v>
      </c>
      <c r="Q7" s="95">
        <f>IF(RES_hh_fec!Q7=0,0,1000000/0.086*RES_hh_fec!Q7/RES_hh_num!Q7)</f>
        <v>7133.1384885143198</v>
      </c>
    </row>
    <row r="8" spans="1:17" ht="12" customHeight="1" x14ac:dyDescent="0.25">
      <c r="A8" s="87" t="s">
        <v>109</v>
      </c>
      <c r="B8" s="95">
        <f>IF(RES_hh_fec!B8=0,0,1000000/0.086*RES_hh_fec!B8/RES_hh_num!B8)</f>
        <v>10558.196827894824</v>
      </c>
      <c r="C8" s="95">
        <f>IF(RES_hh_fec!C8=0,0,1000000/0.086*RES_hh_fec!C8/RES_hh_num!C8)</f>
        <v>9015.80865182657</v>
      </c>
      <c r="D8" s="95">
        <f>IF(RES_hh_fec!D8=0,0,1000000/0.086*RES_hh_fec!D8/RES_hh_num!D8)</f>
        <v>8559.8567616887649</v>
      </c>
      <c r="E8" s="95">
        <f>IF(RES_hh_fec!E8=0,0,1000000/0.086*RES_hh_fec!E8/RES_hh_num!E8)</f>
        <v>9028.6041355518992</v>
      </c>
      <c r="F8" s="95">
        <f>IF(RES_hh_fec!F8=0,0,1000000/0.086*RES_hh_fec!F8/RES_hh_num!F8)</f>
        <v>9117.403589133819</v>
      </c>
      <c r="G8" s="95">
        <f>IF(RES_hh_fec!G8=0,0,1000000/0.086*RES_hh_fec!G8/RES_hh_num!G8)</f>
        <v>7567.8071762817845</v>
      </c>
      <c r="H8" s="95">
        <f>IF(RES_hh_fec!H8=0,0,1000000/0.086*RES_hh_fec!H8/RES_hh_num!H8)</f>
        <v>8401.4631295204872</v>
      </c>
      <c r="I8" s="95">
        <f>IF(RES_hh_fec!I8=0,0,1000000/0.086*RES_hh_fec!I8/RES_hh_num!I8)</f>
        <v>7029.7757679192937</v>
      </c>
      <c r="J8" s="95">
        <f>IF(RES_hh_fec!J8=0,0,1000000/0.086*RES_hh_fec!J8/RES_hh_num!J8)</f>
        <v>8022.4036703105876</v>
      </c>
      <c r="K8" s="95">
        <f>IF(RES_hh_fec!K8=0,0,1000000/0.086*RES_hh_fec!K8/RES_hh_num!K8)</f>
        <v>7847.0187807830716</v>
      </c>
      <c r="L8" s="95">
        <f>IF(RES_hh_fec!L8=0,0,1000000/0.086*RES_hh_fec!L8/RES_hh_num!L8)</f>
        <v>8009.0776184927408</v>
      </c>
      <c r="M8" s="95">
        <f>IF(RES_hh_fec!M8=0,0,1000000/0.086*RES_hh_fec!M8/RES_hh_num!M8)</f>
        <v>7938.0170168184914</v>
      </c>
      <c r="N8" s="95">
        <f>IF(RES_hh_fec!N8=0,0,1000000/0.086*RES_hh_fec!N8/RES_hh_num!N8)</f>
        <v>7879.5922482725837</v>
      </c>
      <c r="O8" s="95">
        <f>IF(RES_hh_fec!O8=0,0,1000000/0.086*RES_hh_fec!O8/RES_hh_num!O8)</f>
        <v>7312.9421047247806</v>
      </c>
      <c r="P8" s="95">
        <f>IF(RES_hh_fec!P8=0,0,1000000/0.086*RES_hh_fec!P8/RES_hh_num!P8)</f>
        <v>6641.6042764553322</v>
      </c>
      <c r="Q8" s="95">
        <f>IF(RES_hh_fec!Q8=0,0,1000000/0.086*RES_hh_fec!Q8/RES_hh_num!Q8)</f>
        <v>6755.8154973049332</v>
      </c>
    </row>
    <row r="9" spans="1:17" ht="12" customHeight="1" x14ac:dyDescent="0.25">
      <c r="A9" s="87" t="s">
        <v>55</v>
      </c>
      <c r="B9" s="95">
        <f>IF(RES_hh_fec!B9=0,0,1000000/0.086*RES_hh_fec!B9/RES_hh_num!B9)</f>
        <v>13623.478030351627</v>
      </c>
      <c r="C9" s="95">
        <f>IF(RES_hh_fec!C9=0,0,1000000/0.086*RES_hh_fec!C9/RES_hh_num!C9)</f>
        <v>11391.521655591889</v>
      </c>
      <c r="D9" s="95">
        <f>IF(RES_hh_fec!D9=0,0,1000000/0.086*RES_hh_fec!D9/RES_hh_num!D9)</f>
        <v>11334.399930013356</v>
      </c>
      <c r="E9" s="95">
        <f>IF(RES_hh_fec!E9=0,0,1000000/0.086*RES_hh_fec!E9/RES_hh_num!E9)</f>
        <v>11361.607396781046</v>
      </c>
      <c r="F9" s="95">
        <f>IF(RES_hh_fec!F9=0,0,1000000/0.086*RES_hh_fec!F9/RES_hh_num!F9)</f>
        <v>12359.634172337963</v>
      </c>
      <c r="G9" s="95">
        <f>IF(RES_hh_fec!G9=0,0,1000000/0.086*RES_hh_fec!G9/RES_hh_num!G9)</f>
        <v>10874.452954054084</v>
      </c>
      <c r="H9" s="95">
        <f>IF(RES_hh_fec!H9=0,0,1000000/0.086*RES_hh_fec!H9/RES_hh_num!H9)</f>
        <v>9614.2940225002858</v>
      </c>
      <c r="I9" s="95">
        <f>IF(RES_hh_fec!I9=0,0,1000000/0.086*RES_hh_fec!I9/RES_hh_num!I9)</f>
        <v>8889.3110497771977</v>
      </c>
      <c r="J9" s="95">
        <f>IF(RES_hh_fec!J9=0,0,1000000/0.086*RES_hh_fec!J9/RES_hh_num!J9)</f>
        <v>10692.119525451981</v>
      </c>
      <c r="K9" s="95">
        <f>IF(RES_hh_fec!K9=0,0,1000000/0.086*RES_hh_fec!K9/RES_hh_num!K9)</f>
        <v>10079.210249691503</v>
      </c>
      <c r="L9" s="95">
        <f>IF(RES_hh_fec!L9=0,0,1000000/0.086*RES_hh_fec!L9/RES_hh_num!L9)</f>
        <v>10474.937815057097</v>
      </c>
      <c r="M9" s="95">
        <f>IF(RES_hh_fec!M9=0,0,1000000/0.086*RES_hh_fec!M9/RES_hh_num!M9)</f>
        <v>9587.7238928372044</v>
      </c>
      <c r="N9" s="95">
        <f>IF(RES_hh_fec!N9=0,0,1000000/0.086*RES_hh_fec!N9/RES_hh_num!N9)</f>
        <v>10058.841317262986</v>
      </c>
      <c r="O9" s="95">
        <f>IF(RES_hh_fec!O9=0,0,1000000/0.086*RES_hh_fec!O9/RES_hh_num!O9)</f>
        <v>9416.7405867915531</v>
      </c>
      <c r="P9" s="95">
        <f>IF(RES_hh_fec!P9=0,0,1000000/0.086*RES_hh_fec!P9/RES_hh_num!P9)</f>
        <v>8903.5867070492477</v>
      </c>
      <c r="Q9" s="95">
        <f>IF(RES_hh_fec!Q9=0,0,1000000/0.086*RES_hh_fec!Q9/RES_hh_num!Q9)</f>
        <v>8554.146799081449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8891.6792243628097</v>
      </c>
      <c r="C10" s="95">
        <f>IF(RES_hh_fec!C10=0,0,1000000/0.086*RES_hh_fec!C10/RES_hh_num!C10)</f>
        <v>7484.3841568874077</v>
      </c>
      <c r="D10" s="95">
        <f>IF(RES_hh_fec!D10=0,0,1000000/0.086*RES_hh_fec!D10/RES_hh_num!D10)</f>
        <v>7788.7319988580384</v>
      </c>
      <c r="E10" s="95">
        <f>IF(RES_hh_fec!E10=0,0,1000000/0.086*RES_hh_fec!E10/RES_hh_num!E10)</f>
        <v>7517.0721272940118</v>
      </c>
      <c r="F10" s="95">
        <f>IF(RES_hh_fec!F10=0,0,1000000/0.086*RES_hh_fec!F10/RES_hh_num!F10)</f>
        <v>6903.4135006071911</v>
      </c>
      <c r="G10" s="95">
        <f>IF(RES_hh_fec!G10=0,0,1000000/0.086*RES_hh_fec!G10/RES_hh_num!G10)</f>
        <v>6194.8418191625378</v>
      </c>
      <c r="H10" s="95">
        <f>IF(RES_hh_fec!H10=0,0,1000000/0.086*RES_hh_fec!H10/RES_hh_num!H10)</f>
        <v>6664.1729761336592</v>
      </c>
      <c r="I10" s="95">
        <f>IF(RES_hh_fec!I10=0,0,1000000/0.086*RES_hh_fec!I10/RES_hh_num!I10)</f>
        <v>5919.8566744601085</v>
      </c>
      <c r="J10" s="95">
        <f>IF(RES_hh_fec!J10=0,0,1000000/0.086*RES_hh_fec!J10/RES_hh_num!J10)</f>
        <v>6883.9850488786633</v>
      </c>
      <c r="K10" s="95">
        <f>IF(RES_hh_fec!K10=0,0,1000000/0.086*RES_hh_fec!K10/RES_hh_num!K10)</f>
        <v>6607.8552699291777</v>
      </c>
      <c r="L10" s="95">
        <f>IF(RES_hh_fec!L10=0,0,1000000/0.086*RES_hh_fec!L10/RES_hh_num!L10)</f>
        <v>7976.3814693321001</v>
      </c>
      <c r="M10" s="95">
        <f>IF(RES_hh_fec!M10=0,0,1000000/0.086*RES_hh_fec!M10/RES_hh_num!M10)</f>
        <v>6489.5339247553311</v>
      </c>
      <c r="N10" s="95">
        <f>IF(RES_hh_fec!N10=0,0,1000000/0.086*RES_hh_fec!N10/RES_hh_num!N10)</f>
        <v>6629.5227735480657</v>
      </c>
      <c r="O10" s="95">
        <f>IF(RES_hh_fec!O10=0,0,1000000/0.086*RES_hh_fec!O10/RES_hh_num!O10)</f>
        <v>6195.6315837362745</v>
      </c>
      <c r="P10" s="95">
        <f>IF(RES_hh_fec!P10=0,0,1000000/0.086*RES_hh_fec!P10/RES_hh_num!P10)</f>
        <v>5735.2986081397839</v>
      </c>
      <c r="Q10" s="95">
        <f>IF(RES_hh_fec!Q10=0,0,1000000/0.086*RES_hh_fec!Q10/RES_hh_num!Q10)</f>
        <v>5718.3230951718806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8446.5572459882696</v>
      </c>
      <c r="C11" s="95">
        <f>IF(RES_hh_fec!C11=0,0,1000000/0.086*RES_hh_fec!C11/RES_hh_num!C11)</f>
        <v>7110.4202633888699</v>
      </c>
      <c r="D11" s="95">
        <f>IF(RES_hh_fec!D11=0,0,1000000/0.086*RES_hh_fec!D11/RES_hh_num!D11)</f>
        <v>6847.8863129859801</v>
      </c>
      <c r="E11" s="95">
        <f>IF(RES_hh_fec!E11=0,0,1000000/0.086*RES_hh_fec!E11/RES_hh_num!E11)</f>
        <v>7141.0170892522865</v>
      </c>
      <c r="F11" s="95">
        <f>IF(RES_hh_fec!F11=0,0,1000000/0.086*RES_hh_fec!F11/RES_hh_num!F11)</f>
        <v>7026.722608213614</v>
      </c>
      <c r="G11" s="95">
        <f>IF(RES_hh_fec!G11=0,0,1000000/0.086*RES_hh_fec!G11/RES_hh_num!G11)</f>
        <v>6373.3644417565865</v>
      </c>
      <c r="H11" s="95">
        <f>IF(RES_hh_fec!H11=0,0,1000000/0.086*RES_hh_fec!H11/RES_hh_num!H11)</f>
        <v>6330.7610010103126</v>
      </c>
      <c r="I11" s="95">
        <f>IF(RES_hh_fec!I11=0,0,1000000/0.086*RES_hh_fec!I11/RES_hh_num!I11)</f>
        <v>5623.8199204800067</v>
      </c>
      <c r="J11" s="95">
        <f>IF(RES_hh_fec!J11=0,0,1000000/0.086*RES_hh_fec!J11/RES_hh_num!J11)</f>
        <v>6435.3621279121289</v>
      </c>
      <c r="K11" s="95">
        <f>IF(RES_hh_fec!K11=0,0,1000000/0.086*RES_hh_fec!K11/RES_hh_num!K11)</f>
        <v>6379.217871101755</v>
      </c>
      <c r="L11" s="95">
        <f>IF(RES_hh_fec!L11=0,0,1000000/0.086*RES_hh_fec!L11/RES_hh_num!L11)</f>
        <v>6335.8852664578899</v>
      </c>
      <c r="M11" s="95">
        <f>IF(RES_hh_fec!M11=0,0,1000000/0.086*RES_hh_fec!M11/RES_hh_num!M11)</f>
        <v>6262.7073502346375</v>
      </c>
      <c r="N11" s="95">
        <f>IF(RES_hh_fec!N11=0,0,1000000/0.086*RES_hh_fec!N11/RES_hh_num!N11)</f>
        <v>6357.2856045706967</v>
      </c>
      <c r="O11" s="95">
        <f>IF(RES_hh_fec!O11=0,0,1000000/0.086*RES_hh_fec!O11/RES_hh_num!O11)</f>
        <v>5957.8892477984864</v>
      </c>
      <c r="P11" s="95">
        <f>IF(RES_hh_fec!P11=0,0,1000000/0.086*RES_hh_fec!P11/RES_hh_num!P11)</f>
        <v>5322.6859496058414</v>
      </c>
      <c r="Q11" s="95">
        <f>IF(RES_hh_fec!Q11=0,0,1000000/0.086*RES_hh_fec!Q11/RES_hh_num!Q11)</f>
        <v>5453.2595803052563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5781.3072087917317</v>
      </c>
      <c r="C12" s="95">
        <f>IF(RES_hh_fec!C12=0,0,1000000/0.086*RES_hh_fec!C12/RES_hh_num!C12)</f>
        <v>4995.0853979305266</v>
      </c>
      <c r="D12" s="95">
        <f>IF(RES_hh_fec!D12=0,0,1000000/0.086*RES_hh_fec!D12/RES_hh_num!D12)</f>
        <v>4846.7275650306183</v>
      </c>
      <c r="E12" s="95">
        <f>IF(RES_hh_fec!E12=0,0,1000000/0.086*RES_hh_fec!E12/RES_hh_num!E12)</f>
        <v>4874.0224204215601</v>
      </c>
      <c r="F12" s="95">
        <f>IF(RES_hh_fec!F12=0,0,1000000/0.086*RES_hh_fec!F12/RES_hh_num!F12)</f>
        <v>5019.0393589406603</v>
      </c>
      <c r="G12" s="95">
        <f>IF(RES_hh_fec!G12=0,0,1000000/0.086*RES_hh_fec!G12/RES_hh_num!G12)</f>
        <v>3996.7564000988232</v>
      </c>
      <c r="H12" s="95">
        <f>IF(RES_hh_fec!H12=0,0,1000000/0.086*RES_hh_fec!H12/RES_hh_num!H12)</f>
        <v>3946.1890649520992</v>
      </c>
      <c r="I12" s="95">
        <f>IF(RES_hh_fec!I12=0,0,1000000/0.086*RES_hh_fec!I12/RES_hh_num!I12)</f>
        <v>3329.2268274987455</v>
      </c>
      <c r="J12" s="95">
        <f>IF(RES_hh_fec!J12=0,0,1000000/0.086*RES_hh_fec!J12/RES_hh_num!J12)</f>
        <v>3764.8131446941297</v>
      </c>
      <c r="K12" s="95">
        <f>IF(RES_hh_fec!K12=0,0,1000000/0.086*RES_hh_fec!K12/RES_hh_num!K12)</f>
        <v>3334.1847424352545</v>
      </c>
      <c r="L12" s="95">
        <f>IF(RES_hh_fec!L12=0,0,1000000/0.086*RES_hh_fec!L12/RES_hh_num!L12)</f>
        <v>3256.0605527447524</v>
      </c>
      <c r="M12" s="95">
        <f>IF(RES_hh_fec!M12=0,0,1000000/0.086*RES_hh_fec!M12/RES_hh_num!M12)</f>
        <v>3038.7850459639521</v>
      </c>
      <c r="N12" s="95">
        <f>IF(RES_hh_fec!N12=0,0,1000000/0.086*RES_hh_fec!N12/RES_hh_num!N12)</f>
        <v>2939.0995525936582</v>
      </c>
      <c r="O12" s="95">
        <f>IF(RES_hh_fec!O12=0,0,1000000/0.086*RES_hh_fec!O12/RES_hh_num!O12)</f>
        <v>2592.9704121687737</v>
      </c>
      <c r="P12" s="95">
        <f>IF(RES_hh_fec!P12=0,0,1000000/0.086*RES_hh_fec!P12/RES_hh_num!P12)</f>
        <v>2255.4620107495084</v>
      </c>
      <c r="Q12" s="95">
        <f>IF(RES_hh_fec!Q12=0,0,1000000/0.086*RES_hh_fec!Q12/RES_hh_num!Q12)</f>
        <v>2070.5434667358486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9190.4176292450084</v>
      </c>
      <c r="C13" s="22">
        <f>IF(RES_hh_fec!C13=0,0,1000000/0.086*RES_hh_fec!C13/RES_hh_num!C13)</f>
        <v>7924.783464632922</v>
      </c>
      <c r="D13" s="22">
        <f>IF(RES_hh_fec!D13=0,0,1000000/0.086*RES_hh_fec!D13/RES_hh_num!D13)</f>
        <v>7671.5215785553728</v>
      </c>
      <c r="E13" s="22">
        <f>IF(RES_hh_fec!E13=0,0,1000000/0.086*RES_hh_fec!E13/RES_hh_num!E13)</f>
        <v>9178.4398635140333</v>
      </c>
      <c r="F13" s="22">
        <f>IF(RES_hh_fec!F13=0,0,1000000/0.086*RES_hh_fec!F13/RES_hh_num!F13)</f>
        <v>8238.0216253029266</v>
      </c>
      <c r="G13" s="22">
        <f>IF(RES_hh_fec!G13=0,0,1000000/0.086*RES_hh_fec!G13/RES_hh_num!G13)</f>
        <v>9482.8728797335662</v>
      </c>
      <c r="H13" s="22">
        <f>IF(RES_hh_fec!H13=0,0,1000000/0.086*RES_hh_fec!H13/RES_hh_num!H13)</f>
        <v>7854.4591241313228</v>
      </c>
      <c r="I13" s="22">
        <f>IF(RES_hh_fec!I13=0,0,1000000/0.086*RES_hh_fec!I13/RES_hh_num!I13)</f>
        <v>9613.1616564310807</v>
      </c>
      <c r="J13" s="22">
        <f>IF(RES_hh_fec!J13=0,0,1000000/0.086*RES_hh_fec!J13/RES_hh_num!J13)</f>
        <v>8212.2217951636285</v>
      </c>
      <c r="K13" s="22">
        <f>IF(RES_hh_fec!K13=0,0,1000000/0.086*RES_hh_fec!K13/RES_hh_num!K13)</f>
        <v>10198.636173403089</v>
      </c>
      <c r="L13" s="22">
        <f>IF(RES_hh_fec!L13=0,0,1000000/0.086*RES_hh_fec!L13/RES_hh_num!L13)</f>
        <v>8030.1871529030886</v>
      </c>
      <c r="M13" s="22">
        <f>IF(RES_hh_fec!M13=0,0,1000000/0.086*RES_hh_fec!M13/RES_hh_num!M13)</f>
        <v>7585.1939533371105</v>
      </c>
      <c r="N13" s="22">
        <f>IF(RES_hh_fec!N13=0,0,1000000/0.086*RES_hh_fec!N13/RES_hh_num!N13)</f>
        <v>7792.3424077954087</v>
      </c>
      <c r="O13" s="22">
        <f>IF(RES_hh_fec!O13=0,0,1000000/0.086*RES_hh_fec!O13/RES_hh_num!O13)</f>
        <v>7173.5913276356523</v>
      </c>
      <c r="P13" s="22">
        <f>IF(RES_hh_fec!P13=0,0,1000000/0.086*RES_hh_fec!P13/RES_hh_num!P13)</f>
        <v>6724.6949161221755</v>
      </c>
      <c r="Q13" s="22">
        <f>IF(RES_hh_fec!Q13=0,0,1000000/0.086*RES_hh_fec!Q13/RES_hh_num!Q13)</f>
        <v>6998.3745842696417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24.270879696369846</v>
      </c>
      <c r="C14" s="98">
        <f>IF(RES_hh_fec!C14=0,0,1000000/0.086*RES_hh_fec!C14/RES_hh_num!C14)</f>
        <v>36.974401969999938</v>
      </c>
      <c r="D14" s="98">
        <f>IF(RES_hh_fec!D14=0,0,1000000/0.086*RES_hh_fec!D14/RES_hh_num!D14)</f>
        <v>39.387185317727599</v>
      </c>
      <c r="E14" s="98">
        <f>IF(RES_hh_fec!E14=0,0,1000000/0.086*RES_hh_fec!E14/RES_hh_num!E14)</f>
        <v>106.16370102294235</v>
      </c>
      <c r="F14" s="98">
        <f>IF(RES_hh_fec!F14=0,0,1000000/0.086*RES_hh_fec!F14/RES_hh_num!F14)</f>
        <v>28.347435164545999</v>
      </c>
      <c r="G14" s="98">
        <f>IF(RES_hh_fec!G14=0,0,1000000/0.086*RES_hh_fec!G14/RES_hh_num!G14)</f>
        <v>147.41045339375123</v>
      </c>
      <c r="H14" s="98">
        <f>IF(RES_hh_fec!H14=0,0,1000000/0.086*RES_hh_fec!H14/RES_hh_num!H14)</f>
        <v>104.2525391395604</v>
      </c>
      <c r="I14" s="98">
        <f>IF(RES_hh_fec!I14=0,0,1000000/0.086*RES_hh_fec!I14/RES_hh_num!I14)</f>
        <v>192.45926261785294</v>
      </c>
      <c r="J14" s="98">
        <f>IF(RES_hh_fec!J14=0,0,1000000/0.086*RES_hh_fec!J14/RES_hh_num!J14)</f>
        <v>97.332668146478369</v>
      </c>
      <c r="K14" s="98">
        <f>IF(RES_hh_fec!K14=0,0,1000000/0.086*RES_hh_fec!K14/RES_hh_num!K14)</f>
        <v>174.16024485630291</v>
      </c>
      <c r="L14" s="98">
        <f>IF(RES_hh_fec!L14=0,0,1000000/0.086*RES_hh_fec!L14/RES_hh_num!L14)</f>
        <v>98.045932490542512</v>
      </c>
      <c r="M14" s="98">
        <f>IF(RES_hh_fec!M14=0,0,1000000/0.086*RES_hh_fec!M14/RES_hh_num!M14)</f>
        <v>86.234131976621114</v>
      </c>
      <c r="N14" s="98">
        <f>IF(RES_hh_fec!N14=0,0,1000000/0.086*RES_hh_fec!N14/RES_hh_num!N14)</f>
        <v>95.706611599832229</v>
      </c>
      <c r="O14" s="98">
        <f>IF(RES_hh_fec!O14=0,0,1000000/0.086*RES_hh_fec!O14/RES_hh_num!O14)</f>
        <v>80.571299882144316</v>
      </c>
      <c r="P14" s="98">
        <f>IF(RES_hh_fec!P14=0,0,1000000/0.086*RES_hh_fec!P14/RES_hh_num!P14)</f>
        <v>87.072389336392106</v>
      </c>
      <c r="Q14" s="98">
        <f>IF(RES_hh_fec!Q14=0,0,1000000/0.086*RES_hh_fec!Q14/RES_hh_num!Q14)</f>
        <v>114.06393355466685</v>
      </c>
    </row>
    <row r="15" spans="1:17" ht="12.95" customHeight="1" x14ac:dyDescent="0.25">
      <c r="A15" s="89" t="s">
        <v>112</v>
      </c>
      <c r="B15" s="96">
        <f t="shared" ref="B15:Q15" si="0">B16</f>
        <v>8.0140839562169504</v>
      </c>
      <c r="C15" s="96">
        <f t="shared" si="0"/>
        <v>9.5136764388806991</v>
      </c>
      <c r="D15" s="96">
        <f t="shared" si="0"/>
        <v>11.270917103568577</v>
      </c>
      <c r="E15" s="96">
        <f t="shared" si="0"/>
        <v>12.870862098386841</v>
      </c>
      <c r="F15" s="96">
        <f t="shared" si="0"/>
        <v>14.548408286159921</v>
      </c>
      <c r="G15" s="96">
        <f t="shared" si="0"/>
        <v>16.270876952821983</v>
      </c>
      <c r="H15" s="96">
        <f t="shared" si="0"/>
        <v>18.489042288314195</v>
      </c>
      <c r="I15" s="96">
        <f t="shared" si="0"/>
        <v>21.237396147369417</v>
      </c>
      <c r="J15" s="96">
        <f t="shared" si="0"/>
        <v>25.248711048652726</v>
      </c>
      <c r="K15" s="96">
        <f t="shared" si="0"/>
        <v>26.140849977105397</v>
      </c>
      <c r="L15" s="96">
        <f t="shared" si="0"/>
        <v>27.63076293282084</v>
      </c>
      <c r="M15" s="96">
        <f t="shared" si="0"/>
        <v>28.484398760376941</v>
      </c>
      <c r="N15" s="96">
        <f t="shared" si="0"/>
        <v>31.499593813520569</v>
      </c>
      <c r="O15" s="96">
        <f t="shared" si="0"/>
        <v>34.436643595217554</v>
      </c>
      <c r="P15" s="96">
        <f t="shared" si="0"/>
        <v>35.672723699717864</v>
      </c>
      <c r="Q15" s="96">
        <f t="shared" si="0"/>
        <v>36.327927307709153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8.0140839562169504</v>
      </c>
      <c r="C16" s="97">
        <f>IF(RES_hh_fec!C16=0,0,1000000/0.086*RES_hh_fec!C16/RES_hh_num!C$3)</f>
        <v>9.5136764388806991</v>
      </c>
      <c r="D16" s="97">
        <f>IF(RES_hh_fec!D16=0,0,1000000/0.086*RES_hh_fec!D16/RES_hh_num!D$3)</f>
        <v>11.270917103568577</v>
      </c>
      <c r="E16" s="97">
        <f>IF(RES_hh_fec!E16=0,0,1000000/0.086*RES_hh_fec!E16/RES_hh_num!E$3)</f>
        <v>12.870862098386841</v>
      </c>
      <c r="F16" s="97">
        <f>IF(RES_hh_fec!F16=0,0,1000000/0.086*RES_hh_fec!F16/RES_hh_num!F$3)</f>
        <v>14.548408286159921</v>
      </c>
      <c r="G16" s="97">
        <f>IF(RES_hh_fec!G16=0,0,1000000/0.086*RES_hh_fec!G16/RES_hh_num!G$3)</f>
        <v>16.270876952821983</v>
      </c>
      <c r="H16" s="97">
        <f>IF(RES_hh_fec!H16=0,0,1000000/0.086*RES_hh_fec!H16/RES_hh_num!H$3)</f>
        <v>18.489042288314195</v>
      </c>
      <c r="I16" s="97">
        <f>IF(RES_hh_fec!I16=0,0,1000000/0.086*RES_hh_fec!I16/RES_hh_num!I$3)</f>
        <v>21.237396147369417</v>
      </c>
      <c r="J16" s="97">
        <f>IF(RES_hh_fec!J16=0,0,1000000/0.086*RES_hh_fec!J16/RES_hh_num!J$3)</f>
        <v>25.248711048652726</v>
      </c>
      <c r="K16" s="97">
        <f>IF(RES_hh_fec!K16=0,0,1000000/0.086*RES_hh_fec!K16/RES_hh_num!K$3)</f>
        <v>26.140849977105397</v>
      </c>
      <c r="L16" s="97">
        <f>IF(RES_hh_fec!L16=0,0,1000000/0.086*RES_hh_fec!L16/RES_hh_num!L$3)</f>
        <v>27.63076293282084</v>
      </c>
      <c r="M16" s="97">
        <f>IF(RES_hh_fec!M16=0,0,1000000/0.086*RES_hh_fec!M16/RES_hh_num!M$3)</f>
        <v>28.484398760376941</v>
      </c>
      <c r="N16" s="97">
        <f>IF(RES_hh_fec!N16=0,0,1000000/0.086*RES_hh_fec!N16/RES_hh_num!N$3)</f>
        <v>31.499593813520569</v>
      </c>
      <c r="O16" s="97">
        <f>IF(RES_hh_fec!O16=0,0,1000000/0.086*RES_hh_fec!O16/RES_hh_num!O$3)</f>
        <v>34.436643595217554</v>
      </c>
      <c r="P16" s="97">
        <f>IF(RES_hh_fec!P16=0,0,1000000/0.086*RES_hh_fec!P16/RES_hh_num!P$3)</f>
        <v>35.672723699717864</v>
      </c>
      <c r="Q16" s="97">
        <f>IF(RES_hh_fec!Q16=0,0,1000000/0.086*RES_hh_fec!Q16/RES_hh_num!Q$3)</f>
        <v>36.327927307709153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1351.0400715572457</v>
      </c>
      <c r="C17" s="96">
        <f>IF(RES_hh_fec!C17=0,0,1000000/0.086*RES_hh_fec!C17/RES_hh_num!C17)</f>
        <v>1340.4584661698614</v>
      </c>
      <c r="D17" s="96">
        <f>IF(RES_hh_fec!D17=0,0,1000000/0.086*RES_hh_fec!D17/RES_hh_num!D17)</f>
        <v>1384.7278768314411</v>
      </c>
      <c r="E17" s="96">
        <f>IF(RES_hh_fec!E17=0,0,1000000/0.086*RES_hh_fec!E17/RES_hh_num!E17)</f>
        <v>1524.7440720436568</v>
      </c>
      <c r="F17" s="96">
        <f>IF(RES_hh_fec!F17=0,0,1000000/0.086*RES_hh_fec!F17/RES_hh_num!F17)</f>
        <v>1391.2384962508152</v>
      </c>
      <c r="G17" s="96">
        <f>IF(RES_hh_fec!G17=0,0,1000000/0.086*RES_hh_fec!G17/RES_hh_num!G17)</f>
        <v>1612.0443798140575</v>
      </c>
      <c r="H17" s="96">
        <f>IF(RES_hh_fec!H17=0,0,1000000/0.086*RES_hh_fec!H17/RES_hh_num!H17)</f>
        <v>1717.8986470688187</v>
      </c>
      <c r="I17" s="96">
        <f>IF(RES_hh_fec!I17=0,0,1000000/0.086*RES_hh_fec!I17/RES_hh_num!I17)</f>
        <v>1900.4576437905914</v>
      </c>
      <c r="J17" s="96">
        <f>IF(RES_hh_fec!J17=0,0,1000000/0.086*RES_hh_fec!J17/RES_hh_num!J17)</f>
        <v>1710.1285715756496</v>
      </c>
      <c r="K17" s="96">
        <f>IF(RES_hh_fec!K17=0,0,1000000/0.086*RES_hh_fec!K17/RES_hh_num!K17)</f>
        <v>1660.4769426947378</v>
      </c>
      <c r="L17" s="96">
        <f>IF(RES_hh_fec!L17=0,0,1000000/0.086*RES_hh_fec!L17/RES_hh_num!L17)</f>
        <v>1652.5119183741479</v>
      </c>
      <c r="M17" s="96">
        <f>IF(RES_hh_fec!M17=0,0,1000000/0.086*RES_hh_fec!M17/RES_hh_num!M17)</f>
        <v>1640.8382480508935</v>
      </c>
      <c r="N17" s="96">
        <f>IF(RES_hh_fec!N17=0,0,1000000/0.086*RES_hh_fec!N17/RES_hh_num!N17)</f>
        <v>1664.532981473744</v>
      </c>
      <c r="O17" s="96">
        <f>IF(RES_hh_fec!O17=0,0,1000000/0.086*RES_hh_fec!O17/RES_hh_num!O17)</f>
        <v>1659.6283036506427</v>
      </c>
      <c r="P17" s="96">
        <f>IF(RES_hh_fec!P17=0,0,1000000/0.086*RES_hh_fec!P17/RES_hh_num!P17)</f>
        <v>1677.8235006346147</v>
      </c>
      <c r="Q17" s="96">
        <f>IF(RES_hh_fec!Q17=0,0,1000000/0.086*RES_hh_fec!Q17/RES_hh_num!Q17)</f>
        <v>1687.4702818797009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1589.3419825042633</v>
      </c>
      <c r="C19" s="95">
        <f>IF(RES_hh_fec!C19=0,0,1000000/0.086*RES_hh_fec!C19/RES_hh_num!C19)</f>
        <v>1612.4432350859031</v>
      </c>
      <c r="D19" s="95">
        <f>IF(RES_hh_fec!D19=0,0,1000000/0.086*RES_hh_fec!D19/RES_hh_num!D19)</f>
        <v>1858.5267260526916</v>
      </c>
      <c r="E19" s="95">
        <f>IF(RES_hh_fec!E19=0,0,1000000/0.086*RES_hh_fec!E19/RES_hh_num!E19)</f>
        <v>1796.8009862833699</v>
      </c>
      <c r="F19" s="95">
        <f>IF(RES_hh_fec!F19=0,0,1000000/0.086*RES_hh_fec!F19/RES_hh_num!F19)</f>
        <v>1417.5750852320759</v>
      </c>
      <c r="G19" s="95">
        <f>IF(RES_hh_fec!G19=0,0,1000000/0.086*RES_hh_fec!G19/RES_hh_num!G19)</f>
        <v>1995.5546181635584</v>
      </c>
      <c r="H19" s="95">
        <f>IF(RES_hh_fec!H19=0,0,1000000/0.086*RES_hh_fec!H19/RES_hh_num!H19)</f>
        <v>1719.6857640146038</v>
      </c>
      <c r="I19" s="95">
        <f>IF(RES_hh_fec!I19=0,0,1000000/0.086*RES_hh_fec!I19/RES_hh_num!I19)</f>
        <v>2169.8482812458892</v>
      </c>
      <c r="J19" s="95">
        <f>IF(RES_hh_fec!J19=0,0,1000000/0.086*RES_hh_fec!J19/RES_hh_num!J19)</f>
        <v>1779.555850021816</v>
      </c>
      <c r="K19" s="95">
        <f>IF(RES_hh_fec!K19=0,0,1000000/0.086*RES_hh_fec!K19/RES_hh_num!K19)</f>
        <v>1703.8467682603682</v>
      </c>
      <c r="L19" s="95">
        <f>IF(RES_hh_fec!L19=0,0,1000000/0.086*RES_hh_fec!L19/RES_hh_num!L19)</f>
        <v>1698.673531558858</v>
      </c>
      <c r="M19" s="95">
        <f>IF(RES_hh_fec!M19=0,0,1000000/0.086*RES_hh_fec!M19/RES_hh_num!M19)</f>
        <v>1711.2486916620032</v>
      </c>
      <c r="N19" s="95">
        <f>IF(RES_hh_fec!N19=0,0,1000000/0.086*RES_hh_fec!N19/RES_hh_num!N19)</f>
        <v>1696.4730717924056</v>
      </c>
      <c r="O19" s="95">
        <f>IF(RES_hh_fec!O19=0,0,1000000/0.086*RES_hh_fec!O19/RES_hh_num!O19)</f>
        <v>1685.2015535627668</v>
      </c>
      <c r="P19" s="95">
        <f>IF(RES_hh_fec!P19=0,0,1000000/0.086*RES_hh_fec!P19/RES_hh_num!P19)</f>
        <v>1680.5288566862396</v>
      </c>
      <c r="Q19" s="95">
        <f>IF(RES_hh_fec!Q19=0,0,1000000/0.086*RES_hh_fec!Q19/RES_hh_num!Q19)</f>
        <v>1686.3715173201715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1634.7546806198479</v>
      </c>
      <c r="C20" s="95">
        <f>IF(RES_hh_fec!C20=0,0,1000000/0.086*RES_hh_fec!C20/RES_hh_num!C20)</f>
        <v>1658.5088520857075</v>
      </c>
      <c r="D20" s="95">
        <f>IF(RES_hh_fec!D20=0,0,1000000/0.086*RES_hh_fec!D20/RES_hh_num!D20)</f>
        <v>1256.4791793620348</v>
      </c>
      <c r="E20" s="95">
        <f>IF(RES_hh_fec!E20=0,0,1000000/0.086*RES_hh_fec!E20/RES_hh_num!E20)</f>
        <v>1698.2284320045571</v>
      </c>
      <c r="F20" s="95">
        <f>IF(RES_hh_fec!F20=0,0,1000000/0.086*RES_hh_fec!F20/RES_hh_num!F20)</f>
        <v>1749.4463189271596</v>
      </c>
      <c r="G20" s="95">
        <f>IF(RES_hh_fec!G20=0,0,1000000/0.086*RES_hh_fec!G20/RES_hh_num!G20)</f>
        <v>1772.5041950320453</v>
      </c>
      <c r="H20" s="95">
        <f>IF(RES_hh_fec!H20=0,0,1000000/0.086*RES_hh_fec!H20/RES_hh_num!H20)</f>
        <v>1911.0364464232907</v>
      </c>
      <c r="I20" s="95">
        <f>IF(RES_hh_fec!I20=0,0,1000000/0.086*RES_hh_fec!I20/RES_hh_num!I20)</f>
        <v>2050.215740911231</v>
      </c>
      <c r="J20" s="95">
        <f>IF(RES_hh_fec!J20=0,0,1000000/0.086*RES_hh_fec!J20/RES_hh_num!J20)</f>
        <v>1830.3990774659728</v>
      </c>
      <c r="K20" s="95">
        <f>IF(RES_hh_fec!K20=0,0,1000000/0.086*RES_hh_fec!K20/RES_hh_num!K20)</f>
        <v>1752.5481777025761</v>
      </c>
      <c r="L20" s="95">
        <f>IF(RES_hh_fec!L20=0,0,1000000/0.086*RES_hh_fec!L20/RES_hh_num!L20)</f>
        <v>1751.3366422394358</v>
      </c>
      <c r="M20" s="95">
        <f>IF(RES_hh_fec!M20=0,0,1000000/0.086*RES_hh_fec!M20/RES_hh_num!M20)</f>
        <v>1755.6787454651835</v>
      </c>
      <c r="N20" s="95">
        <f>IF(RES_hh_fec!N20=0,0,1000000/0.086*RES_hh_fec!N20/RES_hh_num!N20)</f>
        <v>2435.3155357585192</v>
      </c>
      <c r="O20" s="95">
        <f>IF(RES_hh_fec!O20=0,0,1000000/0.086*RES_hh_fec!O20/RES_hh_num!O20)</f>
        <v>1741.6716825194258</v>
      </c>
      <c r="P20" s="95">
        <f>IF(RES_hh_fec!P20=0,0,1000000/0.086*RES_hh_fec!P20/RES_hh_num!P20)</f>
        <v>1739.4738857514628</v>
      </c>
      <c r="Q20" s="95">
        <f>IF(RES_hh_fec!Q20=0,0,1000000/0.086*RES_hh_fec!Q20/RES_hh_num!Q20)</f>
        <v>1746.6872809617344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1525.7705086046974</v>
      </c>
      <c r="C21" s="95">
        <f>IF(RES_hh_fec!C21=0,0,1000000/0.086*RES_hh_fec!C21/RES_hh_num!C21)</f>
        <v>1547.9478335466442</v>
      </c>
      <c r="D21" s="95">
        <f>IF(RES_hh_fec!D21=0,0,1000000/0.086*RES_hh_fec!D21/RES_hh_num!D21)</f>
        <v>1552.2160334158864</v>
      </c>
      <c r="E21" s="95">
        <f>IF(RES_hh_fec!E21=0,0,1000000/0.086*RES_hh_fec!E21/RES_hh_num!E21)</f>
        <v>1640.7456810796507</v>
      </c>
      <c r="F21" s="95">
        <f>IF(RES_hh_fec!F21=0,0,1000000/0.086*RES_hh_fec!F21/RES_hh_num!F21)</f>
        <v>1463.3803318492712</v>
      </c>
      <c r="G21" s="95">
        <f>IF(RES_hh_fec!G21=0,0,1000000/0.086*RES_hh_fec!G21/RES_hh_num!G21)</f>
        <v>1585.8524657690157</v>
      </c>
      <c r="H21" s="95">
        <f>IF(RES_hh_fec!H21=0,0,1000000/0.086*RES_hh_fec!H21/RES_hh_num!H21)</f>
        <v>1804.3082602581328</v>
      </c>
      <c r="I21" s="95">
        <f>IF(RES_hh_fec!I21=0,0,1000000/0.086*RES_hh_fec!I21/RES_hh_num!I21)</f>
        <v>1913.5327463526517</v>
      </c>
      <c r="J21" s="95">
        <f>IF(RES_hh_fec!J21=0,0,1000000/0.086*RES_hh_fec!J21/RES_hh_num!J21)</f>
        <v>1708.3690675514142</v>
      </c>
      <c r="K21" s="95">
        <f>IF(RES_hh_fec!K21=0,0,1000000/0.086*RES_hh_fec!K21/RES_hh_num!K21)</f>
        <v>1635.6909779977593</v>
      </c>
      <c r="L21" s="95">
        <f>IF(RES_hh_fec!L21=0,0,1000000/0.086*RES_hh_fec!L21/RES_hh_num!L21)</f>
        <v>1634.5786195848079</v>
      </c>
      <c r="M21" s="95">
        <f>IF(RES_hh_fec!M21=0,0,1000000/0.086*RES_hh_fec!M21/RES_hh_num!M21)</f>
        <v>1672.2420321853911</v>
      </c>
      <c r="N21" s="95">
        <f>IF(RES_hh_fec!N21=0,0,1000000/0.086*RES_hh_fec!N21/RES_hh_num!N21)</f>
        <v>1637.6752586324619</v>
      </c>
      <c r="O21" s="95">
        <f>IF(RES_hh_fec!O21=0,0,1000000/0.086*RES_hh_fec!O21/RES_hh_num!O21)</f>
        <v>1664.2997562408548</v>
      </c>
      <c r="P21" s="95">
        <f>IF(RES_hh_fec!P21=0,0,1000000/0.086*RES_hh_fec!P21/RES_hh_num!P21)</f>
        <v>1654.0115612749591</v>
      </c>
      <c r="Q21" s="95">
        <f>IF(RES_hh_fec!Q21=0,0,1000000/0.086*RES_hh_fec!Q21/RES_hh_num!Q21)</f>
        <v>1709.3950725731995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1907.2133460204936</v>
      </c>
      <c r="C22" s="95">
        <f>IF(RES_hh_fec!C22=0,0,1000000/0.086*RES_hh_fec!C22/RES_hh_num!C22)</f>
        <v>1934.9348057080554</v>
      </c>
      <c r="D22" s="95">
        <f>IF(RES_hh_fec!D22=0,0,1000000/0.086*RES_hh_fec!D22/RES_hh_num!D22)</f>
        <v>1973.2406401893379</v>
      </c>
      <c r="E22" s="95">
        <f>IF(RES_hh_fec!E22=0,0,1000000/0.086*RES_hh_fec!E22/RES_hh_num!E22)</f>
        <v>2065.5096799896924</v>
      </c>
      <c r="F22" s="95">
        <f>IF(RES_hh_fec!F22=0,0,1000000/0.086*RES_hh_fec!F22/RES_hh_num!F22)</f>
        <v>1894.7576668790618</v>
      </c>
      <c r="G22" s="95">
        <f>IF(RES_hh_fec!G22=0,0,1000000/0.086*RES_hh_fec!G22/RES_hh_num!G22)</f>
        <v>2244.8520756562384</v>
      </c>
      <c r="H22" s="95">
        <f>IF(RES_hh_fec!H22=0,0,1000000/0.086*RES_hh_fec!H22/RES_hh_num!H22)</f>
        <v>2328.8437738616108</v>
      </c>
      <c r="I22" s="95">
        <f>IF(RES_hh_fec!I22=0,0,1000000/0.086*RES_hh_fec!I22/RES_hh_num!I22)</f>
        <v>2425.4087567832662</v>
      </c>
      <c r="J22" s="95">
        <f>IF(RES_hh_fec!J22=0,0,1000000/0.086*RES_hh_fec!J22/RES_hh_num!J22)</f>
        <v>2119.494606991726</v>
      </c>
      <c r="K22" s="95">
        <f>IF(RES_hh_fec!K22=0,0,1000000/0.086*RES_hh_fec!K22/RES_hh_num!K22)</f>
        <v>2059.5114958091926</v>
      </c>
      <c r="L22" s="95">
        <f>IF(RES_hh_fec!L22=0,0,1000000/0.086*RES_hh_fec!L22/RES_hh_num!L22)</f>
        <v>2057.4242400852636</v>
      </c>
      <c r="M22" s="95">
        <f>IF(RES_hh_fec!M22=0,0,1000000/0.086*RES_hh_fec!M22/RES_hh_num!M22)</f>
        <v>2008.0248832881477</v>
      </c>
      <c r="N22" s="95">
        <f>IF(RES_hh_fec!N22=0,0,1000000/0.086*RES_hh_fec!N22/RES_hh_num!N22)</f>
        <v>2007.0796819122131</v>
      </c>
      <c r="O22" s="95">
        <f>IF(RES_hh_fec!O22=0,0,1000000/0.086*RES_hh_fec!O22/RES_hh_num!O22)</f>
        <v>2008.6648889863438</v>
      </c>
      <c r="P22" s="95">
        <f>IF(RES_hh_fec!P22=0,0,1000000/0.086*RES_hh_fec!P22/RES_hh_num!P22)</f>
        <v>1984.3676368876902</v>
      </c>
      <c r="Q22" s="95">
        <f>IF(RES_hh_fec!Q22=0,0,1000000/0.086*RES_hh_fec!Q22/RES_hh_num!Q22)</f>
        <v>1990.1414760815585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946.70993963792228</v>
      </c>
      <c r="C24" s="95">
        <f>IF(RES_hh_fec!C24=0,0,1000000/0.086*RES_hh_fec!C24/RES_hh_num!C24)</f>
        <v>963.65889091840438</v>
      </c>
      <c r="D24" s="95">
        <f>IF(RES_hh_fec!D24=0,0,1000000/0.086*RES_hh_fec!D24/RES_hh_num!D24)</f>
        <v>968.77539289566346</v>
      </c>
      <c r="E24" s="95">
        <f>IF(RES_hh_fec!E24=0,0,1000000/0.086*RES_hh_fec!E24/RES_hh_num!E24)</f>
        <v>1026.9085123633763</v>
      </c>
      <c r="F24" s="95">
        <f>IF(RES_hh_fec!F24=0,0,1000000/0.086*RES_hh_fec!F24/RES_hh_num!F24)</f>
        <v>891.67709892186554</v>
      </c>
      <c r="G24" s="95">
        <f>IF(RES_hh_fec!G24=0,0,1000000/0.086*RES_hh_fec!G24/RES_hh_num!G24)</f>
        <v>1057.1571274860842</v>
      </c>
      <c r="H24" s="95">
        <f>IF(RES_hh_fec!H24=0,0,1000000/0.086*RES_hh_fec!H24/RES_hh_num!H24)</f>
        <v>1126.0884662446222</v>
      </c>
      <c r="I24" s="95">
        <f>IF(RES_hh_fec!I24=0,0,1000000/0.086*RES_hh_fec!I24/RES_hh_num!I24)</f>
        <v>1211.1880224694114</v>
      </c>
      <c r="J24" s="95">
        <f>IF(RES_hh_fec!J24=0,0,1000000/0.086*RES_hh_fec!J24/RES_hh_num!J24)</f>
        <v>1084.2726588423986</v>
      </c>
      <c r="K24" s="95">
        <f>IF(RES_hh_fec!K24=0,0,1000000/0.086*RES_hh_fec!K24/RES_hh_num!K24)</f>
        <v>1040.9409493306377</v>
      </c>
      <c r="L24" s="95">
        <f>IF(RES_hh_fec!L24=0,0,1000000/0.086*RES_hh_fec!L24/RES_hh_num!L24)</f>
        <v>1042.9116808113456</v>
      </c>
      <c r="M24" s="95">
        <f>IF(RES_hh_fec!M24=0,0,1000000/0.086*RES_hh_fec!M24/RES_hh_num!M24)</f>
        <v>1050.6729796887851</v>
      </c>
      <c r="N24" s="95">
        <f>IF(RES_hh_fec!N24=0,0,1000000/0.086*RES_hh_fec!N24/RES_hh_num!N24)</f>
        <v>1055.1832978887496</v>
      </c>
      <c r="O24" s="95">
        <f>IF(RES_hh_fec!O24=0,0,1000000/0.086*RES_hh_fec!O24/RES_hh_num!O24)</f>
        <v>1061.4622960253209</v>
      </c>
      <c r="P24" s="95">
        <f>IF(RES_hh_fec!P24=0,0,1000000/0.086*RES_hh_fec!P24/RES_hh_num!P24)</f>
        <v>1104.2323193439313</v>
      </c>
      <c r="Q24" s="95">
        <f>IF(RES_hh_fec!Q24=0,0,1000000/0.086*RES_hh_fec!Q24/RES_hh_num!Q24)</f>
        <v>1114.4301402338876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1280.5954133169846</v>
      </c>
      <c r="C25" s="22">
        <f>IF(RES_hh_fec!C25=0,0,1000000/0.086*RES_hh_fec!C25/RES_hh_num!C25)</f>
        <v>1326.6518707597745</v>
      </c>
      <c r="D25" s="22">
        <f>IF(RES_hh_fec!D25=0,0,1000000/0.086*RES_hh_fec!D25/RES_hh_num!D25)</f>
        <v>1239.5191320685342</v>
      </c>
      <c r="E25" s="22">
        <f>IF(RES_hh_fec!E25=0,0,1000000/0.086*RES_hh_fec!E25/RES_hh_num!E25)</f>
        <v>1539.7345111086681</v>
      </c>
      <c r="F25" s="22">
        <f>IF(RES_hh_fec!F25=0,0,1000000/0.086*RES_hh_fec!F25/RES_hh_num!F25)</f>
        <v>1258.6399943781207</v>
      </c>
      <c r="G25" s="22">
        <f>IF(RES_hh_fec!G25=0,0,1000000/0.086*RES_hh_fec!G25/RES_hh_num!G25)</f>
        <v>1438.0322571015756</v>
      </c>
      <c r="H25" s="22">
        <f>IF(RES_hh_fec!H25=0,0,1000000/0.086*RES_hh_fec!H25/RES_hh_num!H25)</f>
        <v>1422.0369734805254</v>
      </c>
      <c r="I25" s="22">
        <f>IF(RES_hh_fec!I25=0,0,1000000/0.086*RES_hh_fec!I25/RES_hh_num!I25)</f>
        <v>2109.5202574638824</v>
      </c>
      <c r="J25" s="22">
        <f>IF(RES_hh_fec!J25=0,0,1000000/0.086*RES_hh_fec!J25/RES_hh_num!J25)</f>
        <v>1721.6990191250197</v>
      </c>
      <c r="K25" s="22">
        <f>IF(RES_hh_fec!K25=0,0,1000000/0.086*RES_hh_fec!K25/RES_hh_num!K25)</f>
        <v>1924.3602912808128</v>
      </c>
      <c r="L25" s="22">
        <f>IF(RES_hh_fec!L25=0,0,1000000/0.086*RES_hh_fec!L25/RES_hh_num!L25)</f>
        <v>1497.9013644099234</v>
      </c>
      <c r="M25" s="22">
        <f>IF(RES_hh_fec!M25=0,0,1000000/0.086*RES_hh_fec!M25/RES_hh_num!M25)</f>
        <v>1545.3079009924813</v>
      </c>
      <c r="N25" s="22">
        <f>IF(RES_hh_fec!N25=0,0,1000000/0.086*RES_hh_fec!N25/RES_hh_num!N25)</f>
        <v>1673.5569279885808</v>
      </c>
      <c r="O25" s="22">
        <f>IF(RES_hh_fec!O25=0,0,1000000/0.086*RES_hh_fec!O25/RES_hh_num!O25)</f>
        <v>1405.3797860729585</v>
      </c>
      <c r="P25" s="22">
        <f>IF(RES_hh_fec!P25=0,0,1000000/0.086*RES_hh_fec!P25/RES_hh_num!P25)</f>
        <v>1465.1438648560077</v>
      </c>
      <c r="Q25" s="22">
        <f>IF(RES_hh_fec!Q25=0,0,1000000/0.086*RES_hh_fec!Q25/RES_hh_num!Q25)</f>
        <v>1372.8435436730313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0</v>
      </c>
      <c r="C26" s="18">
        <f>IF(RES_hh_fec!C26=0,0,1000000/0.086*RES_hh_fec!C26/RES_hh_num!C26)</f>
        <v>0</v>
      </c>
      <c r="D26" s="18">
        <f>IF(RES_hh_fec!D26=0,0,1000000/0.086*RES_hh_fec!D26/RES_hh_num!D26)</f>
        <v>0</v>
      </c>
      <c r="E26" s="18">
        <f>IF(RES_hh_fec!E26=0,0,1000000/0.086*RES_hh_fec!E26/RES_hh_num!E26)</f>
        <v>0</v>
      </c>
      <c r="F26" s="18">
        <f>IF(RES_hh_fec!F26=0,0,1000000/0.086*RES_hh_fec!F26/RES_hh_num!F26)</f>
        <v>0</v>
      </c>
      <c r="G26" s="18">
        <f>IF(RES_hh_fec!G26=0,0,1000000/0.086*RES_hh_fec!G26/RES_hh_num!G26)</f>
        <v>0</v>
      </c>
      <c r="H26" s="18">
        <f>IF(RES_hh_fec!H26=0,0,1000000/0.086*RES_hh_fec!H26/RES_hh_num!H26)</f>
        <v>0</v>
      </c>
      <c r="I26" s="18">
        <f>IF(RES_hh_fec!I26=0,0,1000000/0.086*RES_hh_fec!I26/RES_hh_num!I26)</f>
        <v>0</v>
      </c>
      <c r="J26" s="18">
        <f>IF(RES_hh_fec!J26=0,0,1000000/0.086*RES_hh_fec!J26/RES_hh_num!J26)</f>
        <v>0</v>
      </c>
      <c r="K26" s="18">
        <f>IF(RES_hh_fec!K26=0,0,1000000/0.086*RES_hh_fec!K26/RES_hh_num!K26)</f>
        <v>0</v>
      </c>
      <c r="L26" s="18">
        <f>IF(RES_hh_fec!L26=0,0,1000000/0.086*RES_hh_fec!L26/RES_hh_num!L26)</f>
        <v>0</v>
      </c>
      <c r="M26" s="18">
        <f>IF(RES_hh_fec!M26=0,0,1000000/0.086*RES_hh_fec!M26/RES_hh_num!M26)</f>
        <v>0</v>
      </c>
      <c r="N26" s="18">
        <f>IF(RES_hh_fec!N26=0,0,1000000/0.086*RES_hh_fec!N26/RES_hh_num!N26)</f>
        <v>0</v>
      </c>
      <c r="O26" s="18">
        <f>IF(RES_hh_fec!O26=0,0,1000000/0.086*RES_hh_fec!O26/RES_hh_num!O26)</f>
        <v>0</v>
      </c>
      <c r="P26" s="18">
        <f>IF(RES_hh_fec!P26=0,0,1000000/0.086*RES_hh_fec!P26/RES_hh_num!P26)</f>
        <v>0</v>
      </c>
      <c r="Q26" s="18">
        <f>IF(RES_hh_fec!Q26=0,0,1000000/0.086*RES_hh_fec!Q26/RES_hh_num!Q26)</f>
        <v>0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880.57694950926395</v>
      </c>
      <c r="C27" s="96">
        <f>IF(RES_hh_fec!C27=0,0,1000000/0.086*RES_hh_fec!C27/RES_hh_num!C27)</f>
        <v>884.53543646521018</v>
      </c>
      <c r="D27" s="96">
        <f>IF(RES_hh_fec!D27=0,0,1000000/0.086*RES_hh_fec!D27/RES_hh_num!D27)</f>
        <v>1021.7121145562413</v>
      </c>
      <c r="E27" s="96">
        <f>IF(RES_hh_fec!E27=0,0,1000000/0.086*RES_hh_fec!E27/RES_hh_num!E27)</f>
        <v>1086.9890572882848</v>
      </c>
      <c r="F27" s="96">
        <f>IF(RES_hh_fec!F27=0,0,1000000/0.086*RES_hh_fec!F27/RES_hh_num!F27)</f>
        <v>870.63989399826062</v>
      </c>
      <c r="G27" s="96">
        <f>IF(RES_hh_fec!G27=0,0,1000000/0.086*RES_hh_fec!G27/RES_hh_num!G27)</f>
        <v>1664.0684954207863</v>
      </c>
      <c r="H27" s="96">
        <f>IF(RES_hh_fec!H27=0,0,1000000/0.086*RES_hh_fec!H27/RES_hh_num!H27)</f>
        <v>1318.7701906614222</v>
      </c>
      <c r="I27" s="96">
        <f>IF(RES_hh_fec!I27=0,0,1000000/0.086*RES_hh_fec!I27/RES_hh_num!I27)</f>
        <v>1346.0516939192585</v>
      </c>
      <c r="J27" s="96">
        <f>IF(RES_hh_fec!J27=0,0,1000000/0.086*RES_hh_fec!J27/RES_hh_num!J27)</f>
        <v>1060.8886753136953</v>
      </c>
      <c r="K27" s="96">
        <f>IF(RES_hh_fec!K27=0,0,1000000/0.086*RES_hh_fec!K27/RES_hh_num!K27)</f>
        <v>1116.3905816028398</v>
      </c>
      <c r="L27" s="96">
        <f>IF(RES_hh_fec!L27=0,0,1000000/0.086*RES_hh_fec!L27/RES_hh_num!L27)</f>
        <v>1102.2804331177213</v>
      </c>
      <c r="M27" s="96">
        <f>IF(RES_hh_fec!M27=0,0,1000000/0.086*RES_hh_fec!M27/RES_hh_num!M27)</f>
        <v>1095.7656335097972</v>
      </c>
      <c r="N27" s="96">
        <f>IF(RES_hh_fec!N27=0,0,1000000/0.086*RES_hh_fec!N27/RES_hh_num!N27)</f>
        <v>1095.1546267771432</v>
      </c>
      <c r="O27" s="96">
        <f>IF(RES_hh_fec!O27=0,0,1000000/0.086*RES_hh_fec!O27/RES_hh_num!O27)</f>
        <v>1097.1948129888153</v>
      </c>
      <c r="P27" s="96">
        <f>IF(RES_hh_fec!P27=0,0,1000000/0.086*RES_hh_fec!P27/RES_hh_num!P27)</f>
        <v>1102.2245189222922</v>
      </c>
      <c r="Q27" s="96">
        <f>IF(RES_hh_fec!Q27=0,0,1000000/0.086*RES_hh_fec!Q27/RES_hh_num!Q27)</f>
        <v>1117.6413631864036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979.7175980661259</v>
      </c>
      <c r="C29" s="95">
        <f>IF(RES_hh_fec!C29=0,0,1000000/0.086*RES_hh_fec!C29/RES_hh_num!C29)</f>
        <v>1047.5708057845702</v>
      </c>
      <c r="D29" s="95">
        <f>IF(RES_hh_fec!D29=0,0,1000000/0.086*RES_hh_fec!D29/RES_hh_num!D29)</f>
        <v>1061.1794587773327</v>
      </c>
      <c r="E29" s="95">
        <f>IF(RES_hh_fec!E29=0,0,1000000/0.086*RES_hh_fec!E29/RES_hh_num!E29)</f>
        <v>1222.8065284743564</v>
      </c>
      <c r="F29" s="95">
        <f>IF(RES_hh_fec!F29=0,0,1000000/0.086*RES_hh_fec!F29/RES_hh_num!F29)</f>
        <v>758.51645877888132</v>
      </c>
      <c r="G29" s="95">
        <f>IF(RES_hh_fec!G29=0,0,1000000/0.086*RES_hh_fec!G29/RES_hh_num!G29)</f>
        <v>2023.4867543072362</v>
      </c>
      <c r="H29" s="95">
        <f>IF(RES_hh_fec!H29=0,0,1000000/0.086*RES_hh_fec!H29/RES_hh_num!H29)</f>
        <v>1025.269232200877</v>
      </c>
      <c r="I29" s="95">
        <f>IF(RES_hh_fec!I29=0,0,1000000/0.086*RES_hh_fec!I29/RES_hh_num!I29)</f>
        <v>1576.4136341362696</v>
      </c>
      <c r="J29" s="95">
        <f>IF(RES_hh_fec!J29=0,0,1000000/0.086*RES_hh_fec!J29/RES_hh_num!J29)</f>
        <v>822.33930806753574</v>
      </c>
      <c r="K29" s="95">
        <f>IF(RES_hh_fec!K29=0,0,1000000/0.086*RES_hh_fec!K29/RES_hh_num!K29)</f>
        <v>1265.8597708829882</v>
      </c>
      <c r="L29" s="95">
        <f>IF(RES_hh_fec!L29=0,0,1000000/0.086*RES_hh_fec!L29/RES_hh_num!L29)</f>
        <v>1087.929959713231</v>
      </c>
      <c r="M29" s="95">
        <f>IF(RES_hh_fec!M29=0,0,1000000/0.086*RES_hh_fec!M29/RES_hh_num!M29)</f>
        <v>1094.9614983487616</v>
      </c>
      <c r="N29" s="95">
        <f>IF(RES_hh_fec!N29=0,0,1000000/0.086*RES_hh_fec!N29/RES_hh_num!N29)</f>
        <v>1048.7099455910045</v>
      </c>
      <c r="O29" s="95">
        <f>IF(RES_hh_fec!O29=0,0,1000000/0.086*RES_hh_fec!O29/RES_hh_num!O29)</f>
        <v>1101.2945953333417</v>
      </c>
      <c r="P29" s="95">
        <f>IF(RES_hh_fec!P29=0,0,1000000/0.086*RES_hh_fec!P29/RES_hh_num!P29)</f>
        <v>1102.3421005442963</v>
      </c>
      <c r="Q29" s="95">
        <f>IF(RES_hh_fec!Q29=0,0,1000000/0.086*RES_hh_fec!Q29/RES_hh_num!Q29)</f>
        <v>1150.1275531021815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909.73803120532887</v>
      </c>
      <c r="C30" s="95">
        <f>IF(RES_hh_fec!C30=0,0,1000000/0.086*RES_hh_fec!C30/RES_hh_num!C30)</f>
        <v>909.74169160142105</v>
      </c>
      <c r="D30" s="95">
        <f>IF(RES_hh_fec!D30=0,0,1000000/0.086*RES_hh_fec!D30/RES_hh_num!D30)</f>
        <v>1039.2650076327895</v>
      </c>
      <c r="E30" s="95">
        <f>IF(RES_hh_fec!E30=0,0,1000000/0.086*RES_hh_fec!E30/RES_hh_num!E30)</f>
        <v>1060.3408361722074</v>
      </c>
      <c r="F30" s="95">
        <f>IF(RES_hh_fec!F30=0,0,1000000/0.086*RES_hh_fec!F30/RES_hh_num!F30)</f>
        <v>856.27339406553847</v>
      </c>
      <c r="G30" s="95">
        <f>IF(RES_hh_fec!G30=0,0,1000000/0.086*RES_hh_fec!G30/RES_hh_num!G30)</f>
        <v>1504.7234552452708</v>
      </c>
      <c r="H30" s="95">
        <f>IF(RES_hh_fec!H30=0,0,1000000/0.086*RES_hh_fec!H30/RES_hh_num!H30)</f>
        <v>1290.9344334900654</v>
      </c>
      <c r="I30" s="95">
        <f>IF(RES_hh_fec!I30=0,0,1000000/0.086*RES_hh_fec!I30/RES_hh_num!I30)</f>
        <v>1185.060415456797</v>
      </c>
      <c r="J30" s="95">
        <f>IF(RES_hh_fec!J30=0,0,1000000/0.086*RES_hh_fec!J30/RES_hh_num!J30)</f>
        <v>997.47719661477777</v>
      </c>
      <c r="K30" s="95">
        <f>IF(RES_hh_fec!K30=0,0,1000000/0.086*RES_hh_fec!K30/RES_hh_num!K30)</f>
        <v>984.24303654097719</v>
      </c>
      <c r="L30" s="95">
        <f>IF(RES_hh_fec!L30=0,0,1000000/0.086*RES_hh_fec!L30/RES_hh_num!L30)</f>
        <v>1010.2206780342477</v>
      </c>
      <c r="M30" s="95">
        <f>IF(RES_hh_fec!M30=0,0,1000000/0.086*RES_hh_fec!M30/RES_hh_num!M30)</f>
        <v>1016.6285395795676</v>
      </c>
      <c r="N30" s="95">
        <f>IF(RES_hh_fec!N30=0,0,1000000/0.086*RES_hh_fec!N30/RES_hh_num!N30)</f>
        <v>1023.9738961992866</v>
      </c>
      <c r="O30" s="95">
        <f>IF(RES_hh_fec!O30=0,0,1000000/0.086*RES_hh_fec!O30/RES_hh_num!O30)</f>
        <v>1022.6011961876658</v>
      </c>
      <c r="P30" s="95">
        <f>IF(RES_hh_fec!P30=0,0,1000000/0.086*RES_hh_fec!P30/RES_hh_num!P30)</f>
        <v>1003.8096215990091</v>
      </c>
      <c r="Q30" s="95">
        <f>IF(RES_hh_fec!Q30=0,0,1000000/0.086*RES_hh_fec!Q30/RES_hh_num!Q30)</f>
        <v>1045.4340993434603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1273.6325748431975</v>
      </c>
      <c r="C31" s="95">
        <f>IF(RES_hh_fec!C31=0,0,1000000/0.086*RES_hh_fec!C31/RES_hh_num!C31)</f>
        <v>1206.4865183937507</v>
      </c>
      <c r="D31" s="95">
        <f>IF(RES_hh_fec!D31=0,0,1000000/0.086*RES_hh_fec!D31/RES_hh_num!D31)</f>
        <v>1410.136825894697</v>
      </c>
      <c r="E31" s="95">
        <f>IF(RES_hh_fec!E31=0,0,1000000/0.086*RES_hh_fec!E31/RES_hh_num!E31)</f>
        <v>1442.3373533703821</v>
      </c>
      <c r="F31" s="95">
        <f>IF(RES_hh_fec!F31=0,0,1000000/0.086*RES_hh_fec!F31/RES_hh_num!F31)</f>
        <v>1216.4209036941841</v>
      </c>
      <c r="G31" s="95">
        <f>IF(RES_hh_fec!G31=0,0,1000000/0.086*RES_hh_fec!G31/RES_hh_num!G31)</f>
        <v>2162.6103596387843</v>
      </c>
      <c r="H31" s="95">
        <f>IF(RES_hh_fec!H31=0,0,1000000/0.086*RES_hh_fec!H31/RES_hh_num!H31)</f>
        <v>1771.3850317191118</v>
      </c>
      <c r="I31" s="95">
        <f>IF(RES_hh_fec!I31=0,0,1000000/0.086*RES_hh_fec!I31/RES_hh_num!I31)</f>
        <v>1681.5383767384528</v>
      </c>
      <c r="J31" s="95">
        <f>IF(RES_hh_fec!J31=0,0,1000000/0.086*RES_hh_fec!J31/RES_hh_num!J31)</f>
        <v>1396.4681338709522</v>
      </c>
      <c r="K31" s="95">
        <f>IF(RES_hh_fec!K31=0,0,1000000/0.086*RES_hh_fec!K31/RES_hh_num!K31)</f>
        <v>1377.9405789057548</v>
      </c>
      <c r="L31" s="95">
        <f>IF(RES_hh_fec!L31=0,0,1000000/0.086*RES_hh_fec!L31/RES_hh_num!L31)</f>
        <v>1414.3091734038401</v>
      </c>
      <c r="M31" s="95">
        <f>IF(RES_hh_fec!M31=0,0,1000000/0.086*RES_hh_fec!M31/RES_hh_num!M31)</f>
        <v>1397.3734219372243</v>
      </c>
      <c r="N31" s="95">
        <f>IF(RES_hh_fec!N31=0,0,1000000/0.086*RES_hh_fec!N31/RES_hh_num!N31)</f>
        <v>1441.0445033289425</v>
      </c>
      <c r="O31" s="95">
        <f>IF(RES_hh_fec!O31=0,0,1000000/0.086*RES_hh_fec!O31/RES_hh_num!O31)</f>
        <v>1414.4016875760808</v>
      </c>
      <c r="P31" s="95">
        <f>IF(RES_hh_fec!P31=0,0,1000000/0.086*RES_hh_fec!P31/RES_hh_num!P31)</f>
        <v>1491.2615435882028</v>
      </c>
      <c r="Q31" s="95">
        <f>IF(RES_hh_fec!Q31=0,0,1000000/0.086*RES_hh_fec!Q31/RES_hh_num!Q31)</f>
        <v>1459.9512795601524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507.92060538040971</v>
      </c>
      <c r="C32" s="18">
        <f>IF(RES_hh_fec!C32=0,0,1000000/0.086*RES_hh_fec!C32/RES_hh_num!C32)</f>
        <v>482.26826438181803</v>
      </c>
      <c r="D32" s="18">
        <f>IF(RES_hh_fec!D32=0,0,1000000/0.086*RES_hh_fec!D32/RES_hh_num!D32)</f>
        <v>671.29133459762625</v>
      </c>
      <c r="E32" s="18">
        <f>IF(RES_hh_fec!E32=0,0,1000000/0.086*RES_hh_fec!E32/RES_hh_num!E32)</f>
        <v>478.50026769588317</v>
      </c>
      <c r="F32" s="18">
        <f>IF(RES_hh_fec!F32=0,0,1000000/0.086*RES_hh_fec!F32/RES_hh_num!F32)</f>
        <v>765.28455117006092</v>
      </c>
      <c r="G32" s="18">
        <f>IF(RES_hh_fec!G32=0,0,1000000/0.086*RES_hh_fec!G32/RES_hh_num!G32)</f>
        <v>381.14368722206984</v>
      </c>
      <c r="H32" s="18">
        <f>IF(RES_hh_fec!H32=0,0,1000000/0.086*RES_hh_fec!H32/RES_hh_num!H32)</f>
        <v>1508.6074818240688</v>
      </c>
      <c r="I32" s="18">
        <f>IF(RES_hh_fec!I32=0,0,1000000/0.086*RES_hh_fec!I32/RES_hh_num!I32)</f>
        <v>314.32472691516745</v>
      </c>
      <c r="J32" s="18">
        <f>IF(RES_hh_fec!J32=0,0,1000000/0.086*RES_hh_fec!J32/RES_hh_num!J32)</f>
        <v>1176.1188929903008</v>
      </c>
      <c r="K32" s="18">
        <f>IF(RES_hh_fec!K32=0,0,1000000/0.086*RES_hh_fec!K32/RES_hh_num!K32)</f>
        <v>206.90270776015461</v>
      </c>
      <c r="L32" s="18">
        <f>IF(RES_hh_fec!L32=0,0,1000000/0.086*RES_hh_fec!L32/RES_hh_num!L32)</f>
        <v>669.7976535743951</v>
      </c>
      <c r="M32" s="18">
        <f>IF(RES_hh_fec!M32=0,0,1000000/0.086*RES_hh_fec!M32/RES_hh_num!M32)</f>
        <v>690.00911434027057</v>
      </c>
      <c r="N32" s="18">
        <f>IF(RES_hh_fec!N32=0,0,1000000/0.086*RES_hh_fec!N32/RES_hh_num!N32)</f>
        <v>739.30416058390563</v>
      </c>
      <c r="O32" s="18">
        <f>IF(RES_hh_fec!O32=0,0,1000000/0.086*RES_hh_fec!O32/RES_hh_num!O32)</f>
        <v>686.58852101482319</v>
      </c>
      <c r="P32" s="18">
        <f>IF(RES_hh_fec!P32=0,0,1000000/0.086*RES_hh_fec!P32/RES_hh_num!P32)</f>
        <v>667.02939830673631</v>
      </c>
      <c r="Q32" s="18">
        <f>IF(RES_hh_fec!Q32=0,0,1000000/0.086*RES_hh_fec!Q32/RES_hh_num!Q32)</f>
        <v>626.64941135146739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6775.042963678723</v>
      </c>
      <c r="C3" s="100">
        <f>IF(RES_hh_tes!C3=0,0,1000000/0.086*RES_hh_tes!C3/RES_hh_num!C3)</f>
        <v>5953.3167232303258</v>
      </c>
      <c r="D3" s="100">
        <f>IF(RES_hh_tes!D3=0,0,1000000/0.086*RES_hh_tes!D3/RES_hh_num!D3)</f>
        <v>5932.145631352133</v>
      </c>
      <c r="E3" s="100">
        <f>IF(RES_hh_tes!E3=0,0,1000000/0.086*RES_hh_tes!E3/RES_hh_num!E3)</f>
        <v>6347.9520938485621</v>
      </c>
      <c r="F3" s="100">
        <f>IF(RES_hh_tes!F3=0,0,1000000/0.086*RES_hh_tes!F3/RES_hh_num!F3)</f>
        <v>6396.6568470771481</v>
      </c>
      <c r="G3" s="100">
        <f>IF(RES_hh_tes!G3=0,0,1000000/0.086*RES_hh_tes!G3/RES_hh_num!G3)</f>
        <v>6239.6450181744713</v>
      </c>
      <c r="H3" s="100">
        <f>IF(RES_hh_tes!H3=0,0,1000000/0.086*RES_hh_tes!H3/RES_hh_num!H3)</f>
        <v>6183.3846482923846</v>
      </c>
      <c r="I3" s="100">
        <f>IF(RES_hh_tes!I3=0,0,1000000/0.086*RES_hh_tes!I3/RES_hh_num!I3)</f>
        <v>5879.401698274698</v>
      </c>
      <c r="J3" s="100">
        <f>IF(RES_hh_tes!J3=0,0,1000000/0.086*RES_hh_tes!J3/RES_hh_num!J3)</f>
        <v>6304.3617930715272</v>
      </c>
      <c r="K3" s="100">
        <f>IF(RES_hh_tes!K3=0,0,1000000/0.086*RES_hh_tes!K3/RES_hh_num!K3)</f>
        <v>6215.8042706416536</v>
      </c>
      <c r="L3" s="100">
        <f>IF(RES_hh_tes!L3=0,0,1000000/0.086*RES_hh_tes!L3/RES_hh_num!L3)</f>
        <v>6282.231801114317</v>
      </c>
      <c r="M3" s="100">
        <f>IF(RES_hh_tes!M3=0,0,1000000/0.086*RES_hh_tes!M3/RES_hh_num!M3)</f>
        <v>6141.2943928320074</v>
      </c>
      <c r="N3" s="100">
        <f>IF(RES_hh_tes!N3=0,0,1000000/0.086*RES_hh_tes!N3/RES_hh_num!N3)</f>
        <v>6331.3807387668612</v>
      </c>
      <c r="O3" s="100">
        <f>IF(RES_hh_tes!O3=0,0,1000000/0.086*RES_hh_tes!O3/RES_hh_num!O3)</f>
        <v>6030.3857686617403</v>
      </c>
      <c r="P3" s="100">
        <f>IF(RES_hh_tes!P3=0,0,1000000/0.086*RES_hh_tes!P3/RES_hh_num!P3)</f>
        <v>5735.3106833851316</v>
      </c>
      <c r="Q3" s="100">
        <f>IF(RES_hh_tes!Q3=0,0,1000000/0.086*RES_hh_tes!Q3/RES_hh_num!Q3)</f>
        <v>5791.0423826188462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5662.8409602786642</v>
      </c>
      <c r="C4" s="96">
        <f>IF(RES_hh_tes!C4=0,0,1000000/0.086*RES_hh_tes!C4/RES_hh_num!C4)</f>
        <v>4810.4008472658015</v>
      </c>
      <c r="D4" s="96">
        <f>IF(RES_hh_tes!D4=0,0,1000000/0.086*RES_hh_tes!D4/RES_hh_num!D4)</f>
        <v>4705.959288156605</v>
      </c>
      <c r="E4" s="96">
        <f>IF(RES_hh_tes!E4=0,0,1000000/0.086*RES_hh_tes!E4/RES_hh_num!E4)</f>
        <v>5043.7307983730307</v>
      </c>
      <c r="F4" s="96">
        <f>IF(RES_hh_tes!F4=0,0,1000000/0.086*RES_hh_tes!F4/RES_hh_num!F4)</f>
        <v>5249.3036293545101</v>
      </c>
      <c r="G4" s="96">
        <f>IF(RES_hh_tes!G4=0,0,1000000/0.086*RES_hh_tes!G4/RES_hh_num!G4)</f>
        <v>4660.7309592130077</v>
      </c>
      <c r="H4" s="96">
        <f>IF(RES_hh_tes!H4=0,0,1000000/0.086*RES_hh_tes!H4/RES_hh_num!H4)</f>
        <v>4623.0488611197216</v>
      </c>
      <c r="I4" s="96">
        <f>IF(RES_hh_tes!I4=0,0,1000000/0.086*RES_hh_tes!I4/RES_hh_num!I4)</f>
        <v>4253.764748374595</v>
      </c>
      <c r="J4" s="96">
        <f>IF(RES_hh_tes!J4=0,0,1000000/0.086*RES_hh_tes!J4/RES_hh_num!J4)</f>
        <v>4877.1036335569697</v>
      </c>
      <c r="K4" s="96">
        <f>IF(RES_hh_tes!K4=0,0,1000000/0.086*RES_hh_tes!K4/RES_hh_num!K4)</f>
        <v>4813.1649005975851</v>
      </c>
      <c r="L4" s="96">
        <f>IF(RES_hh_tes!L4=0,0,1000000/0.086*RES_hh_tes!L4/RES_hh_num!L4)</f>
        <v>4864.2229412119877</v>
      </c>
      <c r="M4" s="96">
        <f>IF(RES_hh_tes!M4=0,0,1000000/0.086*RES_hh_tes!M4/RES_hh_num!M4)</f>
        <v>4705.6339726033875</v>
      </c>
      <c r="N4" s="96">
        <f>IF(RES_hh_tes!N4=0,0,1000000/0.086*RES_hh_tes!N4/RES_hh_num!N4)</f>
        <v>4870.2546027855051</v>
      </c>
      <c r="O4" s="96">
        <f>IF(RES_hh_tes!O4=0,0,1000000/0.086*RES_hh_tes!O4/RES_hh_num!O4)</f>
        <v>4557.6766762822717</v>
      </c>
      <c r="P4" s="96">
        <f>IF(RES_hh_tes!P4=0,0,1000000/0.086*RES_hh_tes!P4/RES_hh_num!P4)</f>
        <v>4244.5193109050797</v>
      </c>
      <c r="Q4" s="96">
        <f>IF(RES_hh_tes!Q4=0,0,1000000/0.086*RES_hh_tes!Q4/RES_hh_num!Q4)</f>
        <v>4271.6841210155289</v>
      </c>
    </row>
    <row r="5" spans="1:17" ht="12" customHeight="1" x14ac:dyDescent="0.25">
      <c r="A5" s="87" t="s">
        <v>58</v>
      </c>
      <c r="B5" s="95">
        <f>IF(RES_hh_tes!B5=0,0,1000000/0.086*RES_hh_tes!B5/RES_hh_num!B5)</f>
        <v>5638.1077846813841</v>
      </c>
      <c r="C5" s="95">
        <f>IF(RES_hh_tes!C5=0,0,1000000/0.086*RES_hh_tes!C5/RES_hh_num!C5)</f>
        <v>1291.6134222433971</v>
      </c>
      <c r="D5" s="95">
        <f>IF(RES_hh_tes!D5=0,0,1000000/0.086*RES_hh_tes!D5/RES_hh_num!D5)</f>
        <v>4581.1004416534915</v>
      </c>
      <c r="E5" s="95">
        <f>IF(RES_hh_tes!E5=0,0,1000000/0.086*RES_hh_tes!E5/RES_hh_num!E5)</f>
        <v>3674.5166607532087</v>
      </c>
      <c r="F5" s="95">
        <f>IF(RES_hh_tes!F5=0,0,1000000/0.086*RES_hh_tes!F5/RES_hh_num!F5)</f>
        <v>8795.0012119580842</v>
      </c>
      <c r="G5" s="95">
        <f>IF(RES_hh_tes!G5=0,0,1000000/0.086*RES_hh_tes!G5/RES_hh_num!G5)</f>
        <v>4306.0174163730726</v>
      </c>
      <c r="H5" s="95">
        <f>IF(RES_hh_tes!H5=0,0,1000000/0.086*RES_hh_tes!H5/RES_hh_num!H5)</f>
        <v>4294.6873638883771</v>
      </c>
      <c r="I5" s="95">
        <f>IF(RES_hh_tes!I5=0,0,1000000/0.086*RES_hh_tes!I5/RES_hh_num!I5)</f>
        <v>4524.9152644412125</v>
      </c>
      <c r="J5" s="95">
        <f>IF(RES_hh_tes!J5=0,0,1000000/0.086*RES_hh_tes!J5/RES_hh_num!J5)</f>
        <v>13135.478821016512</v>
      </c>
      <c r="K5" s="95">
        <f>IF(RES_hh_tes!K5=0,0,1000000/0.086*RES_hh_tes!K5/RES_hh_num!K5)</f>
        <v>3339.8464320617036</v>
      </c>
      <c r="L5" s="95">
        <f>IF(RES_hh_tes!L5=0,0,1000000/0.086*RES_hh_tes!L5/RES_hh_num!L5)</f>
        <v>2415.4260320725953</v>
      </c>
      <c r="M5" s="95">
        <f>IF(RES_hh_tes!M5=0,0,1000000/0.086*RES_hh_tes!M5/RES_hh_num!M5)</f>
        <v>4509.6546259325669</v>
      </c>
      <c r="N5" s="95">
        <f>IF(RES_hh_tes!N5=0,0,1000000/0.086*RES_hh_tes!N5/RES_hh_num!N5)</f>
        <v>4636.8252169931684</v>
      </c>
      <c r="O5" s="95">
        <f>IF(RES_hh_tes!O5=0,0,1000000/0.086*RES_hh_tes!O5/RES_hh_num!O5)</f>
        <v>4095.9739551866555</v>
      </c>
      <c r="P5" s="95">
        <f>IF(RES_hh_tes!P5=0,0,1000000/0.086*RES_hh_tes!P5/RES_hh_num!P5)</f>
        <v>4068.7829882603169</v>
      </c>
      <c r="Q5" s="95">
        <f>IF(RES_hh_tes!Q5=0,0,1000000/0.086*RES_hh_tes!Q5/RES_hh_num!Q5)</f>
        <v>4076.6186194981283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5638.188441346676</v>
      </c>
      <c r="C7" s="95">
        <f>IF(RES_hh_tes!C7=0,0,1000000/0.086*RES_hh_tes!C7/RES_hh_num!C7)</f>
        <v>4746.2552184919132</v>
      </c>
      <c r="D7" s="95">
        <f>IF(RES_hh_tes!D7=0,0,1000000/0.086*RES_hh_tes!D7/RES_hh_num!D7)</f>
        <v>2800.3731725030125</v>
      </c>
      <c r="E7" s="95">
        <f>IF(RES_hh_tes!E7=0,0,1000000/0.086*RES_hh_tes!E7/RES_hh_num!E7)</f>
        <v>4839.9633973731761</v>
      </c>
      <c r="F7" s="95">
        <f>IF(RES_hh_tes!F7=0,0,1000000/0.086*RES_hh_tes!F7/RES_hh_num!F7)</f>
        <v>7827.0384390247427</v>
      </c>
      <c r="G7" s="95">
        <f>IF(RES_hh_tes!G7=0,0,1000000/0.086*RES_hh_tes!G7/RES_hh_num!G7)</f>
        <v>4750.7427454529025</v>
      </c>
      <c r="H7" s="95">
        <f>IF(RES_hh_tes!H7=0,0,1000000/0.086*RES_hh_tes!H7/RES_hh_num!H7)</f>
        <v>4397.6262606483433</v>
      </c>
      <c r="I7" s="95">
        <f>IF(RES_hh_tes!I7=0,0,1000000/0.086*RES_hh_tes!I7/RES_hh_num!I7)</f>
        <v>5068.3178367708251</v>
      </c>
      <c r="J7" s="95">
        <f>IF(RES_hh_tes!J7=0,0,1000000/0.086*RES_hh_tes!J7/RES_hh_num!J7)</f>
        <v>5104.5950685978642</v>
      </c>
      <c r="K7" s="95">
        <f>IF(RES_hh_tes!K7=0,0,1000000/0.086*RES_hh_tes!K7/RES_hh_num!K7)</f>
        <v>3928.9099534801298</v>
      </c>
      <c r="L7" s="95">
        <f>IF(RES_hh_tes!L7=0,0,1000000/0.086*RES_hh_tes!L7/RES_hh_num!L7)</f>
        <v>3160.5925086988432</v>
      </c>
      <c r="M7" s="95">
        <f>IF(RES_hh_tes!M7=0,0,1000000/0.086*RES_hh_tes!M7/RES_hh_num!M7)</f>
        <v>5231.1059591334542</v>
      </c>
      <c r="N7" s="95">
        <f>IF(RES_hh_tes!N7=0,0,1000000/0.086*RES_hh_tes!N7/RES_hh_num!N7)</f>
        <v>5364.6962235285846</v>
      </c>
      <c r="O7" s="95">
        <f>IF(RES_hh_tes!O7=0,0,1000000/0.086*RES_hh_tes!O7/RES_hh_num!O7)</f>
        <v>3707.8173608284033</v>
      </c>
      <c r="P7" s="95">
        <f>IF(RES_hh_tes!P7=0,0,1000000/0.086*RES_hh_tes!P7/RES_hh_num!P7)</f>
        <v>4264.8671459915804</v>
      </c>
      <c r="Q7" s="95">
        <f>IF(RES_hh_tes!Q7=0,0,1000000/0.086*RES_hh_tes!Q7/RES_hh_num!Q7)</f>
        <v>4248.4871258056464</v>
      </c>
    </row>
    <row r="8" spans="1:17" ht="12" customHeight="1" x14ac:dyDescent="0.25">
      <c r="A8" s="87" t="s">
        <v>109</v>
      </c>
      <c r="B8" s="95">
        <f>IF(RES_hh_tes!B8=0,0,1000000/0.086*RES_hh_tes!B8/RES_hh_num!B8)</f>
        <v>5638.121796803066</v>
      </c>
      <c r="C8" s="95">
        <f>IF(RES_hh_tes!C8=0,0,1000000/0.086*RES_hh_tes!C8/RES_hh_num!C8)</f>
        <v>4872.2861120110992</v>
      </c>
      <c r="D8" s="95">
        <f>IF(RES_hh_tes!D8=0,0,1000000/0.086*RES_hh_tes!D8/RES_hh_num!D8)</f>
        <v>4777.9342875196662</v>
      </c>
      <c r="E8" s="95">
        <f>IF(RES_hh_tes!E8=0,0,1000000/0.086*RES_hh_tes!E8/RES_hh_num!E8)</f>
        <v>5093.5083136539724</v>
      </c>
      <c r="F8" s="95">
        <f>IF(RES_hh_tes!F8=0,0,1000000/0.086*RES_hh_tes!F8/RES_hh_num!F8)</f>
        <v>5191.8290412912011</v>
      </c>
      <c r="G8" s="95">
        <f>IF(RES_hh_tes!G8=0,0,1000000/0.086*RES_hh_tes!G8/RES_hh_num!G8)</f>
        <v>4332.8325494567516</v>
      </c>
      <c r="H8" s="95">
        <f>IF(RES_hh_tes!H8=0,0,1000000/0.086*RES_hh_tes!H8/RES_hh_num!H8)</f>
        <v>4849.1894244859495</v>
      </c>
      <c r="I8" s="95">
        <f>IF(RES_hh_tes!I8=0,0,1000000/0.086*RES_hh_tes!I8/RES_hh_num!I8)</f>
        <v>4079.325872978608</v>
      </c>
      <c r="J8" s="95">
        <f>IF(RES_hh_tes!J8=0,0,1000000/0.086*RES_hh_tes!J8/RES_hh_num!J8)</f>
        <v>4696.694372119121</v>
      </c>
      <c r="K8" s="95">
        <f>IF(RES_hh_tes!K8=0,0,1000000/0.086*RES_hh_tes!K8/RES_hh_num!K8)</f>
        <v>4636.6372301556967</v>
      </c>
      <c r="L8" s="95">
        <f>IF(RES_hh_tes!L8=0,0,1000000/0.086*RES_hh_tes!L8/RES_hh_num!L8)</f>
        <v>4780.4665388912945</v>
      </c>
      <c r="M8" s="95">
        <f>IF(RES_hh_tes!M8=0,0,1000000/0.086*RES_hh_tes!M8/RES_hh_num!M8)</f>
        <v>4800.8495469887066</v>
      </c>
      <c r="N8" s="95">
        <f>IF(RES_hh_tes!N8=0,0,1000000/0.086*RES_hh_tes!N8/RES_hh_num!N8)</f>
        <v>4836.8040625311369</v>
      </c>
      <c r="O8" s="95">
        <f>IF(RES_hh_tes!O8=0,0,1000000/0.086*RES_hh_tes!O8/RES_hh_num!O8)</f>
        <v>4531.1969371578152</v>
      </c>
      <c r="P8" s="95">
        <f>IF(RES_hh_tes!P8=0,0,1000000/0.086*RES_hh_tes!P8/RES_hh_num!P8)</f>
        <v>4142.1032117163941</v>
      </c>
      <c r="Q8" s="95">
        <f>IF(RES_hh_tes!Q8=0,0,1000000/0.086*RES_hh_tes!Q8/RES_hh_num!Q8)</f>
        <v>4259.6369817339937</v>
      </c>
    </row>
    <row r="9" spans="1:17" ht="12" customHeight="1" x14ac:dyDescent="0.25">
      <c r="A9" s="87" t="s">
        <v>55</v>
      </c>
      <c r="B9" s="95">
        <f>IF(RES_hh_tes!B9=0,0,1000000/0.086*RES_hh_tes!B9/RES_hh_num!B9)</f>
        <v>5638.1210735625209</v>
      </c>
      <c r="C9" s="95">
        <f>IF(RES_hh_tes!C9=0,0,1000000/0.086*RES_hh_tes!C9/RES_hh_num!C9)</f>
        <v>4714.4186061185064</v>
      </c>
      <c r="D9" s="95">
        <f>IF(RES_hh_tes!D9=0,0,1000000/0.086*RES_hh_tes!D9/RES_hh_num!D9)</f>
        <v>4747.7210513593382</v>
      </c>
      <c r="E9" s="95">
        <f>IF(RES_hh_tes!E9=0,0,1000000/0.086*RES_hh_tes!E9/RES_hh_num!E9)</f>
        <v>4936.6742381698459</v>
      </c>
      <c r="F9" s="95">
        <f>IF(RES_hh_tes!F9=0,0,1000000/0.086*RES_hh_tes!F9/RES_hh_num!F9)</f>
        <v>5491.6773574025146</v>
      </c>
      <c r="G9" s="95">
        <f>IF(RES_hh_tes!G9=0,0,1000000/0.086*RES_hh_tes!G9/RES_hh_num!G9)</f>
        <v>4899.8799235199913</v>
      </c>
      <c r="H9" s="95">
        <f>IF(RES_hh_tes!H9=0,0,1000000/0.086*RES_hh_tes!H9/RES_hh_num!H9)</f>
        <v>4385.5537064356977</v>
      </c>
      <c r="I9" s="95">
        <f>IF(RES_hh_tes!I9=0,0,1000000/0.086*RES_hh_tes!I9/RES_hh_num!I9)</f>
        <v>4107.604809566742</v>
      </c>
      <c r="J9" s="95">
        <f>IF(RES_hh_tes!J9=0,0,1000000/0.086*RES_hh_tes!J9/RES_hh_num!J9)</f>
        <v>5009.2783993984303</v>
      </c>
      <c r="K9" s="95">
        <f>IF(RES_hh_tes!K9=0,0,1000000/0.086*RES_hh_tes!K9/RES_hh_num!K9)</f>
        <v>4764.4223201735476</v>
      </c>
      <c r="L9" s="95">
        <f>IF(RES_hh_tes!L9=0,0,1000000/0.086*RES_hh_tes!L9/RES_hh_num!L9)</f>
        <v>4983.4106121146915</v>
      </c>
      <c r="M9" s="95">
        <f>IF(RES_hh_tes!M9=0,0,1000000/0.086*RES_hh_tes!M9/RES_hh_num!M9)</f>
        <v>4584.5588821703113</v>
      </c>
      <c r="N9" s="95">
        <f>IF(RES_hh_tes!N9=0,0,1000000/0.086*RES_hh_tes!N9/RES_hh_num!N9)</f>
        <v>4842.2953778993169</v>
      </c>
      <c r="O9" s="95">
        <f>IF(RES_hh_tes!O9=0,0,1000000/0.086*RES_hh_tes!O9/RES_hh_num!O9)</f>
        <v>4563.8098144406149</v>
      </c>
      <c r="P9" s="95">
        <f>IF(RES_hh_tes!P9=0,0,1000000/0.086*RES_hh_tes!P9/RES_hh_num!P9)</f>
        <v>4349.8717737062216</v>
      </c>
      <c r="Q9" s="95">
        <f>IF(RES_hh_tes!Q9=0,0,1000000/0.086*RES_hh_tes!Q9/RES_hh_num!Q9)</f>
        <v>4186.6600930769509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5638.4807817018</v>
      </c>
      <c r="C10" s="95">
        <f>IF(RES_hh_tes!C10=0,0,1000000/0.086*RES_hh_tes!C10/RES_hh_num!C10)</f>
        <v>4938.3920651435383</v>
      </c>
      <c r="D10" s="95">
        <f>IF(RES_hh_tes!D10=0,0,1000000/0.086*RES_hh_tes!D10/RES_hh_num!D10)</f>
        <v>5530.3192036889586</v>
      </c>
      <c r="E10" s="95">
        <f>IF(RES_hh_tes!E10=0,0,1000000/0.086*RES_hh_tes!E10/RES_hh_num!E10)</f>
        <v>5352.6885150646522</v>
      </c>
      <c r="F10" s="95">
        <f>IF(RES_hh_tes!F10=0,0,1000000/0.086*RES_hh_tes!F10/RES_hh_num!F10)</f>
        <v>4928.4871336620854</v>
      </c>
      <c r="G10" s="95">
        <f>IF(RES_hh_tes!G10=0,0,1000000/0.086*RES_hh_tes!G10/RES_hh_num!G10)</f>
        <v>4437.4583105138936</v>
      </c>
      <c r="H10" s="95">
        <f>IF(RES_hh_tes!H10=0,0,1000000/0.086*RES_hh_tes!H10/RES_hh_num!H10)</f>
        <v>4791.6909462187141</v>
      </c>
      <c r="I10" s="95">
        <f>IF(RES_hh_tes!I10=0,0,1000000/0.086*RES_hh_tes!I10/RES_hh_num!I10)</f>
        <v>4300.9330123706686</v>
      </c>
      <c r="J10" s="95">
        <f>IF(RES_hh_tes!J10=0,0,1000000/0.086*RES_hh_tes!J10/RES_hh_num!J10)</f>
        <v>5017.07920471541</v>
      </c>
      <c r="K10" s="95">
        <f>IF(RES_hh_tes!K10=0,0,1000000/0.086*RES_hh_tes!K10/RES_hh_num!K10)</f>
        <v>4873.327779457858</v>
      </c>
      <c r="L10" s="95">
        <f>IF(RES_hh_tes!L10=0,0,1000000/0.086*RES_hh_tes!L10/RES_hh_num!L10)</f>
        <v>5914.8745805755125</v>
      </c>
      <c r="M10" s="95">
        <f>IF(RES_hh_tes!M10=0,0,1000000/0.086*RES_hh_tes!M10/RES_hh_num!M10)</f>
        <v>4821.6265673341331</v>
      </c>
      <c r="N10" s="95">
        <f>IF(RES_hh_tes!N10=0,0,1000000/0.086*RES_hh_tes!N10/RES_hh_num!N10)</f>
        <v>4950.2801481910356</v>
      </c>
      <c r="O10" s="95">
        <f>IF(RES_hh_tes!O10=0,0,1000000/0.086*RES_hh_tes!O10/RES_hh_num!O10)</f>
        <v>4632.6489736448329</v>
      </c>
      <c r="P10" s="95">
        <f>IF(RES_hh_tes!P10=0,0,1000000/0.086*RES_hh_tes!P10/RES_hh_num!P10)</f>
        <v>4351.8988036480041</v>
      </c>
      <c r="Q10" s="95">
        <f>IF(RES_hh_tes!Q10=0,0,1000000/0.086*RES_hh_tes!Q10/RES_hh_num!Q10)</f>
        <v>4339.1824130614305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5638.1216524032561</v>
      </c>
      <c r="C11" s="95">
        <f>IF(RES_hh_tes!C11=0,0,1000000/0.086*RES_hh_tes!C11/RES_hh_num!C11)</f>
        <v>4767.4324140739463</v>
      </c>
      <c r="D11" s="95">
        <f>IF(RES_hh_tes!D11=0,0,1000000/0.086*RES_hh_tes!D11/RES_hh_num!D11)</f>
        <v>4594.8966191529398</v>
      </c>
      <c r="E11" s="95">
        <f>IF(RES_hh_tes!E11=0,0,1000000/0.086*RES_hh_tes!E11/RES_hh_num!E11)</f>
        <v>4795.0800438955685</v>
      </c>
      <c r="F11" s="95">
        <f>IF(RES_hh_tes!F11=0,0,1000000/0.086*RES_hh_tes!F11/RES_hh_num!F11)</f>
        <v>4722.7325729467411</v>
      </c>
      <c r="G11" s="95">
        <f>IF(RES_hh_tes!G11=0,0,1000000/0.086*RES_hh_tes!G11/RES_hh_num!G11)</f>
        <v>4298.5676653240962</v>
      </c>
      <c r="H11" s="95">
        <f>IF(RES_hh_tes!H11=0,0,1000000/0.086*RES_hh_tes!H11/RES_hh_num!H11)</f>
        <v>4279.2279665399383</v>
      </c>
      <c r="I11" s="95">
        <f>IF(RES_hh_tes!I11=0,0,1000000/0.086*RES_hh_tes!I11/RES_hh_num!I11)</f>
        <v>3818.9515053648715</v>
      </c>
      <c r="J11" s="95">
        <f>IF(RES_hh_tes!J11=0,0,1000000/0.086*RES_hh_tes!J11/RES_hh_num!J11)</f>
        <v>4381.4188886893398</v>
      </c>
      <c r="K11" s="95">
        <f>IF(RES_hh_tes!K11=0,0,1000000/0.086*RES_hh_tes!K11/RES_hh_num!K11)</f>
        <v>4372.4387548860532</v>
      </c>
      <c r="L11" s="95">
        <f>IF(RES_hh_tes!L11=0,0,1000000/0.086*RES_hh_tes!L11/RES_hh_num!L11)</f>
        <v>4371.2848414907385</v>
      </c>
      <c r="M11" s="95">
        <f>IF(RES_hh_tes!M11=0,0,1000000/0.086*RES_hh_tes!M11/RES_hh_num!M11)</f>
        <v>4356.0095445088136</v>
      </c>
      <c r="N11" s="95">
        <f>IF(RES_hh_tes!N11=0,0,1000000/0.086*RES_hh_tes!N11/RES_hh_num!N11)</f>
        <v>4452.9227453533049</v>
      </c>
      <c r="O11" s="95">
        <f>IF(RES_hh_tes!O11=0,0,1000000/0.086*RES_hh_tes!O11/RES_hh_num!O11)</f>
        <v>4173.4790723532997</v>
      </c>
      <c r="P11" s="95">
        <f>IF(RES_hh_tes!P11=0,0,1000000/0.086*RES_hh_tes!P11/RES_hh_num!P11)</f>
        <v>3730.5078883100909</v>
      </c>
      <c r="Q11" s="95">
        <f>IF(RES_hh_tes!Q11=0,0,1000000/0.086*RES_hh_tes!Q11/RES_hh_num!Q11)</f>
        <v>3824.0054073828633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5788.579726118327</v>
      </c>
      <c r="C12" s="95">
        <f>IF(RES_hh_tes!C12=0,0,1000000/0.086*RES_hh_tes!C12/RES_hh_num!C12)</f>
        <v>5183.756641784169</v>
      </c>
      <c r="D12" s="95">
        <f>IF(RES_hh_tes!D12=0,0,1000000/0.086*RES_hh_tes!D12/RES_hh_num!D12)</f>
        <v>5180.4596003740926</v>
      </c>
      <c r="E12" s="95">
        <f>IF(RES_hh_tes!E12=0,0,1000000/0.086*RES_hh_tes!E12/RES_hh_num!E12)</f>
        <v>5561.3040713220234</v>
      </c>
      <c r="F12" s="95">
        <f>IF(RES_hh_tes!F12=0,0,1000000/0.086*RES_hh_tes!F12/RES_hh_num!F12)</f>
        <v>5781.006225506484</v>
      </c>
      <c r="G12" s="95">
        <f>IF(RES_hh_tes!G12=0,0,1000000/0.086*RES_hh_tes!G12/RES_hh_num!G12)</f>
        <v>5151.5506485996748</v>
      </c>
      <c r="H12" s="95">
        <f>IF(RES_hh_tes!H12=0,0,1000000/0.086*RES_hh_tes!H12/RES_hh_num!H12)</f>
        <v>5100.4358733155332</v>
      </c>
      <c r="I12" s="95">
        <f>IF(RES_hh_tes!I12=0,0,1000000/0.086*RES_hh_tes!I12/RES_hh_num!I12)</f>
        <v>4709.4792583567687</v>
      </c>
      <c r="J12" s="95">
        <f>IF(RES_hh_tes!J12=0,0,1000000/0.086*RES_hh_tes!J12/RES_hh_num!J12)</f>
        <v>5382.7826278335842</v>
      </c>
      <c r="K12" s="95">
        <f>IF(RES_hh_tes!K12=0,0,1000000/0.086*RES_hh_tes!K12/RES_hh_num!K12)</f>
        <v>5324.0961444186087</v>
      </c>
      <c r="L12" s="95">
        <f>IF(RES_hh_tes!L12=0,0,1000000/0.086*RES_hh_tes!L12/RES_hh_num!L12)</f>
        <v>5371.5958030074589</v>
      </c>
      <c r="M12" s="95">
        <f>IF(RES_hh_tes!M12=0,0,1000000/0.086*RES_hh_tes!M12/RES_hh_num!M12)</f>
        <v>5197.3187978314872</v>
      </c>
      <c r="N12" s="95">
        <f>IF(RES_hh_tes!N12=0,0,1000000/0.086*RES_hh_tes!N12/RES_hh_num!N12)</f>
        <v>5381.8034823260514</v>
      </c>
      <c r="O12" s="95">
        <f>IF(RES_hh_tes!O12=0,0,1000000/0.086*RES_hh_tes!O12/RES_hh_num!O12)</f>
        <v>5037.0718026698269</v>
      </c>
      <c r="P12" s="95">
        <f>IF(RES_hh_tes!P12=0,0,1000000/0.086*RES_hh_tes!P12/RES_hh_num!P12)</f>
        <v>4692.5622071739972</v>
      </c>
      <c r="Q12" s="95">
        <f>IF(RES_hh_tes!Q12=0,0,1000000/0.086*RES_hh_tes!Q12/RES_hh_num!Q12)</f>
        <v>4723.5483035983279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5827.9197742904262</v>
      </c>
      <c r="C13" s="22">
        <f>IF(RES_hh_tes!C13=0,0,1000000/0.086*RES_hh_tes!C13/RES_hh_num!C13)</f>
        <v>5025.3431480129675</v>
      </c>
      <c r="D13" s="22">
        <f>IF(RES_hh_tes!D13=0,0,1000000/0.086*RES_hh_tes!D13/RES_hh_num!D13)</f>
        <v>5090.3361071282416</v>
      </c>
      <c r="E13" s="22">
        <f>IF(RES_hh_tes!E13=0,0,1000000/0.086*RES_hh_tes!E13/RES_hh_num!E13)</f>
        <v>6130.4184203361056</v>
      </c>
      <c r="F13" s="22">
        <f>IF(RES_hh_tes!F13=0,0,1000000/0.086*RES_hh_tes!F13/RES_hh_num!F13)</f>
        <v>5543.0777601044874</v>
      </c>
      <c r="G13" s="22">
        <f>IF(RES_hh_tes!G13=0,0,1000000/0.086*RES_hh_tes!G13/RES_hh_num!G13)</f>
        <v>6518.3534449981862</v>
      </c>
      <c r="H13" s="22">
        <f>IF(RES_hh_tes!H13=0,0,1000000/0.086*RES_hh_tes!H13/RES_hh_num!H13)</f>
        <v>5451.5371083997115</v>
      </c>
      <c r="I13" s="22">
        <f>IF(RES_hh_tes!I13=0,0,1000000/0.086*RES_hh_tes!I13/RES_hh_num!I13)</f>
        <v>6788.5662295158154</v>
      </c>
      <c r="J13" s="22">
        <f>IF(RES_hh_tes!J13=0,0,1000000/0.086*RES_hh_tes!J13/RES_hh_num!J13)</f>
        <v>5864.3826982713717</v>
      </c>
      <c r="K13" s="22">
        <f>IF(RES_hh_tes!K13=0,0,1000000/0.086*RES_hh_tes!K13/RES_hh_num!K13)</f>
        <v>7336.4944956439531</v>
      </c>
      <c r="L13" s="22">
        <f>IF(RES_hh_tes!L13=0,0,1000000/0.086*RES_hh_tes!L13/RES_hh_num!L13)</f>
        <v>5817.1080531506659</v>
      </c>
      <c r="M13" s="22">
        <f>IF(RES_hh_tes!M13=0,0,1000000/0.086*RES_hh_tes!M13/RES_hh_num!M13)</f>
        <v>5498.7526267837438</v>
      </c>
      <c r="N13" s="22">
        <f>IF(RES_hh_tes!N13=0,0,1000000/0.086*RES_hh_tes!N13/RES_hh_num!N13)</f>
        <v>5652.2725629406132</v>
      </c>
      <c r="O13" s="22">
        <f>IF(RES_hh_tes!O13=0,0,1000000/0.086*RES_hh_tes!O13/RES_hh_num!O13)</f>
        <v>5207.133020541547</v>
      </c>
      <c r="P13" s="22">
        <f>IF(RES_hh_tes!P13=0,0,1000000/0.086*RES_hh_tes!P13/RES_hh_num!P13)</f>
        <v>4886.7750887794709</v>
      </c>
      <c r="Q13" s="22">
        <f>IF(RES_hh_tes!Q13=0,0,1000000/0.086*RES_hh_tes!Q13/RES_hh_num!Q13)</f>
        <v>5098.76967216099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24.27087969636985</v>
      </c>
      <c r="C14" s="98">
        <f>IF(RES_hh_tes!C14=0,0,1000000/0.086*RES_hh_tes!C14/RES_hh_num!C14)</f>
        <v>36.974401969999938</v>
      </c>
      <c r="D14" s="98">
        <f>IF(RES_hh_tes!D14=0,0,1000000/0.086*RES_hh_tes!D14/RES_hh_num!D14)</f>
        <v>39.387185317727599</v>
      </c>
      <c r="E14" s="98">
        <f>IF(RES_hh_tes!E14=0,0,1000000/0.086*RES_hh_tes!E14/RES_hh_num!E14)</f>
        <v>106.16370102294235</v>
      </c>
      <c r="F14" s="98">
        <f>IF(RES_hh_tes!F14=0,0,1000000/0.086*RES_hh_tes!F14/RES_hh_num!F14)</f>
        <v>28.347435164546003</v>
      </c>
      <c r="G14" s="98">
        <f>IF(RES_hh_tes!G14=0,0,1000000/0.086*RES_hh_tes!G14/RES_hh_num!G14)</f>
        <v>147.41045339375131</v>
      </c>
      <c r="H14" s="98">
        <f>IF(RES_hh_tes!H14=0,0,1000000/0.086*RES_hh_tes!H14/RES_hh_num!H14)</f>
        <v>104.25253913956037</v>
      </c>
      <c r="I14" s="98">
        <f>IF(RES_hh_tes!I14=0,0,1000000/0.086*RES_hh_tes!I14/RES_hh_num!I14)</f>
        <v>192.45926261785286</v>
      </c>
      <c r="J14" s="98">
        <f>IF(RES_hh_tes!J14=0,0,1000000/0.086*RES_hh_tes!J14/RES_hh_num!J14)</f>
        <v>97.332668146478397</v>
      </c>
      <c r="K14" s="98">
        <f>IF(RES_hh_tes!K14=0,0,1000000/0.086*RES_hh_tes!K14/RES_hh_num!K14)</f>
        <v>174.16024485630288</v>
      </c>
      <c r="L14" s="98">
        <f>IF(RES_hh_tes!L14=0,0,1000000/0.086*RES_hh_tes!L14/RES_hh_num!L14)</f>
        <v>98.045932490542512</v>
      </c>
      <c r="M14" s="98">
        <f>IF(RES_hh_tes!M14=0,0,1000000/0.086*RES_hh_tes!M14/RES_hh_num!M14)</f>
        <v>86.234131976621114</v>
      </c>
      <c r="N14" s="98">
        <f>IF(RES_hh_tes!N14=0,0,1000000/0.086*RES_hh_tes!N14/RES_hh_num!N14)</f>
        <v>95.706611599832257</v>
      </c>
      <c r="O14" s="98">
        <f>IF(RES_hh_tes!O14=0,0,1000000/0.086*RES_hh_tes!O14/RES_hh_num!O14)</f>
        <v>80.571299882144345</v>
      </c>
      <c r="P14" s="98">
        <f>IF(RES_hh_tes!P14=0,0,1000000/0.086*RES_hh_tes!P14/RES_hh_num!P14)</f>
        <v>87.072389336392106</v>
      </c>
      <c r="Q14" s="98">
        <f>IF(RES_hh_tes!Q14=0,0,1000000/0.086*RES_hh_tes!Q14/RES_hh_num!Q14)</f>
        <v>114.0639335546668</v>
      </c>
    </row>
    <row r="15" spans="1:17" ht="12.95" customHeight="1" x14ac:dyDescent="0.25">
      <c r="A15" s="89" t="s">
        <v>112</v>
      </c>
      <c r="B15" s="96">
        <f t="shared" ref="B15:Q15" si="0">B16</f>
        <v>11.842745757295763</v>
      </c>
      <c r="C15" s="96">
        <f t="shared" si="0"/>
        <v>14.772899533586402</v>
      </c>
      <c r="D15" s="96">
        <f t="shared" si="0"/>
        <v>18.169546154249517</v>
      </c>
      <c r="E15" s="96">
        <f t="shared" si="0"/>
        <v>21.405646966928607</v>
      </c>
      <c r="F15" s="96">
        <f t="shared" si="0"/>
        <v>24.903739827643236</v>
      </c>
      <c r="G15" s="96">
        <f t="shared" si="0"/>
        <v>28.637148445312093</v>
      </c>
      <c r="H15" s="96">
        <f t="shared" si="0"/>
        <v>33.520716368751337</v>
      </c>
      <c r="I15" s="96">
        <f t="shared" si="0"/>
        <v>39.762548928951816</v>
      </c>
      <c r="J15" s="96">
        <f t="shared" si="0"/>
        <v>49.249078310906675</v>
      </c>
      <c r="K15" s="96">
        <f t="shared" si="0"/>
        <v>53.058055221664652</v>
      </c>
      <c r="L15" s="96">
        <f t="shared" si="0"/>
        <v>58.538074661374701</v>
      </c>
      <c r="M15" s="96">
        <f t="shared" si="0"/>
        <v>62.882211445169844</v>
      </c>
      <c r="N15" s="96">
        <f t="shared" si="0"/>
        <v>73.058927156232215</v>
      </c>
      <c r="O15" s="96">
        <f t="shared" si="0"/>
        <v>83.745112930800531</v>
      </c>
      <c r="P15" s="96">
        <f t="shared" si="0"/>
        <v>90.135471706390035</v>
      </c>
      <c r="Q15" s="96">
        <f t="shared" si="0"/>
        <v>94.983083926163516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11.842745757295763</v>
      </c>
      <c r="C16" s="97">
        <f>IF(RES_hh_tes!C16=0,0,1000000/0.086*RES_hh_tes!C16/RES_hh_num!C$3)</f>
        <v>14.772899533586402</v>
      </c>
      <c r="D16" s="97">
        <f>IF(RES_hh_tes!D16=0,0,1000000/0.086*RES_hh_tes!D16/RES_hh_num!D$3)</f>
        <v>18.169546154249517</v>
      </c>
      <c r="E16" s="97">
        <f>IF(RES_hh_tes!E16=0,0,1000000/0.086*RES_hh_tes!E16/RES_hh_num!E$3)</f>
        <v>21.405646966928607</v>
      </c>
      <c r="F16" s="97">
        <f>IF(RES_hh_tes!F16=0,0,1000000/0.086*RES_hh_tes!F16/RES_hh_num!F$3)</f>
        <v>24.903739827643236</v>
      </c>
      <c r="G16" s="97">
        <f>IF(RES_hh_tes!G16=0,0,1000000/0.086*RES_hh_tes!G16/RES_hh_num!G$3)</f>
        <v>28.637148445312093</v>
      </c>
      <c r="H16" s="97">
        <f>IF(RES_hh_tes!H16=0,0,1000000/0.086*RES_hh_tes!H16/RES_hh_num!H$3)</f>
        <v>33.520716368751337</v>
      </c>
      <c r="I16" s="97">
        <f>IF(RES_hh_tes!I16=0,0,1000000/0.086*RES_hh_tes!I16/RES_hh_num!I$3)</f>
        <v>39.762548928951816</v>
      </c>
      <c r="J16" s="97">
        <f>IF(RES_hh_tes!J16=0,0,1000000/0.086*RES_hh_tes!J16/RES_hh_num!J$3)</f>
        <v>49.249078310906675</v>
      </c>
      <c r="K16" s="97">
        <f>IF(RES_hh_tes!K16=0,0,1000000/0.086*RES_hh_tes!K16/RES_hh_num!K$3)</f>
        <v>53.058055221664652</v>
      </c>
      <c r="L16" s="97">
        <f>IF(RES_hh_tes!L16=0,0,1000000/0.086*RES_hh_tes!L16/RES_hh_num!L$3)</f>
        <v>58.538074661374701</v>
      </c>
      <c r="M16" s="97">
        <f>IF(RES_hh_tes!M16=0,0,1000000/0.086*RES_hh_tes!M16/RES_hh_num!M$3)</f>
        <v>62.882211445169844</v>
      </c>
      <c r="N16" s="97">
        <f>IF(RES_hh_tes!N16=0,0,1000000/0.086*RES_hh_tes!N16/RES_hh_num!N$3)</f>
        <v>73.058927156232215</v>
      </c>
      <c r="O16" s="97">
        <f>IF(RES_hh_tes!O16=0,0,1000000/0.086*RES_hh_tes!O16/RES_hh_num!O$3)</f>
        <v>83.745112930800531</v>
      </c>
      <c r="P16" s="97">
        <f>IF(RES_hh_tes!P16=0,0,1000000/0.086*RES_hh_tes!P16/RES_hh_num!P$3)</f>
        <v>90.135471706390035</v>
      </c>
      <c r="Q16" s="97">
        <f>IF(RES_hh_tes!Q16=0,0,1000000/0.086*RES_hh_tes!Q16/RES_hh_num!Q$3)</f>
        <v>94.983083926163516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715.16700961486197</v>
      </c>
      <c r="C17" s="96">
        <f>IF(RES_hh_tes!C17=0,0,1000000/0.086*RES_hh_tes!C17/RES_hh_num!C17)</f>
        <v>734.12232548959662</v>
      </c>
      <c r="D17" s="96">
        <f>IF(RES_hh_tes!D17=0,0,1000000/0.086*RES_hh_tes!D17/RES_hh_num!D17)</f>
        <v>748.77344468918977</v>
      </c>
      <c r="E17" s="96">
        <f>IF(RES_hh_tes!E17=0,0,1000000/0.086*RES_hh_tes!E17/RES_hh_num!E17)</f>
        <v>814.42569240964383</v>
      </c>
      <c r="F17" s="96">
        <f>IF(RES_hh_tes!F17=0,0,1000000/0.086*RES_hh_tes!F17/RES_hh_num!F17)</f>
        <v>727.54240556228024</v>
      </c>
      <c r="G17" s="96">
        <f>IF(RES_hh_tes!G17=0,0,1000000/0.086*RES_hh_tes!G17/RES_hh_num!G17)</f>
        <v>849.43472066714719</v>
      </c>
      <c r="H17" s="96">
        <f>IF(RES_hh_tes!H17=0,0,1000000/0.086*RES_hh_tes!H17/RES_hh_num!H17)</f>
        <v>909.96008480962621</v>
      </c>
      <c r="I17" s="96">
        <f>IF(RES_hh_tes!I17=0,0,1000000/0.086*RES_hh_tes!I17/RES_hh_num!I17)</f>
        <v>1009.5910010423568</v>
      </c>
      <c r="J17" s="96">
        <f>IF(RES_hh_tes!J17=0,0,1000000/0.086*RES_hh_tes!J17/RES_hh_num!J17)</f>
        <v>891.69863639658467</v>
      </c>
      <c r="K17" s="96">
        <f>IF(RES_hh_tes!K17=0,0,1000000/0.086*RES_hh_tes!K17/RES_hh_num!K17)</f>
        <v>871.7724602036343</v>
      </c>
      <c r="L17" s="96">
        <f>IF(RES_hh_tes!L17=0,0,1000000/0.086*RES_hh_tes!L17/RES_hh_num!L17)</f>
        <v>864.52965224165189</v>
      </c>
      <c r="M17" s="96">
        <f>IF(RES_hh_tes!M17=0,0,1000000/0.086*RES_hh_tes!M17/RES_hh_num!M17)</f>
        <v>872.05210334893093</v>
      </c>
      <c r="N17" s="96">
        <f>IF(RES_hh_tes!N17=0,0,1000000/0.086*RES_hh_tes!N17/RES_hh_num!N17)</f>
        <v>879.99081720755407</v>
      </c>
      <c r="O17" s="96">
        <f>IF(RES_hh_tes!O17=0,0,1000000/0.086*RES_hh_tes!O17/RES_hh_num!O17)</f>
        <v>880.89218111009734</v>
      </c>
      <c r="P17" s="96">
        <f>IF(RES_hh_tes!P17=0,0,1000000/0.086*RES_hh_tes!P17/RES_hh_num!P17)</f>
        <v>889.22110291735953</v>
      </c>
      <c r="Q17" s="96">
        <f>IF(RES_hh_tes!Q17=0,0,1000000/0.086*RES_hh_tes!Q17/RES_hh_num!Q17)</f>
        <v>903.77607755302495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712.38726723544755</v>
      </c>
      <c r="C19" s="95">
        <f>IF(RES_hh_tes!C19=0,0,1000000/0.086*RES_hh_tes!C19/RES_hh_num!C19)</f>
        <v>749.21285886239593</v>
      </c>
      <c r="D19" s="95">
        <f>IF(RES_hh_tes!D19=0,0,1000000/0.086*RES_hh_tes!D19/RES_hh_num!D19)</f>
        <v>885.55489288746628</v>
      </c>
      <c r="E19" s="95">
        <f>IF(RES_hh_tes!E19=0,0,1000000/0.086*RES_hh_tes!E19/RES_hh_num!E19)</f>
        <v>878.15280286013456</v>
      </c>
      <c r="F19" s="95">
        <f>IF(RES_hh_tes!F19=0,0,1000000/0.086*RES_hh_tes!F19/RES_hh_num!F19)</f>
        <v>705.21223540393385</v>
      </c>
      <c r="G19" s="95">
        <f>IF(RES_hh_tes!G19=0,0,1000000/0.086*RES_hh_tes!G19/RES_hh_num!G19)</f>
        <v>1006.2259645408017</v>
      </c>
      <c r="H19" s="95">
        <f>IF(RES_hh_tes!H19=0,0,1000000/0.086*RES_hh_tes!H19/RES_hh_num!H19)</f>
        <v>886.28491986090467</v>
      </c>
      <c r="I19" s="95">
        <f>IF(RES_hh_tes!I19=0,0,1000000/0.086*RES_hh_tes!I19/RES_hh_num!I19)</f>
        <v>1123.7443092975925</v>
      </c>
      <c r="J19" s="95">
        <f>IF(RES_hh_tes!J19=0,0,1000000/0.086*RES_hh_tes!J19/RES_hh_num!J19)</f>
        <v>931.12215158577612</v>
      </c>
      <c r="K19" s="95">
        <f>IF(RES_hh_tes!K19=0,0,1000000/0.086*RES_hh_tes!K19/RES_hh_num!K19)</f>
        <v>892.25337499685884</v>
      </c>
      <c r="L19" s="95">
        <f>IF(RES_hh_tes!L19=0,0,1000000/0.086*RES_hh_tes!L19/RES_hh_num!L19)</f>
        <v>895.91926958552324</v>
      </c>
      <c r="M19" s="95">
        <f>IF(RES_hh_tes!M19=0,0,1000000/0.086*RES_hh_tes!M19/RES_hh_num!M19)</f>
        <v>902.70790058023044</v>
      </c>
      <c r="N19" s="95">
        <f>IF(RES_hh_tes!N19=0,0,1000000/0.086*RES_hh_tes!N19/RES_hh_num!N19)</f>
        <v>898.22525724920638</v>
      </c>
      <c r="O19" s="95">
        <f>IF(RES_hh_tes!O19=0,0,1000000/0.086*RES_hh_tes!O19/RES_hh_num!O19)</f>
        <v>910.31922087199825</v>
      </c>
      <c r="P19" s="95">
        <f>IF(RES_hh_tes!P19=0,0,1000000/0.086*RES_hh_tes!P19/RES_hh_num!P19)</f>
        <v>911.93895248864328</v>
      </c>
      <c r="Q19" s="95">
        <f>IF(RES_hh_tes!Q19=0,0,1000000/0.086*RES_hh_tes!Q19/RES_hh_num!Q19)</f>
        <v>916.38537290771887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712.38854283626358</v>
      </c>
      <c r="C20" s="95">
        <f>IF(RES_hh_tes!C20=0,0,1000000/0.086*RES_hh_tes!C20/RES_hh_num!C20)</f>
        <v>722.74006517625776</v>
      </c>
      <c r="D20" s="95">
        <f>IF(RES_hh_tes!D20=0,0,1000000/0.086*RES_hh_tes!D20/RES_hh_num!D20)</f>
        <v>547.54476760417026</v>
      </c>
      <c r="E20" s="95">
        <f>IF(RES_hh_tes!E20=0,0,1000000/0.086*RES_hh_tes!E20/RES_hh_num!E20)</f>
        <v>779.08565686651002</v>
      </c>
      <c r="F20" s="95">
        <f>IF(RES_hh_tes!F20=0,0,1000000/0.086*RES_hh_tes!F20/RES_hh_num!F20)</f>
        <v>862.04040244437215</v>
      </c>
      <c r="G20" s="95">
        <f>IF(RES_hh_tes!G20=0,0,1000000/0.086*RES_hh_tes!G20/RES_hh_num!G20)</f>
        <v>893.81361771095385</v>
      </c>
      <c r="H20" s="95">
        <f>IF(RES_hh_tes!H20=0,0,1000000/0.086*RES_hh_tes!H20/RES_hh_num!H20)</f>
        <v>964.62923773966656</v>
      </c>
      <c r="I20" s="95">
        <f>IF(RES_hh_tes!I20=0,0,1000000/0.086*RES_hh_tes!I20/RES_hh_num!I20)</f>
        <v>1041.1941438037938</v>
      </c>
      <c r="J20" s="95">
        <f>IF(RES_hh_tes!J20=0,0,1000000/0.086*RES_hh_tes!J20/RES_hh_num!J20)</f>
        <v>936.4076502219549</v>
      </c>
      <c r="K20" s="95">
        <f>IF(RES_hh_tes!K20=0,0,1000000/0.086*RES_hh_tes!K20/RES_hh_num!K20)</f>
        <v>903.75334897623873</v>
      </c>
      <c r="L20" s="95">
        <f>IF(RES_hh_tes!L20=0,0,1000000/0.086*RES_hh_tes!L20/RES_hh_num!L20)</f>
        <v>903.12858484926653</v>
      </c>
      <c r="M20" s="95">
        <f>IF(RES_hh_tes!M20=0,0,1000000/0.086*RES_hh_tes!M20/RES_hh_num!M20)</f>
        <v>911.58338839537964</v>
      </c>
      <c r="N20" s="95">
        <f>IF(RES_hh_tes!N20=0,0,1000000/0.086*RES_hh_tes!N20/RES_hh_num!N20)</f>
        <v>1268.445722817806</v>
      </c>
      <c r="O20" s="95">
        <f>IF(RES_hh_tes!O20=0,0,1000000/0.086*RES_hh_tes!O20/RES_hh_num!O20)</f>
        <v>907.98242059476092</v>
      </c>
      <c r="P20" s="95">
        <f>IF(RES_hh_tes!P20=0,0,1000000/0.086*RES_hh_tes!P20/RES_hh_num!P20)</f>
        <v>912.01603895581195</v>
      </c>
      <c r="Q20" s="95">
        <f>IF(RES_hh_tes!Q20=0,0,1000000/0.086*RES_hh_tes!Q20/RES_hh_num!Q20)</f>
        <v>917.82823717728422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712.38829694572985</v>
      </c>
      <c r="C21" s="95">
        <f>IF(RES_hh_tes!C21=0,0,1000000/0.086*RES_hh_tes!C21/RES_hh_num!C21)</f>
        <v>732.92198621850389</v>
      </c>
      <c r="D21" s="95">
        <f>IF(RES_hh_tes!D21=0,0,1000000/0.086*RES_hh_tes!D21/RES_hh_num!D21)</f>
        <v>757.55184972817563</v>
      </c>
      <c r="E21" s="95">
        <f>IF(RES_hh_tes!E21=0,0,1000000/0.086*RES_hh_tes!E21/RES_hh_num!E21)</f>
        <v>811.24729786128239</v>
      </c>
      <c r="F21" s="95">
        <f>IF(RES_hh_tes!F21=0,0,1000000/0.086*RES_hh_tes!F21/RES_hh_num!F21)</f>
        <v>728.58925807026958</v>
      </c>
      <c r="G21" s="95">
        <f>IF(RES_hh_tes!G21=0,0,1000000/0.086*RES_hh_tes!G21/RES_hh_num!G21)</f>
        <v>795.86467841684339</v>
      </c>
      <c r="H21" s="95">
        <f>IF(RES_hh_tes!H21=0,0,1000000/0.086*RES_hh_tes!H21/RES_hh_num!H21)</f>
        <v>918.01222031756708</v>
      </c>
      <c r="I21" s="95">
        <f>IF(RES_hh_tes!I21=0,0,1000000/0.086*RES_hh_tes!I21/RES_hh_num!I21)</f>
        <v>984.41071557091277</v>
      </c>
      <c r="J21" s="95">
        <f>IF(RES_hh_tes!J21=0,0,1000000/0.086*RES_hh_tes!J21/RES_hh_num!J21)</f>
        <v>885.26347913706638</v>
      </c>
      <c r="K21" s="95">
        <f>IF(RES_hh_tes!K21=0,0,1000000/0.086*RES_hh_tes!K21/RES_hh_num!K21)</f>
        <v>855.02353085042773</v>
      </c>
      <c r="L21" s="95">
        <f>IF(RES_hh_tes!L21=0,0,1000000/0.086*RES_hh_tes!L21/RES_hh_num!L21)</f>
        <v>861.40261427082612</v>
      </c>
      <c r="M21" s="95">
        <f>IF(RES_hh_tes!M21=0,0,1000000/0.086*RES_hh_tes!M21/RES_hh_num!M21)</f>
        <v>891.10080925719103</v>
      </c>
      <c r="N21" s="95">
        <f>IF(RES_hh_tes!N21=0,0,1000000/0.086*RES_hh_tes!N21/RES_hh_num!N21)</f>
        <v>882.85948881242894</v>
      </c>
      <c r="O21" s="95">
        <f>IF(RES_hh_tes!O21=0,0,1000000/0.086*RES_hh_tes!O21/RES_hh_num!O21)</f>
        <v>902.69438072038793</v>
      </c>
      <c r="P21" s="95">
        <f>IF(RES_hh_tes!P21=0,0,1000000/0.086*RES_hh_tes!P21/RES_hh_num!P21)</f>
        <v>903.42679505766966</v>
      </c>
      <c r="Q21" s="95">
        <f>IF(RES_hh_tes!Q21=0,0,1000000/0.086*RES_hh_tes!Q21/RES_hh_num!Q21)</f>
        <v>939.28471949783398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712.38837548443826</v>
      </c>
      <c r="C22" s="95">
        <f>IF(RES_hh_tes!C22=0,0,1000000/0.086*RES_hh_tes!C22/RES_hh_num!C22)</f>
        <v>722.74298299286704</v>
      </c>
      <c r="D22" s="95">
        <f>IF(RES_hh_tes!D22=0,0,1000000/0.086*RES_hh_tes!D22/RES_hh_num!D22)</f>
        <v>747.04177745039965</v>
      </c>
      <c r="E22" s="95">
        <f>IF(RES_hh_tes!E22=0,0,1000000/0.086*RES_hh_tes!E22/RES_hh_num!E22)</f>
        <v>807.21888187812431</v>
      </c>
      <c r="F22" s="95">
        <f>IF(RES_hh_tes!F22=0,0,1000000/0.086*RES_hh_tes!F22/RES_hh_num!F22)</f>
        <v>759.51179344497484</v>
      </c>
      <c r="G22" s="95">
        <f>IF(RES_hh_tes!G22=0,0,1000000/0.086*RES_hh_tes!G22/RES_hh_num!G22)</f>
        <v>909.92338145689564</v>
      </c>
      <c r="H22" s="95">
        <f>IF(RES_hh_tes!H22=0,0,1000000/0.086*RES_hh_tes!H22/RES_hh_num!H22)</f>
        <v>952.51968386513079</v>
      </c>
      <c r="I22" s="95">
        <f>IF(RES_hh_tes!I22=0,0,1000000/0.086*RES_hh_tes!I22/RES_hh_num!I22)</f>
        <v>1010.8965767852417</v>
      </c>
      <c r="J22" s="95">
        <f>IF(RES_hh_tes!J22=0,0,1000000/0.086*RES_hh_tes!J22/RES_hh_num!J22)</f>
        <v>899.20903403231932</v>
      </c>
      <c r="K22" s="95">
        <f>IF(RES_hh_tes!K22=0,0,1000000/0.086*RES_hh_tes!K22/RES_hh_num!K22)</f>
        <v>879.09841426774153</v>
      </c>
      <c r="L22" s="95">
        <f>IF(RES_hh_tes!L22=0,0,1000000/0.086*RES_hh_tes!L22/RES_hh_num!L22)</f>
        <v>884.33302226917669</v>
      </c>
      <c r="M22" s="95">
        <f>IF(RES_hh_tes!M22=0,0,1000000/0.086*RES_hh_tes!M22/RES_hh_num!M22)</f>
        <v>869.94222767128304</v>
      </c>
      <c r="N22" s="95">
        <f>IF(RES_hh_tes!N22=0,0,1000000/0.086*RES_hh_tes!N22/RES_hh_num!N22)</f>
        <v>873.82573445253695</v>
      </c>
      <c r="O22" s="95">
        <f>IF(RES_hh_tes!O22=0,0,1000000/0.086*RES_hh_tes!O22/RES_hh_num!O22)</f>
        <v>877.92837532420435</v>
      </c>
      <c r="P22" s="95">
        <f>IF(RES_hh_tes!P22=0,0,1000000/0.086*RES_hh_tes!P22/RES_hh_num!P22)</f>
        <v>872.88899381444105</v>
      </c>
      <c r="Q22" s="95">
        <f>IF(RES_hh_tes!Q22=0,0,1000000/0.086*RES_hh_tes!Q22/RES_hh_num!Q22)</f>
        <v>880.79705728021577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712.3881961791177</v>
      </c>
      <c r="C24" s="95">
        <f>IF(RES_hh_tes!C24=0,0,1000000/0.086*RES_hh_tes!C24/RES_hh_num!C24)</f>
        <v>727.14529253317698</v>
      </c>
      <c r="D24" s="95">
        <f>IF(RES_hh_tes!D24=0,0,1000000/0.086*RES_hh_tes!D24/RES_hh_num!D24)</f>
        <v>731.34209998860365</v>
      </c>
      <c r="E24" s="95">
        <f>IF(RES_hh_tes!E24=0,0,1000000/0.086*RES_hh_tes!E24/RES_hh_num!E24)</f>
        <v>775.57309285761812</v>
      </c>
      <c r="F24" s="95">
        <f>IF(RES_hh_tes!F24=0,0,1000000/0.086*RES_hh_tes!F24/RES_hh_num!F24)</f>
        <v>673.82309571255973</v>
      </c>
      <c r="G24" s="95">
        <f>IF(RES_hh_tes!G24=0,0,1000000/0.086*RES_hh_tes!G24/RES_hh_num!G24)</f>
        <v>800.24319159572588</v>
      </c>
      <c r="H24" s="95">
        <f>IF(RES_hh_tes!H24=0,0,1000000/0.086*RES_hh_tes!H24/RES_hh_num!H24)</f>
        <v>853.94364571725055</v>
      </c>
      <c r="I24" s="95">
        <f>IF(RES_hh_tes!I24=0,0,1000000/0.086*RES_hh_tes!I24/RES_hh_num!I24)</f>
        <v>920.27245965236295</v>
      </c>
      <c r="J24" s="95">
        <f>IF(RES_hh_tes!J24=0,0,1000000/0.086*RES_hh_tes!J24/RES_hh_num!J24)</f>
        <v>824.7656854197736</v>
      </c>
      <c r="K24" s="95">
        <f>IF(RES_hh_tes!K24=0,0,1000000/0.086*RES_hh_tes!K24/RES_hh_num!K24)</f>
        <v>794.29861213910954</v>
      </c>
      <c r="L24" s="95">
        <f>IF(RES_hh_tes!L24=0,0,1000000/0.086*RES_hh_tes!L24/RES_hh_num!L24)</f>
        <v>797.37255544582115</v>
      </c>
      <c r="M24" s="95">
        <f>IF(RES_hh_tes!M24=0,0,1000000/0.086*RES_hh_tes!M24/RES_hh_num!M24)</f>
        <v>805.87054461802791</v>
      </c>
      <c r="N24" s="95">
        <f>IF(RES_hh_tes!N24=0,0,1000000/0.086*RES_hh_tes!N24/RES_hh_num!N24)</f>
        <v>812.30211078721334</v>
      </c>
      <c r="O24" s="95">
        <f>IF(RES_hh_tes!O24=0,0,1000000/0.086*RES_hh_tes!O24/RES_hh_num!O24)</f>
        <v>818.68348830740706</v>
      </c>
      <c r="P24" s="95">
        <f>IF(RES_hh_tes!P24=0,0,1000000/0.086*RES_hh_tes!P24/RES_hh_num!P24)</f>
        <v>853.70086936422581</v>
      </c>
      <c r="Q24" s="95">
        <f>IF(RES_hh_tes!Q24=0,0,1000000/0.086*RES_hh_tes!Q24/RES_hh_num!Q24)</f>
        <v>862.62591213819508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733.44248997741147</v>
      </c>
      <c r="C25" s="22">
        <f>IF(RES_hh_tes!C25=0,0,1000000/0.086*RES_hh_tes!C25/RES_hh_num!C25)</f>
        <v>773.79887055119661</v>
      </c>
      <c r="D25" s="22">
        <f>IF(RES_hh_tes!D25=0,0,1000000/0.086*RES_hh_tes!D25/RES_hh_num!D25)</f>
        <v>740.55264630116449</v>
      </c>
      <c r="E25" s="22">
        <f>IF(RES_hh_tes!E25=0,0,1000000/0.086*RES_hh_tes!E25/RES_hh_num!E25)</f>
        <v>936.01103261754452</v>
      </c>
      <c r="F25" s="22">
        <f>IF(RES_hh_tes!F25=0,0,1000000/0.086*RES_hh_tes!F25/RES_hh_num!F25)</f>
        <v>778.16790971711589</v>
      </c>
      <c r="G25" s="22">
        <f>IF(RES_hh_tes!G25=0,0,1000000/0.086*RES_hh_tes!G25/RES_hh_num!G25)</f>
        <v>918.04461267718204</v>
      </c>
      <c r="H25" s="22">
        <f>IF(RES_hh_tes!H25=0,0,1000000/0.086*RES_hh_tes!H25/RES_hh_num!H25)</f>
        <v>937.24404708106101</v>
      </c>
      <c r="I25" s="22">
        <f>IF(RES_hh_tes!I25=0,0,1000000/0.086*RES_hh_tes!I25/RES_hh_num!I25)</f>
        <v>1411.2654283331055</v>
      </c>
      <c r="J25" s="22">
        <f>IF(RES_hh_tes!J25=0,0,1000000/0.086*RES_hh_tes!J25/RES_hh_num!J25)</f>
        <v>1161.2869368738727</v>
      </c>
      <c r="K25" s="22">
        <f>IF(RES_hh_tes!K25=0,0,1000000/0.086*RES_hh_tes!K25/RES_hh_num!K25)</f>
        <v>1306.8778037767524</v>
      </c>
      <c r="L25" s="22">
        <f>IF(RES_hh_tes!L25=0,0,1000000/0.086*RES_hh_tes!L25/RES_hh_num!L25)</f>
        <v>1021.0101486829361</v>
      </c>
      <c r="M25" s="22">
        <f>IF(RES_hh_tes!M25=0,0,1000000/0.086*RES_hh_tes!M25/RES_hh_num!M25)</f>
        <v>1055.5364616751767</v>
      </c>
      <c r="N25" s="22">
        <f>IF(RES_hh_tes!N25=0,0,1000000/0.086*RES_hh_tes!N25/RES_hh_num!N25)</f>
        <v>1148.9139862870845</v>
      </c>
      <c r="O25" s="22">
        <f>IF(RES_hh_tes!O25=0,0,1000000/0.086*RES_hh_tes!O25/RES_hh_num!O25)</f>
        <v>969.1200632133714</v>
      </c>
      <c r="P25" s="22">
        <f>IF(RES_hh_tes!P25=0,0,1000000/0.086*RES_hh_tes!P25/RES_hh_num!P25)</f>
        <v>1014.9479205507349</v>
      </c>
      <c r="Q25" s="22">
        <f>IF(RES_hh_tes!Q25=0,0,1000000/0.086*RES_hh_tes!Q25/RES_hh_num!Q25)</f>
        <v>954.24532382462451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0</v>
      </c>
      <c r="C26" s="18">
        <f>IF(RES_hh_tes!C26=0,0,1000000/0.086*RES_hh_tes!C26/RES_hh_num!C26)</f>
        <v>0</v>
      </c>
      <c r="D26" s="18">
        <f>IF(RES_hh_tes!D26=0,0,1000000/0.086*RES_hh_tes!D26/RES_hh_num!D26)</f>
        <v>0</v>
      </c>
      <c r="E26" s="18">
        <f>IF(RES_hh_tes!E26=0,0,1000000/0.086*RES_hh_tes!E26/RES_hh_num!E26)</f>
        <v>0</v>
      </c>
      <c r="F26" s="18">
        <f>IF(RES_hh_tes!F26=0,0,1000000/0.086*RES_hh_tes!F26/RES_hh_num!F26)</f>
        <v>0</v>
      </c>
      <c r="G26" s="18">
        <f>IF(RES_hh_tes!G26=0,0,1000000/0.086*RES_hh_tes!G26/RES_hh_num!G26)</f>
        <v>0</v>
      </c>
      <c r="H26" s="18">
        <f>IF(RES_hh_tes!H26=0,0,1000000/0.086*RES_hh_tes!H26/RES_hh_num!H26)</f>
        <v>0</v>
      </c>
      <c r="I26" s="18">
        <f>IF(RES_hh_tes!I26=0,0,1000000/0.086*RES_hh_tes!I26/RES_hh_num!I26)</f>
        <v>0</v>
      </c>
      <c r="J26" s="18">
        <f>IF(RES_hh_tes!J26=0,0,1000000/0.086*RES_hh_tes!J26/RES_hh_num!J26)</f>
        <v>0</v>
      </c>
      <c r="K26" s="18">
        <f>IF(RES_hh_tes!K26=0,0,1000000/0.086*RES_hh_tes!K26/RES_hh_num!K26)</f>
        <v>0</v>
      </c>
      <c r="L26" s="18">
        <f>IF(RES_hh_tes!L26=0,0,1000000/0.086*RES_hh_tes!L26/RES_hh_num!L26)</f>
        <v>0</v>
      </c>
      <c r="M26" s="18">
        <f>IF(RES_hh_tes!M26=0,0,1000000/0.086*RES_hh_tes!M26/RES_hh_num!M26)</f>
        <v>0</v>
      </c>
      <c r="N26" s="18">
        <f>IF(RES_hh_tes!N26=0,0,1000000/0.086*RES_hh_tes!N26/RES_hh_num!N26)</f>
        <v>0</v>
      </c>
      <c r="O26" s="18">
        <f>IF(RES_hh_tes!O26=0,0,1000000/0.086*RES_hh_tes!O26/RES_hh_num!O26)</f>
        <v>0</v>
      </c>
      <c r="P26" s="18">
        <f>IF(RES_hh_tes!P26=0,0,1000000/0.086*RES_hh_tes!P26/RES_hh_num!P26)</f>
        <v>0</v>
      </c>
      <c r="Q26" s="18">
        <f>IF(RES_hh_tes!Q26=0,0,1000000/0.086*RES_hh_tes!Q26/RES_hh_num!Q26)</f>
        <v>0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385.19224802789989</v>
      </c>
      <c r="C27" s="96">
        <f>IF(RES_hh_tes!C27=0,0,1000000/0.086*RES_hh_tes!C27/RES_hh_num!C27)</f>
        <v>394.02065094134088</v>
      </c>
      <c r="D27" s="96">
        <f>IF(RES_hh_tes!D27=0,0,1000000/0.086*RES_hh_tes!D27/RES_hh_num!D27)</f>
        <v>459.24335235209088</v>
      </c>
      <c r="E27" s="96">
        <f>IF(RES_hh_tes!E27=0,0,1000000/0.086*RES_hh_tes!E27/RES_hh_num!E27)</f>
        <v>468.38995609895949</v>
      </c>
      <c r="F27" s="96">
        <f>IF(RES_hh_tes!F27=0,0,1000000/0.086*RES_hh_tes!F27/RES_hh_num!F27)</f>
        <v>394.90707233271422</v>
      </c>
      <c r="G27" s="96">
        <f>IF(RES_hh_tes!G27=0,0,1000000/0.086*RES_hh_tes!G27/RES_hh_num!G27)</f>
        <v>700.84218984900303</v>
      </c>
      <c r="H27" s="96">
        <f>IF(RES_hh_tes!H27=0,0,1000000/0.086*RES_hh_tes!H27/RES_hh_num!H27)</f>
        <v>616.85498599428433</v>
      </c>
      <c r="I27" s="96">
        <f>IF(RES_hh_tes!I27=0,0,1000000/0.086*RES_hh_tes!I27/RES_hh_num!I27)</f>
        <v>576.28339992879421</v>
      </c>
      <c r="J27" s="96">
        <f>IF(RES_hh_tes!J27=0,0,1000000/0.086*RES_hh_tes!J27/RES_hh_num!J27)</f>
        <v>486.31044480706566</v>
      </c>
      <c r="K27" s="96">
        <f>IF(RES_hh_tes!K27=0,0,1000000/0.086*RES_hh_tes!K27/RES_hh_num!K27)</f>
        <v>477.80885461876886</v>
      </c>
      <c r="L27" s="96">
        <f>IF(RES_hh_tes!L27=0,0,1000000/0.086*RES_hh_tes!L27/RES_hh_num!L27)</f>
        <v>494.94113299930228</v>
      </c>
      <c r="M27" s="96">
        <f>IF(RES_hh_tes!M27=0,0,1000000/0.086*RES_hh_tes!M27/RES_hh_num!M27)</f>
        <v>500.72610543451884</v>
      </c>
      <c r="N27" s="96">
        <f>IF(RES_hh_tes!N27=0,0,1000000/0.086*RES_hh_tes!N27/RES_hh_num!N27)</f>
        <v>508.07639161757061</v>
      </c>
      <c r="O27" s="96">
        <f>IF(RES_hh_tes!O27=0,0,1000000/0.086*RES_hh_tes!O27/RES_hh_num!O27)</f>
        <v>508.0717983385706</v>
      </c>
      <c r="P27" s="96">
        <f>IF(RES_hh_tes!P27=0,0,1000000/0.086*RES_hh_tes!P27/RES_hh_num!P27)</f>
        <v>511.434797856302</v>
      </c>
      <c r="Q27" s="96">
        <f>IF(RES_hh_tes!Q27=0,0,1000000/0.086*RES_hh_tes!Q27/RES_hh_num!Q27)</f>
        <v>520.599100124129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382.18870113488475</v>
      </c>
      <c r="C29" s="95">
        <f>IF(RES_hh_tes!C29=0,0,1000000/0.086*RES_hh_tes!C29/RES_hh_num!C29)</f>
        <v>417.43219253648925</v>
      </c>
      <c r="D29" s="95">
        <f>IF(RES_hh_tes!D29=0,0,1000000/0.086*RES_hh_tes!D29/RES_hh_num!D29)</f>
        <v>429.61824539901573</v>
      </c>
      <c r="E29" s="95">
        <f>IF(RES_hh_tes!E29=0,0,1000000/0.086*RES_hh_tes!E29/RES_hh_num!E29)</f>
        <v>503.63726822366732</v>
      </c>
      <c r="F29" s="95">
        <f>IF(RES_hh_tes!F29=0,0,1000000/0.086*RES_hh_tes!F29/RES_hh_num!F29)</f>
        <v>317.23878823796343</v>
      </c>
      <c r="G29" s="95">
        <f>IF(RES_hh_tes!G29=0,0,1000000/0.086*RES_hh_tes!G29/RES_hh_num!G29)</f>
        <v>857.64389133954637</v>
      </c>
      <c r="H29" s="95">
        <f>IF(RES_hh_tes!H29=0,0,1000000/0.086*RES_hh_tes!H29/RES_hh_num!H29)</f>
        <v>442.03877131100586</v>
      </c>
      <c r="I29" s="95">
        <f>IF(RES_hh_tes!I29=0,0,1000000/0.086*RES_hh_tes!I29/RES_hh_num!I29)</f>
        <v>693.31169385134274</v>
      </c>
      <c r="J29" s="95">
        <f>IF(RES_hh_tes!J29=0,0,1000000/0.086*RES_hh_tes!J29/RES_hh_num!J29)</f>
        <v>368.14349645484384</v>
      </c>
      <c r="K29" s="95">
        <f>IF(RES_hh_tes!K29=0,0,1000000/0.086*RES_hh_tes!K29/RES_hh_num!K29)</f>
        <v>571.34391360555992</v>
      </c>
      <c r="L29" s="95">
        <f>IF(RES_hh_tes!L29=0,0,1000000/0.086*RES_hh_tes!L29/RES_hh_num!L29)</f>
        <v>493.08832779129045</v>
      </c>
      <c r="M29" s="95">
        <f>IF(RES_hh_tes!M29=0,0,1000000/0.086*RES_hh_tes!M29/RES_hh_num!M29)</f>
        <v>498.99207990163734</v>
      </c>
      <c r="N29" s="95">
        <f>IF(RES_hh_tes!N29=0,0,1000000/0.086*RES_hh_tes!N29/RES_hh_num!N29)</f>
        <v>479.64547373512568</v>
      </c>
      <c r="O29" s="95">
        <f>IF(RES_hh_tes!O29=0,0,1000000/0.086*RES_hh_tes!O29/RES_hh_num!O29)</f>
        <v>504.04905649117933</v>
      </c>
      <c r="P29" s="95">
        <f>IF(RES_hh_tes!P29=0,0,1000000/0.086*RES_hh_tes!P29/RES_hh_num!P29)</f>
        <v>506.45975937916745</v>
      </c>
      <c r="Q29" s="95">
        <f>IF(RES_hh_tes!Q29=0,0,1000000/0.086*RES_hh_tes!Q29/RES_hh_num!Q29)</f>
        <v>532.20616471740573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382.18881102375224</v>
      </c>
      <c r="C30" s="95">
        <f>IF(RES_hh_tes!C30=0,0,1000000/0.086*RES_hh_tes!C30/RES_hh_num!C30)</f>
        <v>391.68603152567624</v>
      </c>
      <c r="D30" s="95">
        <f>IF(RES_hh_tes!D30=0,0,1000000/0.086*RES_hh_tes!D30/RES_hh_num!D30)</f>
        <v>464.72013402129193</v>
      </c>
      <c r="E30" s="95">
        <f>IF(RES_hh_tes!E30=0,0,1000000/0.086*RES_hh_tes!E30/RES_hh_num!E30)</f>
        <v>482.25328786232996</v>
      </c>
      <c r="F30" s="95">
        <f>IF(RES_hh_tes!F30=0,0,1000000/0.086*RES_hh_tes!F30/RES_hh_num!F30)</f>
        <v>394.84845108509387</v>
      </c>
      <c r="G30" s="95">
        <f>IF(RES_hh_tes!G30=0,0,1000000/0.086*RES_hh_tes!G30/RES_hh_num!G30)</f>
        <v>705.04723394987604</v>
      </c>
      <c r="H30" s="95">
        <f>IF(RES_hh_tes!H30=0,0,1000000/0.086*RES_hh_tes!H30/RES_hh_num!H30)</f>
        <v>615.41963420886145</v>
      </c>
      <c r="I30" s="95">
        <f>IF(RES_hh_tes!I30=0,0,1000000/0.086*RES_hh_tes!I30/RES_hh_num!I30)</f>
        <v>570.80298780033559</v>
      </c>
      <c r="J30" s="95">
        <f>IF(RES_hh_tes!J30=0,0,1000000/0.086*RES_hh_tes!J30/RES_hh_num!J30)</f>
        <v>486.19768979817798</v>
      </c>
      <c r="K30" s="95">
        <f>IF(RES_hh_tes!K30=0,0,1000000/0.086*RES_hh_tes!K30/RES_hh_num!K30)</f>
        <v>482.36455970176098</v>
      </c>
      <c r="L30" s="95">
        <f>IF(RES_hh_tes!L30=0,0,1000000/0.086*RES_hh_tes!L30/RES_hh_num!L30)</f>
        <v>500.10751340449798</v>
      </c>
      <c r="M30" s="95">
        <f>IF(RES_hh_tes!M30=0,0,1000000/0.086*RES_hh_tes!M30/RES_hh_num!M30)</f>
        <v>506.1898263863431</v>
      </c>
      <c r="N30" s="95">
        <f>IF(RES_hh_tes!N30=0,0,1000000/0.086*RES_hh_tes!N30/RES_hh_num!N30)</f>
        <v>511.88104165595826</v>
      </c>
      <c r="O30" s="95">
        <f>IF(RES_hh_tes!O30=0,0,1000000/0.086*RES_hh_tes!O30/RES_hh_num!O30)</f>
        <v>513.33724202553788</v>
      </c>
      <c r="P30" s="95">
        <f>IF(RES_hh_tes!P30=0,0,1000000/0.086*RES_hh_tes!P30/RES_hh_num!P30)</f>
        <v>506.71114257832073</v>
      </c>
      <c r="Q30" s="95">
        <f>IF(RES_hh_tes!Q30=0,0,1000000/0.086*RES_hh_tes!Q30/RES_hh_num!Q30)</f>
        <v>528.05603756489904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382.18861031856892</v>
      </c>
      <c r="C31" s="95">
        <f>IF(RES_hh_tes!C31=0,0,1000000/0.086*RES_hh_tes!C31/RES_hh_num!C31)</f>
        <v>363.94342811962974</v>
      </c>
      <c r="D31" s="95">
        <f>IF(RES_hh_tes!D31=0,0,1000000/0.086*RES_hh_tes!D31/RES_hh_num!D31)</f>
        <v>430.56360664224582</v>
      </c>
      <c r="E31" s="95">
        <f>IF(RES_hh_tes!E31=0,0,1000000/0.086*RES_hh_tes!E31/RES_hh_num!E31)</f>
        <v>448.74746210821252</v>
      </c>
      <c r="F31" s="95">
        <f>IF(RES_hh_tes!F31=0,0,1000000/0.086*RES_hh_tes!F31/RES_hh_num!F31)</f>
        <v>384.75431662598788</v>
      </c>
      <c r="G31" s="95">
        <f>IF(RES_hh_tes!G31=0,0,1000000/0.086*RES_hh_tes!G31/RES_hh_num!G31)</f>
        <v>691.92411127357173</v>
      </c>
      <c r="H31" s="95">
        <f>IF(RES_hh_tes!H31=0,0,1000000/0.086*RES_hh_tes!H31/RES_hh_num!H31)</f>
        <v>571.32327848226817</v>
      </c>
      <c r="I31" s="95">
        <f>IF(RES_hh_tes!I31=0,0,1000000/0.086*RES_hh_tes!I31/RES_hh_num!I31)</f>
        <v>548.14735681572142</v>
      </c>
      <c r="J31" s="95">
        <f>IF(RES_hh_tes!J31=0,0,1000000/0.086*RES_hh_tes!J31/RES_hh_num!J31)</f>
        <v>459.71205577877885</v>
      </c>
      <c r="K31" s="95">
        <f>IF(RES_hh_tes!K31=0,0,1000000/0.086*RES_hh_tes!K31/RES_hh_num!K31)</f>
        <v>454.24007128310143</v>
      </c>
      <c r="L31" s="95">
        <f>IF(RES_hh_tes!L31=0,0,1000000/0.086*RES_hh_tes!L31/RES_hh_num!L31)</f>
        <v>467.42136989728743</v>
      </c>
      <c r="M31" s="95">
        <f>IF(RES_hh_tes!M31=0,0,1000000/0.086*RES_hh_tes!M31/RES_hh_num!M31)</f>
        <v>463.8176285238211</v>
      </c>
      <c r="N31" s="95">
        <f>IF(RES_hh_tes!N31=0,0,1000000/0.086*RES_hh_tes!N31/RES_hh_num!N31)</f>
        <v>481.50275448346741</v>
      </c>
      <c r="O31" s="95">
        <f>IF(RES_hh_tes!O31=0,0,1000000/0.086*RES_hh_tes!O31/RES_hh_num!O31)</f>
        <v>474.82134076076659</v>
      </c>
      <c r="P31" s="95">
        <f>IF(RES_hh_tes!P31=0,0,1000000/0.086*RES_hh_tes!P31/RES_hh_num!P31)</f>
        <v>501.64365958582619</v>
      </c>
      <c r="Q31" s="95">
        <f>IF(RES_hh_tes!Q31=0,0,1000000/0.086*RES_hh_tes!Q31/RES_hh_num!Q31)</f>
        <v>493.01928078476033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393.48449200450801</v>
      </c>
      <c r="C32" s="18">
        <f>IF(RES_hh_tes!C32=0,0,1000000/0.086*RES_hh_tes!C32/RES_hh_num!C32)</f>
        <v>376.53537177320868</v>
      </c>
      <c r="D32" s="18">
        <f>IF(RES_hh_tes!D32=0,0,1000000/0.086*RES_hh_tes!D32/RES_hh_num!D32)</f>
        <v>527.70332519614772</v>
      </c>
      <c r="E32" s="18">
        <f>IF(RES_hh_tes!E32=0,0,1000000/0.086*RES_hh_tes!E32/RES_hh_num!E32)</f>
        <v>379.40891985162591</v>
      </c>
      <c r="F32" s="18">
        <f>IF(RES_hh_tes!F32=0,0,1000000/0.086*RES_hh_tes!F32/RES_hh_num!F32)</f>
        <v>613.09453591936801</v>
      </c>
      <c r="G32" s="18">
        <f>IF(RES_hh_tes!G32=0,0,1000000/0.086*RES_hh_tes!G32/RES_hh_num!G32)</f>
        <v>308.0533450250428</v>
      </c>
      <c r="H32" s="18">
        <f>IF(RES_hh_tes!H32=0,0,1000000/0.086*RES_hh_tes!H32/RES_hh_num!H32)</f>
        <v>1227.1538130379515</v>
      </c>
      <c r="I32" s="18">
        <f>IF(RES_hh_tes!I32=0,0,1000000/0.086*RES_hh_tes!I32/RES_hh_num!I32)</f>
        <v>256.29862374890888</v>
      </c>
      <c r="J32" s="18">
        <f>IF(RES_hh_tes!J32=0,0,1000000/0.086*RES_hh_tes!J32/RES_hh_num!J32)</f>
        <v>960.82416633580738</v>
      </c>
      <c r="K32" s="18">
        <f>IF(RES_hh_tes!K32=0,0,1000000/0.086*RES_hh_tes!K32/RES_hh_num!K32)</f>
        <v>169.67619739589708</v>
      </c>
      <c r="L32" s="18">
        <f>IF(RES_hh_tes!L32=0,0,1000000/0.086*RES_hh_tes!L32/RES_hh_num!L32)</f>
        <v>550.29364561385557</v>
      </c>
      <c r="M32" s="18">
        <f>IF(RES_hh_tes!M32=0,0,1000000/0.086*RES_hh_tes!M32/RES_hh_num!M32)</f>
        <v>568.02137808824682</v>
      </c>
      <c r="N32" s="18">
        <f>IF(RES_hh_tes!N32=0,0,1000000/0.086*RES_hh_tes!N32/RES_hh_num!N32)</f>
        <v>609.29816998220542</v>
      </c>
      <c r="O32" s="18">
        <f>IF(RES_hh_tes!O32=0,0,1000000/0.086*RES_hh_tes!O32/RES_hh_num!O32)</f>
        <v>566.99328802932848</v>
      </c>
      <c r="P32" s="18">
        <f>IF(RES_hh_tes!P32=0,0,1000000/0.086*RES_hh_tes!P32/RES_hh_num!P32)</f>
        <v>551.87497600769188</v>
      </c>
      <c r="Q32" s="18">
        <f>IF(RES_hh_tes!Q32=0,0,1000000/0.086*RES_hh_tes!Q32/RES_hh_num!Q32)</f>
        <v>519.23459417752156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900.48585303538789</v>
      </c>
      <c r="C3" s="100">
        <f>IF(RES_hh_emi!C3=0,0,1000000*RES_hh_emi!C3/RES_hh_num!C3)</f>
        <v>792.81639178126943</v>
      </c>
      <c r="D3" s="100">
        <f>IF(RES_hh_emi!D3=0,0,1000000*RES_hh_emi!D3/RES_hh_num!D3)</f>
        <v>905.33210937573779</v>
      </c>
      <c r="E3" s="100">
        <f>IF(RES_hh_emi!E3=0,0,1000000*RES_hh_emi!E3/RES_hh_num!E3)</f>
        <v>999.11585459003913</v>
      </c>
      <c r="F3" s="100">
        <f>IF(RES_hh_emi!F3=0,0,1000000*RES_hh_emi!F3/RES_hh_num!F3)</f>
        <v>1035.4935462501564</v>
      </c>
      <c r="G3" s="100">
        <f>IF(RES_hh_emi!G3=0,0,1000000*RES_hh_emi!G3/RES_hh_num!G3)</f>
        <v>1011.4356796432832</v>
      </c>
      <c r="H3" s="100">
        <f>IF(RES_hh_emi!H3=0,0,1000000*RES_hh_emi!H3/RES_hh_num!H3)</f>
        <v>990.11187028015809</v>
      </c>
      <c r="I3" s="100">
        <f>IF(RES_hh_emi!I3=0,0,1000000*RES_hh_emi!I3/RES_hh_num!I3)</f>
        <v>909.45847379320332</v>
      </c>
      <c r="J3" s="100">
        <f>IF(RES_hh_emi!J3=0,0,1000000*RES_hh_emi!J3/RES_hh_num!J3)</f>
        <v>851.87790930245774</v>
      </c>
      <c r="K3" s="100">
        <f>IF(RES_hh_emi!K3=0,0,1000000*RES_hh_emi!K3/RES_hh_num!K3)</f>
        <v>801.05523469285049</v>
      </c>
      <c r="L3" s="100">
        <f>IF(RES_hh_emi!L3=0,0,1000000*RES_hh_emi!L3/RES_hh_num!L3)</f>
        <v>788.11482835035667</v>
      </c>
      <c r="M3" s="100">
        <f>IF(RES_hh_emi!M3=0,0,1000000*RES_hh_emi!M3/RES_hh_num!M3)</f>
        <v>834.17837927603455</v>
      </c>
      <c r="N3" s="100">
        <f>IF(RES_hh_emi!N3=0,0,1000000*RES_hh_emi!N3/RES_hh_num!N3)</f>
        <v>892.05077133867371</v>
      </c>
      <c r="O3" s="100">
        <f>IF(RES_hh_emi!O3=0,0,1000000*RES_hh_emi!O3/RES_hh_num!O3)</f>
        <v>854.43848435528571</v>
      </c>
      <c r="P3" s="100">
        <f>IF(RES_hh_emi!P3=0,0,1000000*RES_hh_emi!P3/RES_hh_num!P3)</f>
        <v>797.99437451658127</v>
      </c>
      <c r="Q3" s="100">
        <f>IF(RES_hh_emi!Q3=0,0,1000000*RES_hh_emi!Q3/RES_hh_num!Q3)</f>
        <v>839.51028218363524</v>
      </c>
    </row>
    <row r="4" spans="1:17" ht="12.95" customHeight="1" x14ac:dyDescent="0.25">
      <c r="A4" s="89" t="s">
        <v>65</v>
      </c>
      <c r="B4" s="96">
        <f>IF(RES_hh_emi!B4=0,0,1000000*RES_hh_emi!B4/RES_hh_num!B4)</f>
        <v>679.24953856969273</v>
      </c>
      <c r="C4" s="96">
        <f>IF(RES_hh_emi!C4=0,0,1000000*RES_hh_emi!C4/RES_hh_num!C4)</f>
        <v>561.09172895719712</v>
      </c>
      <c r="D4" s="96">
        <f>IF(RES_hh_emi!D4=0,0,1000000*RES_hh_emi!D4/RES_hh_num!D4)</f>
        <v>634.07901299261982</v>
      </c>
      <c r="E4" s="96">
        <f>IF(RES_hh_emi!E4=0,0,1000000*RES_hh_emi!E4/RES_hh_num!E4)</f>
        <v>693.28225390577438</v>
      </c>
      <c r="F4" s="96">
        <f>IF(RES_hh_emi!F4=0,0,1000000*RES_hh_emi!F4/RES_hh_num!F4)</f>
        <v>792.83124805609134</v>
      </c>
      <c r="G4" s="96">
        <f>IF(RES_hh_emi!G4=0,0,1000000*RES_hh_emi!G4/RES_hh_num!G4)</f>
        <v>613.98129977239091</v>
      </c>
      <c r="H4" s="96">
        <f>IF(RES_hh_emi!H4=0,0,1000000*RES_hh_emi!H4/RES_hh_num!H4)</f>
        <v>665.07350707154228</v>
      </c>
      <c r="I4" s="96">
        <f>IF(RES_hh_emi!I4=0,0,1000000*RES_hh_emi!I4/RES_hh_num!I4)</f>
        <v>547.21001425165082</v>
      </c>
      <c r="J4" s="96">
        <f>IF(RES_hh_emi!J4=0,0,1000000*RES_hh_emi!J4/RES_hh_num!J4)</f>
        <v>602.66244776061399</v>
      </c>
      <c r="K4" s="96">
        <f>IF(RES_hh_emi!K4=0,0,1000000*RES_hh_emi!K4/RES_hh_num!K4)</f>
        <v>527.51439055553249</v>
      </c>
      <c r="L4" s="96">
        <f>IF(RES_hh_emi!L4=0,0,1000000*RES_hh_emi!L4/RES_hh_num!L4)</f>
        <v>536.69514781541125</v>
      </c>
      <c r="M4" s="96">
        <f>IF(RES_hh_emi!M4=0,0,1000000*RES_hh_emi!M4/RES_hh_num!M4)</f>
        <v>568.24409538944553</v>
      </c>
      <c r="N4" s="96">
        <f>IF(RES_hh_emi!N4=0,0,1000000*RES_hh_emi!N4/RES_hh_num!N4)</f>
        <v>624.53340021080191</v>
      </c>
      <c r="O4" s="96">
        <f>IF(RES_hh_emi!O4=0,0,1000000*RES_hh_emi!O4/RES_hh_num!O4)</f>
        <v>582.45128675243666</v>
      </c>
      <c r="P4" s="96">
        <f>IF(RES_hh_emi!P4=0,0,1000000*RES_hh_emi!P4/RES_hh_num!P4)</f>
        <v>535.22148219467294</v>
      </c>
      <c r="Q4" s="96">
        <f>IF(RES_hh_emi!Q4=0,0,1000000*RES_hh_emi!Q4/RES_hh_num!Q4)</f>
        <v>557.33269679873513</v>
      </c>
    </row>
    <row r="5" spans="1:17" ht="12" customHeight="1" x14ac:dyDescent="0.25">
      <c r="A5" s="87" t="s">
        <v>58</v>
      </c>
      <c r="B5" s="95">
        <f>IF(RES_hh_emi!B5=0,0,1000000*RES_hh_emi!B5/RES_hh_num!B5)</f>
        <v>4548.6840613484865</v>
      </c>
      <c r="C5" s="95">
        <f>IF(RES_hh_emi!C5=0,0,1000000*RES_hh_emi!C5/RES_hh_num!C5)</f>
        <v>1085.6439442433946</v>
      </c>
      <c r="D5" s="95">
        <f>IF(RES_hh_emi!D5=0,0,1000000*RES_hh_emi!D5/RES_hh_num!D5)</f>
        <v>3810.7243740245581</v>
      </c>
      <c r="E5" s="95">
        <f>IF(RES_hh_emi!E5=0,0,1000000*RES_hh_emi!E5/RES_hh_num!E5)</f>
        <v>3071.7157742080449</v>
      </c>
      <c r="F5" s="95">
        <f>IF(RES_hh_emi!F5=0,0,1000000*RES_hh_emi!F5/RES_hh_num!F5)</f>
        <v>7304.3843529835485</v>
      </c>
      <c r="G5" s="95">
        <f>IF(RES_hh_emi!G5=0,0,1000000*RES_hh_emi!G5/RES_hh_num!G5)</f>
        <v>3565.9131758005756</v>
      </c>
      <c r="H5" s="95">
        <f>IF(RES_hh_emi!H5=0,0,1000000*RES_hh_emi!H5/RES_hh_num!H5)</f>
        <v>3541.850186119716</v>
      </c>
      <c r="I5" s="95">
        <f>IF(RES_hh_emi!I5=0,0,1000000*RES_hh_emi!I5/RES_hh_num!I5)</f>
        <v>3594.9677754917484</v>
      </c>
      <c r="J5" s="95">
        <f>IF(RES_hh_emi!J5=0,0,1000000*RES_hh_emi!J5/RES_hh_num!J5)</f>
        <v>9809.4924802278802</v>
      </c>
      <c r="K5" s="95">
        <f>IF(RES_hh_emi!K5=0,0,1000000*RES_hh_emi!K5/RES_hh_num!K5)</f>
        <v>2585.1356260835905</v>
      </c>
      <c r="L5" s="95">
        <f>IF(RES_hh_emi!L5=0,0,1000000*RES_hh_emi!L5/RES_hh_num!L5)</f>
        <v>1855.4697654871306</v>
      </c>
      <c r="M5" s="95">
        <f>IF(RES_hh_emi!M5=0,0,1000000*RES_hh_emi!M5/RES_hh_num!M5)</f>
        <v>3460.7465742748063</v>
      </c>
      <c r="N5" s="95">
        <f>IF(RES_hh_emi!N5=0,0,1000000*RES_hh_emi!N5/RES_hh_num!N5)</f>
        <v>3542.7315063413785</v>
      </c>
      <c r="O5" s="95">
        <f>IF(RES_hh_emi!O5=0,0,1000000*RES_hh_emi!O5/RES_hh_num!O5)</f>
        <v>3128.5435234749484</v>
      </c>
      <c r="P5" s="95">
        <f>IF(RES_hh_emi!P5=0,0,1000000*RES_hh_emi!P5/RES_hh_num!P5)</f>
        <v>3032.8772668173679</v>
      </c>
      <c r="Q5" s="95">
        <f>IF(RES_hh_emi!Q5=0,0,1000000*RES_hh_emi!Q5/RES_hh_num!Q5)</f>
        <v>3040.6605804027595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2994.2620895144619</v>
      </c>
      <c r="C7" s="95">
        <f>IF(RES_hh_emi!C7=0,0,1000000*RES_hh_emi!C7/RES_hh_num!C7)</f>
        <v>2528.2305509528846</v>
      </c>
      <c r="D7" s="95">
        <f>IF(RES_hh_emi!D7=0,0,1000000*RES_hh_emi!D7/RES_hh_num!D7)</f>
        <v>1495.9240851384086</v>
      </c>
      <c r="E7" s="95">
        <f>IF(RES_hh_emi!E7=0,0,1000000*RES_hh_emi!E7/RES_hh_num!E7)</f>
        <v>2555.2609533274622</v>
      </c>
      <c r="F7" s="95">
        <f>IF(RES_hh_emi!F7=0,0,1000000*RES_hh_emi!F7/RES_hh_num!F7)</f>
        <v>3558.0137643809367</v>
      </c>
      <c r="G7" s="95">
        <f>IF(RES_hh_emi!G7=0,0,1000000*RES_hh_emi!G7/RES_hh_num!G7)</f>
        <v>2295.8460653082529</v>
      </c>
      <c r="H7" s="95">
        <f>IF(RES_hh_emi!H7=0,0,1000000*RES_hh_emi!H7/RES_hh_num!H7)</f>
        <v>2058.5109937906473</v>
      </c>
      <c r="I7" s="95">
        <f>IF(RES_hh_emi!I7=0,0,1000000*RES_hh_emi!I7/RES_hh_num!I7)</f>
        <v>2425.7446794485995</v>
      </c>
      <c r="J7" s="95">
        <f>IF(RES_hh_emi!J7=0,0,1000000*RES_hh_emi!J7/RES_hh_num!J7)</f>
        <v>2333.1184428702891</v>
      </c>
      <c r="K7" s="95">
        <f>IF(RES_hh_emi!K7=0,0,1000000*RES_hh_emi!K7/RES_hh_num!K7)</f>
        <v>1761.0232746240742</v>
      </c>
      <c r="L7" s="95">
        <f>IF(RES_hh_emi!L7=0,0,1000000*RES_hh_emi!L7/RES_hh_num!L7)</f>
        <v>1439.6463975279039</v>
      </c>
      <c r="M7" s="95">
        <f>IF(RES_hh_emi!M7=0,0,1000000*RES_hh_emi!M7/RES_hh_num!M7)</f>
        <v>2383.177933197579</v>
      </c>
      <c r="N7" s="95">
        <f>IF(RES_hh_emi!N7=0,0,1000000*RES_hh_emi!N7/RES_hh_num!N7)</f>
        <v>2426.0807296382895</v>
      </c>
      <c r="O7" s="95">
        <f>IF(RES_hh_emi!O7=0,0,1000000*RES_hh_emi!O7/RES_hh_num!O7)</f>
        <v>1677.4806665427579</v>
      </c>
      <c r="P7" s="95">
        <f>IF(RES_hh_emi!P7=0,0,1000000*RES_hh_emi!P7/RES_hh_num!P7)</f>
        <v>2108.3480685307532</v>
      </c>
      <c r="Q7" s="95">
        <f>IF(RES_hh_emi!Q7=0,0,1000000*RES_hh_emi!Q7/RES_hh_num!Q7)</f>
        <v>2185.7693716014628</v>
      </c>
    </row>
    <row r="8" spans="1:17" ht="12" customHeight="1" x14ac:dyDescent="0.25">
      <c r="A8" s="87" t="s">
        <v>109</v>
      </c>
      <c r="B8" s="95">
        <f>IF(RES_hh_emi!B8=0,0,1000000*RES_hh_emi!B8/RES_hh_num!B8)</f>
        <v>2132.7172513792843</v>
      </c>
      <c r="C8" s="95">
        <f>IF(RES_hh_emi!C8=0,0,1000000*RES_hh_emi!C8/RES_hh_num!C8)</f>
        <v>1821.1604652116523</v>
      </c>
      <c r="D8" s="95">
        <f>IF(RES_hh_emi!D8=0,0,1000000*RES_hh_emi!D8/RES_hh_num!D8)</f>
        <v>1729.0598463515496</v>
      </c>
      <c r="E8" s="95">
        <f>IF(RES_hh_emi!E8=0,0,1000000*RES_hh_emi!E8/RES_hh_num!E8)</f>
        <v>1823.7451062564808</v>
      </c>
      <c r="F8" s="95">
        <f>IF(RES_hh_emi!F8=0,0,1000000*RES_hh_emi!F8/RES_hh_num!F8)</f>
        <v>1841.6822720106611</v>
      </c>
      <c r="G8" s="95">
        <f>IF(RES_hh_emi!G8=0,0,1000000*RES_hh_emi!G8/RES_hh_num!G8)</f>
        <v>1528.6694483025876</v>
      </c>
      <c r="H8" s="95">
        <f>IF(RES_hh_emi!H8=0,0,1000000*RES_hh_emi!H8/RES_hh_num!H8)</f>
        <v>1697.0649103468131</v>
      </c>
      <c r="I8" s="95">
        <f>IF(RES_hh_emi!I8=0,0,1000000*RES_hh_emi!I8/RES_hh_num!I8)</f>
        <v>1419.989066121517</v>
      </c>
      <c r="J8" s="95">
        <f>IF(RES_hh_emi!J8=0,0,1000000*RES_hh_emi!J8/RES_hh_num!J8)</f>
        <v>1620.496282092073</v>
      </c>
      <c r="K8" s="95">
        <f>IF(RES_hh_emi!K8=0,0,1000000*RES_hh_emi!K8/RES_hh_num!K8)</f>
        <v>1585.0691740712837</v>
      </c>
      <c r="L8" s="95">
        <f>IF(RES_hh_emi!L8=0,0,1000000*RES_hh_emi!L8/RES_hh_num!L8)</f>
        <v>1617.8044682276438</v>
      </c>
      <c r="M8" s="95">
        <f>IF(RES_hh_emi!M8=0,0,1000000*RES_hh_emi!M8/RES_hh_num!M8)</f>
        <v>1603.450485861672</v>
      </c>
      <c r="N8" s="95">
        <f>IF(RES_hh_emi!N8=0,0,1000000*RES_hh_emi!N8/RES_hh_num!N8)</f>
        <v>1591.6488957022143</v>
      </c>
      <c r="O8" s="95">
        <f>IF(RES_hh_emi!O8=0,0,1000000*RES_hh_emi!O8/RES_hh_num!O8)</f>
        <v>1477.187633391962</v>
      </c>
      <c r="P8" s="95">
        <f>IF(RES_hh_emi!P8=0,0,1000000*RES_hh_emi!P8/RES_hh_num!P8)</f>
        <v>1341.5798405848604</v>
      </c>
      <c r="Q8" s="95">
        <f>IF(RES_hh_emi!Q8=0,0,1000000*RES_hh_emi!Q8/RES_hh_num!Q8)</f>
        <v>1364.6500906453148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96.260539314535066</v>
      </c>
      <c r="C17" s="96">
        <f>IF(RES_hh_emi!C17=0,0,1000000*RES_hh_emi!C17/RES_hh_num!C17)</f>
        <v>100.51334870904722</v>
      </c>
      <c r="D17" s="96">
        <f>IF(RES_hh_emi!D17=0,0,1000000*RES_hh_emi!D17/RES_hh_num!D17)</f>
        <v>119.96677995237233</v>
      </c>
      <c r="E17" s="96">
        <f>IF(RES_hh_emi!E17=0,0,1000000*RES_hh_emi!E17/RES_hh_num!E17)</f>
        <v>135.267345677859</v>
      </c>
      <c r="F17" s="96">
        <f>IF(RES_hh_emi!F17=0,0,1000000*RES_hh_emi!F17/RES_hh_num!F17)</f>
        <v>127.185365124641</v>
      </c>
      <c r="G17" s="96">
        <f>IF(RES_hh_emi!G17=0,0,1000000*RES_hh_emi!G17/RES_hh_num!G17)</f>
        <v>141.52312152418153</v>
      </c>
      <c r="H17" s="96">
        <f>IF(RES_hh_emi!H17=0,0,1000000*RES_hh_emi!H17/RES_hh_num!H17)</f>
        <v>157.3047336723196</v>
      </c>
      <c r="I17" s="96">
        <f>IF(RES_hh_emi!I17=0,0,1000000*RES_hh_emi!I17/RES_hh_num!I17)</f>
        <v>159.71579000594406</v>
      </c>
      <c r="J17" s="96">
        <f>IF(RES_hh_emi!J17=0,0,1000000*RES_hh_emi!J17/RES_hh_num!J17)</f>
        <v>126.11127242270558</v>
      </c>
      <c r="K17" s="96">
        <f>IF(RES_hh_emi!K17=0,0,1000000*RES_hh_emi!K17/RES_hh_num!K17)</f>
        <v>114.49217902571051</v>
      </c>
      <c r="L17" s="96">
        <f>IF(RES_hh_emi!L17=0,0,1000000*RES_hh_emi!L17/RES_hh_num!L17)</f>
        <v>109.27268631067318</v>
      </c>
      <c r="M17" s="96">
        <f>IF(RES_hh_emi!M17=0,0,1000000*RES_hh_emi!M17/RES_hh_num!M17)</f>
        <v>119.70290332768596</v>
      </c>
      <c r="N17" s="96">
        <f>IF(RES_hh_emi!N17=0,0,1000000*RES_hh_emi!N17/RES_hh_num!N17)</f>
        <v>127.91011316265981</v>
      </c>
      <c r="O17" s="96">
        <f>IF(RES_hh_emi!O17=0,0,1000000*RES_hh_emi!O17/RES_hh_num!O17)</f>
        <v>127.79912417631427</v>
      </c>
      <c r="P17" s="96">
        <f>IF(RES_hh_emi!P17=0,0,1000000*RES_hh_emi!P17/RES_hh_num!P17)</f>
        <v>121.65834671864152</v>
      </c>
      <c r="Q17" s="96">
        <f>IF(RES_hh_emi!Q17=0,0,1000000*RES_hh_emi!Q17/RES_hh_num!Q17)</f>
        <v>127.37573538153011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361.09991103212286</v>
      </c>
      <c r="C19" s="95">
        <f>IF(RES_hh_emi!C19=0,0,1000000*RES_hh_emi!C19/RES_hh_num!C19)</f>
        <v>366.34853615106465</v>
      </c>
      <c r="D19" s="95">
        <f>IF(RES_hh_emi!D19=0,0,1000000*RES_hh_emi!D19/RES_hh_num!D19)</f>
        <v>422.25892401772575</v>
      </c>
      <c r="E19" s="95">
        <f>IF(RES_hh_emi!E19=0,0,1000000*RES_hh_emi!E19/RES_hh_num!E19)</f>
        <v>408.23478108029832</v>
      </c>
      <c r="F19" s="95">
        <f>IF(RES_hh_emi!F19=0,0,1000000*RES_hh_emi!F19/RES_hh_num!F19)</f>
        <v>322.07431930546358</v>
      </c>
      <c r="G19" s="95">
        <f>IF(RES_hh_emi!G19=0,0,1000000*RES_hh_emi!G19/RES_hh_num!G19)</f>
        <v>453.39178289570532</v>
      </c>
      <c r="H19" s="95">
        <f>IF(RES_hh_emi!H19=0,0,1000000*RES_hh_emi!H19/RES_hh_num!H19)</f>
        <v>390.71413404082512</v>
      </c>
      <c r="I19" s="95">
        <f>IF(RES_hh_emi!I19=0,0,1000000*RES_hh_emi!I19/RES_hh_num!I19)</f>
        <v>492.99145806021846</v>
      </c>
      <c r="J19" s="95">
        <f>IF(RES_hh_emi!J19=0,0,1000000*RES_hh_emi!J19/RES_hh_num!J19)</f>
        <v>404.31667079419623</v>
      </c>
      <c r="K19" s="95">
        <f>IF(RES_hh_emi!K19=0,0,1000000*RES_hh_emi!K19/RES_hh_num!K19)</f>
        <v>387.11550012776331</v>
      </c>
      <c r="L19" s="95">
        <f>IF(RES_hh_emi!L19=0,0,1000000*RES_hh_emi!L19/RES_hh_num!L19)</f>
        <v>385.94013615120753</v>
      </c>
      <c r="M19" s="95">
        <f>IF(RES_hh_emi!M19=0,0,1000000*RES_hh_emi!M19/RES_hh_num!M19)</f>
        <v>388.79722370344427</v>
      </c>
      <c r="N19" s="95">
        <f>IF(RES_hh_emi!N19=0,0,1000000*RES_hh_emi!N19/RES_hh_num!N19)</f>
        <v>385.44018973650083</v>
      </c>
      <c r="O19" s="95">
        <f>IF(RES_hh_emi!O19=0,0,1000000*RES_hh_emi!O19/RES_hh_num!O19)</f>
        <v>382.87929077660158</v>
      </c>
      <c r="P19" s="95">
        <f>IF(RES_hh_emi!P19=0,0,1000000*RES_hh_emi!P19/RES_hh_num!P19)</f>
        <v>381.81764989316156</v>
      </c>
      <c r="Q19" s="95">
        <f>IF(RES_hh_emi!Q19=0,0,1000000*RES_hh_emi!Q19/RES_hh_num!Q19)</f>
        <v>383.14510758214772</v>
      </c>
    </row>
    <row r="20" spans="1:17" ht="12" customHeight="1" x14ac:dyDescent="0.25">
      <c r="A20" s="87" t="s">
        <v>110</v>
      </c>
      <c r="B20" s="95">
        <f>IF(RES_hh_emi!B20=0,0,1000000*RES_hh_emi!B20/RES_hh_num!B20)</f>
        <v>434.62908964470603</v>
      </c>
      <c r="C20" s="95">
        <f>IF(RES_hh_emi!C20=0,0,1000000*RES_hh_emi!C20/RES_hh_num!C20)</f>
        <v>442.28209398719366</v>
      </c>
      <c r="D20" s="95">
        <f>IF(RES_hh_emi!D20=0,0,1000000*RES_hh_emi!D20/RES_hh_num!D20)</f>
        <v>336.01983828639857</v>
      </c>
      <c r="E20" s="95">
        <f>IF(RES_hh_emi!E20=0,0,1000000*RES_hh_emi!E20/RES_hh_num!E20)</f>
        <v>455.76236968412678</v>
      </c>
      <c r="F20" s="95">
        <f>IF(RES_hh_emi!F20=0,0,1000000*RES_hh_emi!F20/RES_hh_num!F20)</f>
        <v>440.38255601170044</v>
      </c>
      <c r="G20" s="95">
        <f>IF(RES_hh_emi!G20=0,0,1000000*RES_hh_emi!G20/RES_hh_num!G20)</f>
        <v>478.87533802443704</v>
      </c>
      <c r="H20" s="95">
        <f>IF(RES_hh_emi!H20=0,0,1000000*RES_hh_emi!H20/RES_hh_num!H20)</f>
        <v>504.26941309289663</v>
      </c>
      <c r="I20" s="95">
        <f>IF(RES_hh_emi!I20=0,0,1000000*RES_hh_emi!I20/RES_hh_num!I20)</f>
        <v>555.7825860617786</v>
      </c>
      <c r="J20" s="95">
        <f>IF(RES_hh_emi!J20=0,0,1000000*RES_hh_emi!J20/RES_hh_num!J20)</f>
        <v>489.74120729621319</v>
      </c>
      <c r="K20" s="95">
        <f>IF(RES_hh_emi!K20=0,0,1000000*RES_hh_emi!K20/RES_hh_num!K20)</f>
        <v>462.49577371950676</v>
      </c>
      <c r="L20" s="95">
        <f>IF(RES_hh_emi!L20=0,0,1000000*RES_hh_emi!L20/RES_hh_num!L20)</f>
        <v>469.96900582854437</v>
      </c>
      <c r="M20" s="95">
        <f>IF(RES_hh_emi!M20=0,0,1000000*RES_hh_emi!M20/RES_hh_num!M20)</f>
        <v>471.33322229890939</v>
      </c>
      <c r="N20" s="95">
        <f>IF(RES_hh_emi!N20=0,0,1000000*RES_hh_emi!N20/RES_hh_num!N20)</f>
        <v>649.1568096096687</v>
      </c>
      <c r="O20" s="95">
        <f>IF(RES_hh_emi!O20=0,0,1000000*RES_hh_emi!O20/RES_hh_num!O20)</f>
        <v>464.69196752972726</v>
      </c>
      <c r="P20" s="95">
        <f>IF(RES_hh_emi!P20=0,0,1000000*RES_hh_emi!P20/RES_hh_num!P20)</f>
        <v>509.9197126821515</v>
      </c>
      <c r="Q20" s="95">
        <f>IF(RES_hh_emi!Q20=0,0,1000000*RES_hh_emi!Q20/RES_hh_num!Q20)</f>
        <v>535.22801592026519</v>
      </c>
    </row>
    <row r="21" spans="1:17" ht="12" customHeight="1" x14ac:dyDescent="0.25">
      <c r="A21" s="87" t="s">
        <v>109</v>
      </c>
      <c r="B21" s="95">
        <f>IF(RES_hh_emi!B21=0,0,1000000*RES_hh_emi!B21/RES_hh_num!B21)</f>
        <v>308.20007794794998</v>
      </c>
      <c r="C21" s="95">
        <f>IF(RES_hh_emi!C21=0,0,1000000*RES_hh_emi!C21/RES_hh_num!C21)</f>
        <v>312.67981670108367</v>
      </c>
      <c r="D21" s="95">
        <f>IF(RES_hh_emi!D21=0,0,1000000*RES_hh_emi!D21/RES_hh_num!D21)</f>
        <v>313.54197750769197</v>
      </c>
      <c r="E21" s="95">
        <f>IF(RES_hh_emi!E21=0,0,1000000*RES_hh_emi!E21/RES_hh_num!E21)</f>
        <v>331.42464345044147</v>
      </c>
      <c r="F21" s="95">
        <f>IF(RES_hh_emi!F21=0,0,1000000*RES_hh_emi!F21/RES_hh_num!F21)</f>
        <v>295.59748979280647</v>
      </c>
      <c r="G21" s="95">
        <f>IF(RES_hh_emi!G21=0,0,1000000*RES_hh_emi!G21/RES_hh_num!G21)</f>
        <v>320.33641416422807</v>
      </c>
      <c r="H21" s="95">
        <f>IF(RES_hh_emi!H21=0,0,1000000*RES_hh_emi!H21/RES_hh_num!H21)</f>
        <v>364.46368789905603</v>
      </c>
      <c r="I21" s="95">
        <f>IF(RES_hh_emi!I21=0,0,1000000*RES_hh_emi!I21/RES_hh_num!I21)</f>
        <v>386.52663572660316</v>
      </c>
      <c r="J21" s="95">
        <f>IF(RES_hh_emi!J21=0,0,1000000*RES_hh_emi!J21/RES_hh_num!J21)</f>
        <v>345.08432088172248</v>
      </c>
      <c r="K21" s="95">
        <f>IF(RES_hh_emi!K21=0,0,1000000*RES_hh_emi!K21/RES_hh_num!K21)</f>
        <v>330.40361186341249</v>
      </c>
      <c r="L21" s="95">
        <f>IF(RES_hh_emi!L21=0,0,1000000*RES_hh_emi!L21/RES_hh_num!L21)</f>
        <v>330.17891952098984</v>
      </c>
      <c r="M21" s="95">
        <f>IF(RES_hh_emi!M21=0,0,1000000*RES_hh_emi!M21/RES_hh_num!M21)</f>
        <v>337.78679150030933</v>
      </c>
      <c r="N21" s="95">
        <f>IF(RES_hh_emi!N21=0,0,1000000*RES_hh_emi!N21/RES_hh_num!N21)</f>
        <v>330.80442931455411</v>
      </c>
      <c r="O21" s="95">
        <f>IF(RES_hh_emi!O21=0,0,1000000*RES_hh_emi!O21/RES_hh_num!O21)</f>
        <v>336.18248072658179</v>
      </c>
      <c r="P21" s="95">
        <f>IF(RES_hh_emi!P21=0,0,1000000*RES_hh_emi!P21/RES_hh_num!P21)</f>
        <v>334.10430286657549</v>
      </c>
      <c r="Q21" s="95">
        <f>IF(RES_hh_emi!Q21=0,0,1000000*RES_hh_emi!Q21/RES_hh_num!Q21)</f>
        <v>345.2915701540777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124.97577515116015</v>
      </c>
      <c r="C27" s="96">
        <f>IF(RES_hh_emi!C27=0,0,1000000*RES_hh_emi!C27/RES_hh_num!C27)</f>
        <v>131.21131411502512</v>
      </c>
      <c r="D27" s="96">
        <f>IF(RES_hh_emi!D27=0,0,1000000*RES_hh_emi!D27/RES_hh_num!D27)</f>
        <v>151.28631643074564</v>
      </c>
      <c r="E27" s="96">
        <f>IF(RES_hh_emi!E27=0,0,1000000*RES_hh_emi!E27/RES_hh_num!E27)</f>
        <v>170.56625500640578</v>
      </c>
      <c r="F27" s="96">
        <f>IF(RES_hh_emi!F27=0,0,1000000*RES_hh_emi!F27/RES_hh_num!F27)</f>
        <v>115.47693306942404</v>
      </c>
      <c r="G27" s="96">
        <f>IF(RES_hh_emi!G27=0,0,1000000*RES_hh_emi!G27/RES_hh_num!G27)</f>
        <v>255.93125834671071</v>
      </c>
      <c r="H27" s="96">
        <f>IF(RES_hh_emi!H27=0,0,1000000*RES_hh_emi!H27/RES_hh_num!H27)</f>
        <v>167.73362953629601</v>
      </c>
      <c r="I27" s="96">
        <f>IF(RES_hh_emi!I27=0,0,1000000*RES_hh_emi!I27/RES_hh_num!I27)</f>
        <v>202.53266953560842</v>
      </c>
      <c r="J27" s="96">
        <f>IF(RES_hh_emi!J27=0,0,1000000*RES_hh_emi!J27/RES_hh_num!J27)</f>
        <v>123.10418911913821</v>
      </c>
      <c r="K27" s="96">
        <f>IF(RES_hh_emi!K27=0,0,1000000*RES_hh_emi!K27/RES_hh_num!K27)</f>
        <v>159.04866511160731</v>
      </c>
      <c r="L27" s="96">
        <f>IF(RES_hh_emi!L27=0,0,1000000*RES_hh_emi!L27/RES_hh_num!L27)</f>
        <v>142.14699422427222</v>
      </c>
      <c r="M27" s="96">
        <f>IF(RES_hh_emi!M27=0,0,1000000*RES_hh_emi!M27/RES_hh_num!M27)</f>
        <v>146.231380558903</v>
      </c>
      <c r="N27" s="96">
        <f>IF(RES_hh_emi!N27=0,0,1000000*RES_hh_emi!N27/RES_hh_num!N27)</f>
        <v>139.60725796521197</v>
      </c>
      <c r="O27" s="96">
        <f>IF(RES_hh_emi!O27=0,0,1000000*RES_hh_emi!O27/RES_hh_num!O27)</f>
        <v>144.18807342653486</v>
      </c>
      <c r="P27" s="96">
        <f>IF(RES_hh_emi!P27=0,0,1000000*RES_hh_emi!P27/RES_hh_num!P27)</f>
        <v>141.11454560326686</v>
      </c>
      <c r="Q27" s="96">
        <f>IF(RES_hh_emi!Q27=0,0,1000000*RES_hh_emi!Q27/RES_hh_num!Q27)</f>
        <v>154.80185000336994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222.59270905362501</v>
      </c>
      <c r="C29" s="95">
        <f>IF(RES_hh_emi!C29=0,0,1000000*RES_hh_emi!C29/RES_hh_num!C29)</f>
        <v>238.00901815518648</v>
      </c>
      <c r="D29" s="95">
        <f>IF(RES_hh_emi!D29=0,0,1000000*RES_hh_emi!D29/RES_hh_num!D29)</f>
        <v>241.10091621051308</v>
      </c>
      <c r="E29" s="95">
        <f>IF(RES_hh_emi!E29=0,0,1000000*RES_hh_emi!E29/RES_hh_num!E29)</f>
        <v>277.82273009981628</v>
      </c>
      <c r="F29" s="95">
        <f>IF(RES_hh_emi!F29=0,0,1000000*RES_hh_emi!F29/RES_hh_num!F29)</f>
        <v>172.33561360399045</v>
      </c>
      <c r="G29" s="95">
        <f>IF(RES_hh_emi!G29=0,0,1000000*RES_hh_emi!G29/RES_hh_num!G29)</f>
        <v>459.73798905363134</v>
      </c>
      <c r="H29" s="95">
        <f>IF(RES_hh_emi!H29=0,0,1000000*RES_hh_emi!H29/RES_hh_num!H29)</f>
        <v>232.94208081533296</v>
      </c>
      <c r="I29" s="95">
        <f>IF(RES_hh_emi!I29=0,0,1000000*RES_hh_emi!I29/RES_hh_num!I29)</f>
        <v>358.16257879219847</v>
      </c>
      <c r="J29" s="95">
        <f>IF(RES_hh_emi!J29=0,0,1000000*RES_hh_emi!J29/RES_hh_num!J29)</f>
        <v>186.83622168812119</v>
      </c>
      <c r="K29" s="95">
        <f>IF(RES_hh_emi!K29=0,0,1000000*RES_hh_emi!K29/RES_hh_num!K29)</f>
        <v>287.60446504077936</v>
      </c>
      <c r="L29" s="95">
        <f>IF(RES_hh_emi!L29=0,0,1000000*RES_hh_emi!L29/RES_hh_num!L29)</f>
        <v>247.17865379899433</v>
      </c>
      <c r="M29" s="95">
        <f>IF(RES_hh_emi!M29=0,0,1000000*RES_hh_emi!M29/RES_hh_num!M29)</f>
        <v>248.7762256266185</v>
      </c>
      <c r="N29" s="95">
        <f>IF(RES_hh_emi!N29=0,0,1000000*RES_hh_emi!N29/RES_hh_num!N29)</f>
        <v>238.26783173167601</v>
      </c>
      <c r="O29" s="95">
        <f>IF(RES_hh_emi!O29=0,0,1000000*RES_hh_emi!O29/RES_hh_num!O29)</f>
        <v>250.2151108903717</v>
      </c>
      <c r="P29" s="95">
        <f>IF(RES_hh_emi!P29=0,0,1000000*RES_hh_emi!P29/RES_hh_num!P29)</f>
        <v>250.45310500532318</v>
      </c>
      <c r="Q29" s="95">
        <f>IF(RES_hh_emi!Q29=0,0,1000000*RES_hh_emi!Q29/RES_hh_num!Q29)</f>
        <v>261.31000229818488</v>
      </c>
    </row>
    <row r="30" spans="1:17" ht="12" customHeight="1" x14ac:dyDescent="0.25">
      <c r="A30" s="87" t="s">
        <v>109</v>
      </c>
      <c r="B30" s="95">
        <f>IF(RES_hh_emi!B30=0,0,1000000*RES_hh_emi!B30/RES_hh_num!B30)</f>
        <v>183.76376430692903</v>
      </c>
      <c r="C30" s="95">
        <f>IF(RES_hh_emi!C30=0,0,1000000*RES_hh_emi!C30/RES_hh_num!C30)</f>
        <v>183.76450369358946</v>
      </c>
      <c r="D30" s="95">
        <f>IF(RES_hh_emi!D30=0,0,1000000*RES_hh_emi!D30/RES_hh_num!D30)</f>
        <v>209.92774113448769</v>
      </c>
      <c r="E30" s="95">
        <f>IF(RES_hh_emi!E30=0,0,1000000*RES_hh_emi!E30/RES_hh_num!E30)</f>
        <v>214.1849816316882</v>
      </c>
      <c r="F30" s="95">
        <f>IF(RES_hh_emi!F30=0,0,1000000*RES_hh_emi!F30/RES_hh_num!F30)</f>
        <v>172.96410260091594</v>
      </c>
      <c r="G30" s="95">
        <f>IF(RES_hh_emi!G30=0,0,1000000*RES_hh_emi!G30/RES_hh_num!G30)</f>
        <v>303.94864993215873</v>
      </c>
      <c r="H30" s="95">
        <f>IF(RES_hh_emi!H30=0,0,1000000*RES_hh_emi!H30/RES_hh_num!H30)</f>
        <v>260.76404726892741</v>
      </c>
      <c r="I30" s="95">
        <f>IF(RES_hh_emi!I30=0,0,1000000*RES_hh_emi!I30/RES_hh_num!I30)</f>
        <v>239.37788176992589</v>
      </c>
      <c r="J30" s="95">
        <f>IF(RES_hh_emi!J30=0,0,1000000*RES_hh_emi!J30/RES_hh_num!J30)</f>
        <v>201.48675571735365</v>
      </c>
      <c r="K30" s="95">
        <f>IF(RES_hh_emi!K30=0,0,1000000*RES_hh_emi!K30/RES_hh_num!K30)</f>
        <v>198.81350365007455</v>
      </c>
      <c r="L30" s="95">
        <f>IF(RES_hh_emi!L30=0,0,1000000*RES_hh_emi!L30/RES_hh_num!L30)</f>
        <v>204.06089248606119</v>
      </c>
      <c r="M30" s="95">
        <f>IF(RES_hh_emi!M30=0,0,1000000*RES_hh_emi!M30/RES_hh_num!M30)</f>
        <v>205.35525714746316</v>
      </c>
      <c r="N30" s="95">
        <f>IF(RES_hh_emi!N30=0,0,1000000*RES_hh_emi!N30/RES_hh_num!N30)</f>
        <v>206.83899239466174</v>
      </c>
      <c r="O30" s="95">
        <f>IF(RES_hh_emi!O30=0,0,1000000*RES_hh_emi!O30/RES_hh_num!O30)</f>
        <v>206.56171199882579</v>
      </c>
      <c r="P30" s="95">
        <f>IF(RES_hh_emi!P30=0,0,1000000*RES_hh_emi!P30/RES_hh_num!P30)</f>
        <v>202.76588246854794</v>
      </c>
      <c r="Q30" s="95">
        <f>IF(RES_hh_emi!Q30=0,0,1000000*RES_hh_emi!Q30/RES_hh_num!Q30)</f>
        <v>211.17387516013187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302.76960452796652</v>
      </c>
      <c r="C3" s="100">
        <f>IF(RES_hh_fech!C3=0,0,RES_hh_fech!C3/RES_summary!C$19)</f>
        <v>257.35830713180604</v>
      </c>
      <c r="D3" s="100">
        <f>IF(RES_hh_fech!D3=0,0,RES_hh_fech!D3/RES_summary!D$19)</f>
        <v>256.63990762685165</v>
      </c>
      <c r="E3" s="100">
        <f>IF(RES_hh_fech!E3=0,0,RES_hh_fech!E3/RES_summary!E$19)</f>
        <v>275.17758931017954</v>
      </c>
      <c r="F3" s="100">
        <f>IF(RES_hh_fech!F3=0,0,RES_hh_fech!F3/RES_summary!F$19)</f>
        <v>278.77375566593321</v>
      </c>
      <c r="G3" s="100">
        <f>IF(RES_hh_fech!G3=0,0,RES_hh_fech!G3/RES_summary!G$19)</f>
        <v>272.80613176850545</v>
      </c>
      <c r="H3" s="100">
        <f>IF(RES_hh_fech!H3=0,0,RES_hh_fech!H3/RES_summary!H$19)</f>
        <v>263.25316309669682</v>
      </c>
      <c r="I3" s="100">
        <f>IF(RES_hh_fech!I3=0,0,RES_hh_fech!I3/RES_summary!I$19)</f>
        <v>250.12957477210824</v>
      </c>
      <c r="J3" s="100">
        <f>IF(RES_hh_fech!J3=0,0,RES_hh_fech!J3/RES_summary!J$19)</f>
        <v>267.59816339953903</v>
      </c>
      <c r="K3" s="100">
        <f>IF(RES_hh_fech!K3=0,0,RES_hh_fech!K3/RES_summary!K$19)</f>
        <v>260.13747401120156</v>
      </c>
      <c r="L3" s="100">
        <f>IF(RES_hh_fech!L3=0,0,RES_hh_fech!L3/RES_summary!L$19)</f>
        <v>260.67674057651823</v>
      </c>
      <c r="M3" s="100">
        <f>IF(RES_hh_fech!M3=0,0,RES_hh_fech!M3/RES_summary!M$19)</f>
        <v>249.084671236145</v>
      </c>
      <c r="N3" s="100">
        <f>IF(RES_hh_fech!N3=0,0,RES_hh_fech!N3/RES_summary!N$19)</f>
        <v>253.93462994214272</v>
      </c>
      <c r="O3" s="100">
        <f>IF(RES_hh_fech!O3=0,0,RES_hh_fech!O3/RES_summary!O$19)</f>
        <v>238.76112122276851</v>
      </c>
      <c r="P3" s="100">
        <f>IF(RES_hh_fech!P3=0,0,RES_hh_fech!P3/RES_summary!P$19)</f>
        <v>225.88456605957239</v>
      </c>
      <c r="Q3" s="100">
        <f>IF(RES_hh_fech!Q3=0,0,RES_hh_fech!Q3/RES_summary!Q$19)</f>
        <v>223.58245139576627</v>
      </c>
    </row>
    <row r="4" spans="1:17" ht="12.95" customHeight="1" x14ac:dyDescent="0.25">
      <c r="A4" s="89" t="s">
        <v>65</v>
      </c>
      <c r="B4" s="96">
        <f>IF(RES_hh_fech!B4=0,0,RES_hh_fech!B4/RES_summary!B$19)</f>
        <v>249.19617494494884</v>
      </c>
      <c r="C4" s="96">
        <f>IF(RES_hh_fech!C4=0,0,RES_hh_fech!C4/RES_summary!C$19)</f>
        <v>204.14002031527639</v>
      </c>
      <c r="D4" s="96">
        <f>IF(RES_hh_fech!D4=0,0,RES_hh_fech!D4/RES_summary!D$19)</f>
        <v>199.25648379868659</v>
      </c>
      <c r="E4" s="96">
        <f>IF(RES_hh_fech!E4=0,0,RES_hh_fech!E4/RES_summary!E$19)</f>
        <v>213.14009131483724</v>
      </c>
      <c r="F4" s="96">
        <f>IF(RES_hh_fech!F4=0,0,RES_hh_fech!F4/RES_summary!F$19)</f>
        <v>225.2638092739389</v>
      </c>
      <c r="G4" s="96">
        <f>IF(RES_hh_fech!G4=0,0,RES_hh_fech!G4/RES_summary!G$19)</f>
        <v>195.84563800560551</v>
      </c>
      <c r="H4" s="96">
        <f>IF(RES_hh_fech!H4=0,0,RES_hh_fech!H4/RES_summary!H$19)</f>
        <v>192.18403855046333</v>
      </c>
      <c r="I4" s="96">
        <f>IF(RES_hh_fech!I4=0,0,RES_hh_fech!I4/RES_summary!I$19)</f>
        <v>174.50065135394908</v>
      </c>
      <c r="J4" s="96">
        <f>IF(RES_hh_fech!J4=0,0,RES_hh_fech!J4/RES_summary!J$19)</f>
        <v>203.25705851658637</v>
      </c>
      <c r="K4" s="96">
        <f>IF(RES_hh_fech!K4=0,0,RES_hh_fech!K4/RES_summary!K$19)</f>
        <v>196.06516807761153</v>
      </c>
      <c r="L4" s="96">
        <f>IF(RES_hh_fech!L4=0,0,RES_hh_fech!L4/RES_summary!L$19)</f>
        <v>197.46572943825191</v>
      </c>
      <c r="M4" s="96">
        <f>IF(RES_hh_fech!M4=0,0,RES_hh_fech!M4/RES_summary!M$19)</f>
        <v>186.70113471736974</v>
      </c>
      <c r="N4" s="96">
        <f>IF(RES_hh_fech!N4=0,0,RES_hh_fech!N4/RES_summary!N$19)</f>
        <v>191.35195725011562</v>
      </c>
      <c r="O4" s="96">
        <f>IF(RES_hh_fech!O4=0,0,RES_hh_fech!O4/RES_summary!O$19)</f>
        <v>176.64921547361061</v>
      </c>
      <c r="P4" s="96">
        <f>IF(RES_hh_fech!P4=0,0,RES_hh_fech!P4/RES_summary!P$19)</f>
        <v>163.70131482187588</v>
      </c>
      <c r="Q4" s="96">
        <f>IF(RES_hh_fech!Q4=0,0,RES_hh_fech!Q4/RES_summary!Q$19)</f>
        <v>161.3054014375042</v>
      </c>
    </row>
    <row r="5" spans="1:17" ht="12" customHeight="1" x14ac:dyDescent="0.25">
      <c r="A5" s="87" t="s">
        <v>58</v>
      </c>
      <c r="B5" s="95">
        <f>IF(RES_hh_fech!B5=0,0,RES_hh_fech!B5/RES_summary!B$19)</f>
        <v>310.84097583338752</v>
      </c>
      <c r="C5" s="95">
        <f>IF(RES_hh_fech!C5=0,0,RES_hh_fech!C5/RES_summary!C$19)</f>
        <v>70.899559692000494</v>
      </c>
      <c r="D5" s="95">
        <f>IF(RES_hh_fech!D5=0,0,RES_hh_fech!D5/RES_summary!D$19)</f>
        <v>250.04952869780553</v>
      </c>
      <c r="E5" s="95">
        <f>IF(RES_hh_fech!E5=0,0,RES_hh_fech!E5/RES_summary!E$19)</f>
        <v>199.65007452944664</v>
      </c>
      <c r="F5" s="95">
        <f>IF(RES_hh_fech!F5=0,0,RES_hh_fech!F5/RES_summary!F$19)</f>
        <v>472.13087633762126</v>
      </c>
      <c r="G5" s="95">
        <f>IF(RES_hh_fech!G5=0,0,RES_hh_fech!G5/RES_summary!G$19)</f>
        <v>229.20607259966692</v>
      </c>
      <c r="H5" s="95">
        <f>IF(RES_hh_fech!H5=0,0,RES_hh_fech!H5/RES_summary!H$19)</f>
        <v>226.55594064596465</v>
      </c>
      <c r="I5" s="95">
        <f>IF(RES_hh_fech!I5=0,0,RES_hh_fech!I5/RES_summary!I$19)</f>
        <v>233.31121130457734</v>
      </c>
      <c r="J5" s="95">
        <f>IF(RES_hh_fech!J5=0,0,RES_hh_fech!J5/RES_summary!J$19)</f>
        <v>652.30772703198318</v>
      </c>
      <c r="K5" s="95">
        <f>IF(RES_hh_fech!K5=0,0,RES_hh_fech!K5/RES_summary!K$19)</f>
        <v>162.4902292211284</v>
      </c>
      <c r="L5" s="95">
        <f>IF(RES_hh_fech!L5=0,0,RES_hh_fech!L5/RES_summary!L$19)</f>
        <v>115.78671725451392</v>
      </c>
      <c r="M5" s="95">
        <f>IF(RES_hh_fech!M5=0,0,RES_hh_fech!M5/RES_summary!M$19)</f>
        <v>214.58044390783499</v>
      </c>
      <c r="N5" s="95">
        <f>IF(RES_hh_fech!N5=0,0,RES_hh_fech!N5/RES_summary!N$19)</f>
        <v>218.42449504913995</v>
      </c>
      <c r="O5" s="95">
        <f>IF(RES_hh_fech!O5=0,0,RES_hh_fech!O5/RES_summary!O$19)</f>
        <v>191.43209871198431</v>
      </c>
      <c r="P5" s="95">
        <f>IF(RES_hh_fech!P5=0,0,RES_hh_fech!P5/RES_summary!P$19)</f>
        <v>187.51821045302924</v>
      </c>
      <c r="Q5" s="95">
        <f>IF(RES_hh_fech!Q5=0,0,RES_hh_fech!Q5/RES_summary!Q$19)</f>
        <v>186.37093470214677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269.39936626057221</v>
      </c>
      <c r="C7" s="95">
        <f>IF(RES_hh_fech!C7=0,0,RES_hh_fech!C7/RES_summary!C$19)</f>
        <v>225.79492139900273</v>
      </c>
      <c r="D7" s="95">
        <f>IF(RES_hh_fech!D7=0,0,RES_hh_fech!D7/RES_summary!D$19)</f>
        <v>132.76451699019347</v>
      </c>
      <c r="E7" s="95">
        <f>IF(RES_hh_fech!E7=0,0,RES_hh_fech!E7/RES_summary!E$19)</f>
        <v>225.05226642483021</v>
      </c>
      <c r="F7" s="95">
        <f>IF(RES_hh_fech!F7=0,0,RES_hh_fech!F7/RES_summary!F$19)</f>
        <v>332.24538963939222</v>
      </c>
      <c r="G7" s="95">
        <f>IF(RES_hh_fech!G7=0,0,RES_hh_fech!G7/RES_summary!G$19)</f>
        <v>198.63920177506066</v>
      </c>
      <c r="H7" s="95">
        <f>IF(RES_hh_fech!H7=0,0,RES_hh_fech!H7/RES_summary!H$19)</f>
        <v>181.47083677885115</v>
      </c>
      <c r="I7" s="95">
        <f>IF(RES_hh_fech!I7=0,0,RES_hh_fech!I7/RES_summary!I$19)</f>
        <v>207.09959272693413</v>
      </c>
      <c r="J7" s="95">
        <f>IF(RES_hh_fech!J7=0,0,RES_hh_fech!J7/RES_summary!J$19)</f>
        <v>200.64390254111092</v>
      </c>
      <c r="K7" s="95">
        <f>IF(RES_hh_fech!K7=0,0,RES_hh_fech!K7/RES_summary!K$19)</f>
        <v>152.53631556702078</v>
      </c>
      <c r="L7" s="95">
        <f>IF(RES_hh_fech!L7=0,0,RES_hh_fech!L7/RES_summary!L$19)</f>
        <v>121.8781396860375</v>
      </c>
      <c r="M7" s="95">
        <f>IF(RES_hh_fech!M7=0,0,RES_hh_fech!M7/RES_summary!M$19)</f>
        <v>200.27855889910359</v>
      </c>
      <c r="N7" s="95">
        <f>IF(RES_hh_fech!N7=0,0,RES_hh_fech!N7/RES_summary!N$19)</f>
        <v>204.0685185259585</v>
      </c>
      <c r="O7" s="95">
        <f>IF(RES_hh_fech!O7=0,0,RES_hh_fech!O7/RES_summary!O$19)</f>
        <v>139.90500417838879</v>
      </c>
      <c r="P7" s="95">
        <f>IF(RES_hh_fech!P7=0,0,RES_hh_fech!P7/RES_summary!P$19)</f>
        <v>158.83355896639623</v>
      </c>
      <c r="Q7" s="95">
        <f>IF(RES_hh_fech!Q7=0,0,RES_hh_fech!Q7/RES_summary!Q$19)</f>
        <v>156.34005605028091</v>
      </c>
    </row>
    <row r="8" spans="1:17" ht="12" customHeight="1" x14ac:dyDescent="0.25">
      <c r="A8" s="87" t="s">
        <v>109</v>
      </c>
      <c r="B8" s="95">
        <f>IF(RES_hh_fech!B8=0,0,RES_hh_fech!B8/RES_summary!B$19)</f>
        <v>252.55892053576579</v>
      </c>
      <c r="C8" s="95">
        <f>IF(RES_hh_fech!C8=0,0,RES_hh_fech!C8/RES_summary!C$19)</f>
        <v>214.72555976503011</v>
      </c>
      <c r="D8" s="95">
        <f>IF(RES_hh_fech!D8=0,0,RES_hh_fech!D8/RES_summary!D$19)</f>
        <v>203.16485595496422</v>
      </c>
      <c r="E8" s="95">
        <f>IF(RES_hh_fech!E8=0,0,RES_hh_fech!E8/RES_summary!E$19)</f>
        <v>213.40819902312055</v>
      </c>
      <c r="F8" s="95">
        <f>IF(RES_hh_fech!F8=0,0,RES_hh_fech!F8/RES_summary!F$19)</f>
        <v>214.31472235463374</v>
      </c>
      <c r="G8" s="95">
        <f>IF(RES_hh_fech!G8=0,0,RES_hh_fech!G8/RES_summary!G$19)</f>
        <v>176.89984546973483</v>
      </c>
      <c r="H8" s="95">
        <f>IF(RES_hh_fech!H8=0,0,RES_hh_fech!H8/RES_summary!H$19)</f>
        <v>195.43495065428624</v>
      </c>
      <c r="I8" s="95">
        <f>IF(RES_hh_fech!I8=0,0,RES_hh_fech!I8/RES_summary!I$19)</f>
        <v>162.69754558708996</v>
      </c>
      <c r="J8" s="95">
        <f>IF(RES_hh_fech!J8=0,0,RES_hh_fech!J8/RES_summary!J$19)</f>
        <v>184.59271175531134</v>
      </c>
      <c r="K8" s="95">
        <f>IF(RES_hh_fech!K8=0,0,RES_hh_fech!K8/RES_summary!K$19)</f>
        <v>179.37034815996921</v>
      </c>
      <c r="L8" s="95">
        <f>IF(RES_hh_fech!L8=0,0,RES_hh_fech!L8/RES_summary!L$19)</f>
        <v>181.95000319153908</v>
      </c>
      <c r="M8" s="95">
        <f>IF(RES_hh_fech!M8=0,0,RES_hh_fech!M8/RES_summary!M$19)</f>
        <v>179.09069232243661</v>
      </c>
      <c r="N8" s="95">
        <f>IF(RES_hh_fech!N8=0,0,RES_hh_fech!N8/RES_summary!N$19)</f>
        <v>176.67247193436285</v>
      </c>
      <c r="O8" s="95">
        <f>IF(RES_hh_fech!O8=0,0,RES_hh_fech!O8/RES_summary!O$19)</f>
        <v>162.72966680805271</v>
      </c>
      <c r="P8" s="95">
        <f>IF(RES_hh_fech!P8=0,0,RES_hh_fech!P8/RES_summary!P$19)</f>
        <v>146.67525120638038</v>
      </c>
      <c r="Q8" s="95">
        <f>IF(RES_hh_fech!Q8=0,0,RES_hh_fech!Q8/RES_summary!Q$19)</f>
        <v>148.07010619725042</v>
      </c>
    </row>
    <row r="9" spans="1:17" ht="12" customHeight="1" x14ac:dyDescent="0.25">
      <c r="A9" s="87" t="s">
        <v>55</v>
      </c>
      <c r="B9" s="95">
        <f>IF(RES_hh_fech!B9=0,0,RES_hh_fech!B9/RES_summary!B$19)</f>
        <v>325.88243630748519</v>
      </c>
      <c r="C9" s="95">
        <f>IF(RES_hh_fech!C9=0,0,RES_hh_fech!C9/RES_summary!C$19)</f>
        <v>271.30687423993521</v>
      </c>
      <c r="D9" s="95">
        <f>IF(RES_hh_fech!D9=0,0,RES_hh_fech!D9/RES_summary!D$19)</f>
        <v>269.01755405809064</v>
      </c>
      <c r="E9" s="95">
        <f>IF(RES_hh_fech!E9=0,0,RES_hh_fech!E9/RES_summary!E$19)</f>
        <v>268.55316017314715</v>
      </c>
      <c r="F9" s="95">
        <f>IF(RES_hh_fech!F9=0,0,RES_hh_fech!F9/RES_summary!F$19)</f>
        <v>290.52696199676546</v>
      </c>
      <c r="G9" s="95">
        <f>IF(RES_hh_fech!G9=0,0,RES_hh_fech!G9/RES_summary!G$19)</f>
        <v>254.19371851453752</v>
      </c>
      <c r="H9" s="95">
        <f>IF(RES_hh_fech!H9=0,0,RES_hh_fech!H9/RES_summary!H$19)</f>
        <v>223.6478395365385</v>
      </c>
      <c r="I9" s="95">
        <f>IF(RES_hh_fech!I9=0,0,RES_hh_fech!I9/RES_summary!I$19)</f>
        <v>205.73473998403534</v>
      </c>
      <c r="J9" s="95">
        <f>IF(RES_hh_fech!J9=0,0,RES_hh_fech!J9/RES_summary!J$19)</f>
        <v>246.02194288967789</v>
      </c>
      <c r="K9" s="95">
        <f>IF(RES_hh_fech!K9=0,0,RES_hh_fech!K9/RES_summary!K$19)</f>
        <v>230.39468901134447</v>
      </c>
      <c r="L9" s="95">
        <f>IF(RES_hh_fech!L9=0,0,RES_hh_fech!L9/RES_summary!L$19)</f>
        <v>237.96934674226492</v>
      </c>
      <c r="M9" s="95">
        <f>IF(RES_hh_fech!M9=0,0,RES_hh_fech!M9/RES_summary!M$19)</f>
        <v>216.30995576433949</v>
      </c>
      <c r="N9" s="95">
        <f>IF(RES_hh_fech!N9=0,0,RES_hh_fech!N9/RES_summary!N$19)</f>
        <v>225.5345586830266</v>
      </c>
      <c r="O9" s="95">
        <f>IF(RES_hh_fech!O9=0,0,RES_hh_fech!O9/RES_summary!O$19)</f>
        <v>209.54398874789487</v>
      </c>
      <c r="P9" s="95">
        <f>IF(RES_hh_fech!P9=0,0,RES_hh_fech!P9/RES_summary!P$19)</f>
        <v>196.62957359923047</v>
      </c>
      <c r="Q9" s="95">
        <f>IF(RES_hh_fech!Q9=0,0,RES_hh_fech!Q9/RES_summary!Q$19)</f>
        <v>187.48490474201733</v>
      </c>
    </row>
    <row r="10" spans="1:17" ht="12" customHeight="1" x14ac:dyDescent="0.25">
      <c r="A10" s="87" t="s">
        <v>79</v>
      </c>
      <c r="B10" s="95">
        <f>IF(RES_hh_fech!B10=0,0,RES_hh_fech!B10/RES_summary!B$19)</f>
        <v>212.69473786681868</v>
      </c>
      <c r="C10" s="95">
        <f>IF(RES_hh_fech!C10=0,0,RES_hh_fech!C10/RES_summary!C$19)</f>
        <v>178.25229434728314</v>
      </c>
      <c r="D10" s="95">
        <f>IF(RES_hh_fech!D10=0,0,RES_hh_fech!D10/RES_summary!D$19)</f>
        <v>184.86251098290862</v>
      </c>
      <c r="E10" s="95">
        <f>IF(RES_hh_fech!E10=0,0,RES_hh_fech!E10/RES_summary!E$19)</f>
        <v>177.6802704524215</v>
      </c>
      <c r="F10" s="95">
        <f>IF(RES_hh_fech!F10=0,0,RES_hh_fech!F10/RES_summary!F$19)</f>
        <v>162.27242034619834</v>
      </c>
      <c r="G10" s="95">
        <f>IF(RES_hh_fech!G10=0,0,RES_hh_fech!G10/RES_summary!G$19)</f>
        <v>144.80635341157372</v>
      </c>
      <c r="H10" s="95">
        <f>IF(RES_hh_fech!H10=0,0,RES_hh_fech!H10/RES_summary!H$19)</f>
        <v>155.02208325666302</v>
      </c>
      <c r="I10" s="95">
        <f>IF(RES_hh_fech!I10=0,0,RES_hh_fech!I10/RES_summary!I$19)</f>
        <v>137.00951253059512</v>
      </c>
      <c r="J10" s="95">
        <f>IF(RES_hh_fech!J10=0,0,RES_hh_fech!J10/RES_summary!J$19)</f>
        <v>158.39809614146921</v>
      </c>
      <c r="K10" s="95">
        <f>IF(RES_hh_fech!K10=0,0,RES_hh_fech!K10/RES_summary!K$19)</f>
        <v>151.04504442636301</v>
      </c>
      <c r="L10" s="95">
        <f>IF(RES_hh_fech!L10=0,0,RES_hh_fech!L10/RES_summary!L$19)</f>
        <v>181.20721298179092</v>
      </c>
      <c r="M10" s="95">
        <f>IF(RES_hh_fech!M10=0,0,RES_hh_fech!M10/RES_summary!M$19)</f>
        <v>146.41126631146733</v>
      </c>
      <c r="N10" s="95">
        <f>IF(RES_hh_fech!N10=0,0,RES_hh_fech!N10/RES_summary!N$19)</f>
        <v>148.64400837551716</v>
      </c>
      <c r="O10" s="95">
        <f>IF(RES_hh_fech!O10=0,0,RES_hh_fech!O10/RES_summary!O$19)</f>
        <v>137.86695543992624</v>
      </c>
      <c r="P10" s="95">
        <f>IF(RES_hh_fech!P10=0,0,RES_hh_fech!P10/RES_summary!P$19)</f>
        <v>126.66011539932859</v>
      </c>
      <c r="Q10" s="95">
        <f>IF(RES_hh_fech!Q10=0,0,RES_hh_fech!Q10/RES_summary!Q$19)</f>
        <v>125.33094018184264</v>
      </c>
    </row>
    <row r="11" spans="1:17" ht="12" customHeight="1" x14ac:dyDescent="0.25">
      <c r="A11" s="87" t="s">
        <v>61</v>
      </c>
      <c r="B11" s="95">
        <f>IF(RES_hh_fech!B11=0,0,RES_hh_fech!B11/RES_summary!B$19)</f>
        <v>202.04713125391626</v>
      </c>
      <c r="C11" s="95">
        <f>IF(RES_hh_fech!C11=0,0,RES_hh_fech!C11/RES_summary!C$19)</f>
        <v>169.34576033969688</v>
      </c>
      <c r="D11" s="95">
        <f>IF(RES_hh_fech!D11=0,0,RES_hh_fech!D11/RES_summary!D$19)</f>
        <v>162.5319062113943</v>
      </c>
      <c r="E11" s="95">
        <f>IF(RES_hh_fech!E11=0,0,RES_hh_fech!E11/RES_summary!E$19)</f>
        <v>168.79149570970762</v>
      </c>
      <c r="F11" s="95">
        <f>IF(RES_hh_fech!F11=0,0,RES_hh_fech!F11/RES_summary!F$19)</f>
        <v>165.17093820845071</v>
      </c>
      <c r="G11" s="95">
        <f>IF(RES_hh_fech!G11=0,0,RES_hh_fech!G11/RES_summary!G$19)</f>
        <v>148.97937521486645</v>
      </c>
      <c r="H11" s="95">
        <f>IF(RES_hh_fech!H11=0,0,RES_hh_fech!H11/RES_summary!H$19)</f>
        <v>147.26624931426036</v>
      </c>
      <c r="I11" s="95">
        <f>IF(RES_hh_fech!I11=0,0,RES_hh_fech!I11/RES_summary!I$19)</f>
        <v>130.15802041104095</v>
      </c>
      <c r="J11" s="95">
        <f>IF(RES_hh_fech!J11=0,0,RES_hh_fech!J11/RES_summary!J$19)</f>
        <v>148.075439124935</v>
      </c>
      <c r="K11" s="95">
        <f>IF(RES_hh_fech!K11=0,0,RES_hh_fech!K11/RES_summary!K$19)</f>
        <v>145.81875773382984</v>
      </c>
      <c r="L11" s="95">
        <f>IF(RES_hh_fech!L11=0,0,RES_hh_fech!L11/RES_summary!L$19)</f>
        <v>143.93846574684477</v>
      </c>
      <c r="M11" s="95">
        <f>IF(RES_hh_fech!M11=0,0,RES_hh_fech!M11/RES_summary!M$19)</f>
        <v>141.29380080566534</v>
      </c>
      <c r="N11" s="95">
        <f>IF(RES_hh_fech!N11=0,0,RES_hh_fech!N11/RES_summary!N$19)</f>
        <v>142.54003597692144</v>
      </c>
      <c r="O11" s="95">
        <f>IF(RES_hh_fech!O11=0,0,RES_hh_fech!O11/RES_summary!O$19)</f>
        <v>132.57664538970326</v>
      </c>
      <c r="P11" s="95">
        <f>IF(RES_hh_fech!P11=0,0,RES_hh_fech!P11/RES_summary!P$19)</f>
        <v>117.54784932290127</v>
      </c>
      <c r="Q11" s="95">
        <f>IF(RES_hh_fech!Q11=0,0,RES_hh_fech!Q11/RES_summary!Q$19)</f>
        <v>119.52142942611307</v>
      </c>
    </row>
    <row r="12" spans="1:17" ht="12" customHeight="1" x14ac:dyDescent="0.25">
      <c r="A12" s="87" t="s">
        <v>115</v>
      </c>
      <c r="B12" s="95">
        <f>IF(RES_hh_fech!B12=0,0,RES_hh_fech!B12/RES_summary!B$19)</f>
        <v>138.29262058085831</v>
      </c>
      <c r="C12" s="95">
        <f>IF(RES_hh_fech!C12=0,0,RES_hh_fech!C12/RES_summary!C$19)</f>
        <v>118.96575776677129</v>
      </c>
      <c r="D12" s="95">
        <f>IF(RES_hh_fech!D12=0,0,RES_hh_fech!D12/RES_summary!D$19)</f>
        <v>115.03518516916546</v>
      </c>
      <c r="E12" s="95">
        <f>IF(RES_hh_fech!E12=0,0,RES_hh_fech!E12/RES_summary!E$19)</f>
        <v>115.20677295448766</v>
      </c>
      <c r="F12" s="95">
        <f>IF(RES_hh_fech!F12=0,0,RES_hh_fech!F12/RES_summary!F$19)</f>
        <v>117.97810815135112</v>
      </c>
      <c r="G12" s="95">
        <f>IF(RES_hh_fech!G12=0,0,RES_hh_fech!G12/RES_summary!G$19)</f>
        <v>93.4254233873109</v>
      </c>
      <c r="H12" s="95">
        <f>IF(RES_hh_fech!H12=0,0,RES_hh_fech!H12/RES_summary!H$19)</f>
        <v>91.796304202243761</v>
      </c>
      <c r="I12" s="95">
        <f>IF(RES_hh_fech!I12=0,0,RES_hh_fech!I12/RES_summary!I$19)</f>
        <v>77.051822336726147</v>
      </c>
      <c r="J12" s="95">
        <f>IF(RES_hh_fech!J12=0,0,RES_hh_fech!J12/RES_summary!J$19)</f>
        <v>86.627038003963392</v>
      </c>
      <c r="K12" s="95">
        <f>IF(RES_hh_fech!K12=0,0,RES_hh_fech!K12/RES_summary!K$19)</f>
        <v>76.214151487042542</v>
      </c>
      <c r="L12" s="95">
        <f>IF(RES_hh_fech!L12=0,0,RES_hh_fech!L12/RES_summary!L$19)</f>
        <v>73.971093324882247</v>
      </c>
      <c r="M12" s="95">
        <f>IF(RES_hh_fech!M12=0,0,RES_hh_fech!M12/RES_summary!M$19)</f>
        <v>68.558446844810476</v>
      </c>
      <c r="N12" s="95">
        <f>IF(RES_hh_fech!N12=0,0,RES_hh_fech!N12/RES_summary!N$19)</f>
        <v>65.899093107481121</v>
      </c>
      <c r="O12" s="95">
        <f>IF(RES_hh_fech!O12=0,0,RES_hh_fech!O12/RES_summary!O$19)</f>
        <v>57.699514801675527</v>
      </c>
      <c r="P12" s="95">
        <f>IF(RES_hh_fech!P12=0,0,RES_hh_fech!P12/RES_summary!P$19)</f>
        <v>49.810323416271501</v>
      </c>
      <c r="Q12" s="95">
        <f>IF(RES_hh_fech!Q12=0,0,RES_hh_fech!Q12/RES_summary!Q$19)</f>
        <v>45.380989331029681</v>
      </c>
    </row>
    <row r="13" spans="1:17" ht="12" customHeight="1" x14ac:dyDescent="0.25">
      <c r="A13" s="51" t="s">
        <v>114</v>
      </c>
      <c r="B13" s="22">
        <f>IF(RES_hh_fech!B13=0,0,RES_hh_fech!B13/RES_summary!B$19)</f>
        <v>219.84075439686555</v>
      </c>
      <c r="C13" s="22">
        <f>IF(RES_hh_fech!C13=0,0,RES_hh_fech!C13/RES_summary!C$19)</f>
        <v>188.74109147327678</v>
      </c>
      <c r="D13" s="22">
        <f>IF(RES_hh_fech!D13=0,0,RES_hh_fech!D13/RES_summary!D$19)</f>
        <v>182.08056745041966</v>
      </c>
      <c r="E13" s="22">
        <f>IF(RES_hh_fech!E13=0,0,RES_hh_fech!E13/RES_summary!E$19)</f>
        <v>216.94985090791243</v>
      </c>
      <c r="F13" s="22">
        <f>IF(RES_hh_fech!F13=0,0,RES_hh_fech!F13/RES_summary!F$19)</f>
        <v>193.64387022226754</v>
      </c>
      <c r="G13" s="22">
        <f>IF(RES_hh_fech!G13=0,0,RES_hh_fech!G13/RES_summary!G$19)</f>
        <v>221.66510165474455</v>
      </c>
      <c r="H13" s="22">
        <f>IF(RES_hh_fech!H13=0,0,RES_hh_fech!H13/RES_summary!H$19)</f>
        <v>182.71053597164635</v>
      </c>
      <c r="I13" s="22">
        <f>IF(RES_hh_fech!I13=0,0,RES_hh_fech!I13/RES_summary!I$19)</f>
        <v>222.48758117873686</v>
      </c>
      <c r="J13" s="22">
        <f>IF(RES_hh_fech!J13=0,0,RES_hh_fech!J13/RES_summary!J$19)</f>
        <v>188.96036063548473</v>
      </c>
      <c r="K13" s="22">
        <f>IF(RES_hh_fech!K13=0,0,RES_hh_fech!K13/RES_summary!K$19)</f>
        <v>233.12457536868735</v>
      </c>
      <c r="L13" s="22">
        <f>IF(RES_hh_fech!L13=0,0,RES_hh_fech!L13/RES_summary!L$19)</f>
        <v>182.42956900876456</v>
      </c>
      <c r="M13" s="22">
        <f>IF(RES_hh_fech!M13=0,0,RES_hh_fech!M13/RES_summary!M$19)</f>
        <v>171.1306027216803</v>
      </c>
      <c r="N13" s="22">
        <f>IF(RES_hh_fech!N13=0,0,RES_hh_fech!N13/RES_summary!N$19)</f>
        <v>174.71619748420198</v>
      </c>
      <c r="O13" s="22">
        <f>IF(RES_hh_fech!O13=0,0,RES_hh_fech!O13/RES_summary!O$19)</f>
        <v>159.62879369837691</v>
      </c>
      <c r="P13" s="22">
        <f>IF(RES_hh_fech!P13=0,0,RES_hh_fech!P13/RES_summary!P$19)</f>
        <v>148.51025069426581</v>
      </c>
      <c r="Q13" s="22">
        <f>IF(RES_hh_fech!Q13=0,0,RES_hh_fech!Q13/RES_summary!Q$19)</f>
        <v>153.38637775326023</v>
      </c>
    </row>
    <row r="14" spans="1:17" ht="12" customHeight="1" x14ac:dyDescent="0.25">
      <c r="A14" s="99" t="s">
        <v>117</v>
      </c>
      <c r="B14" s="98">
        <f>IF(RES_hh_fech!B14=0,0,RES_hh_fech!B14/RES_summary!B$19)</f>
        <v>0.5805751944663089</v>
      </c>
      <c r="C14" s="98">
        <f>IF(RES_hh_fech!C14=0,0,RES_hh_fech!C14/RES_summary!C$19)</f>
        <v>0.8806031124426078</v>
      </c>
      <c r="D14" s="98">
        <f>IF(RES_hh_fech!D14=0,0,RES_hh_fech!D14/RES_summary!D$19)</f>
        <v>0.93483945518369693</v>
      </c>
      <c r="E14" s="98">
        <f>IF(RES_hh_fech!E14=0,0,RES_hh_fech!E14/RES_summary!E$19)</f>
        <v>2.5093806192833177</v>
      </c>
      <c r="F14" s="98">
        <f>IF(RES_hh_fech!F14=0,0,RES_hh_fech!F14/RES_summary!F$19)</f>
        <v>0.66633802456613933</v>
      </c>
      <c r="G14" s="98">
        <f>IF(RES_hh_fech!G14=0,0,RES_hh_fech!G14/RES_summary!G$19)</f>
        <v>3.4457651759026762</v>
      </c>
      <c r="H14" s="98">
        <f>IF(RES_hh_fech!H14=0,0,RES_hh_fech!H14/RES_summary!H$19)</f>
        <v>2.425123996644488</v>
      </c>
      <c r="I14" s="98">
        <f>IF(RES_hh_fech!I14=0,0,RES_hh_fech!I14/RES_summary!I$19)</f>
        <v>4.4542885416520068</v>
      </c>
      <c r="J14" s="98">
        <f>IF(RES_hh_fech!J14=0,0,RES_hh_fech!J14/RES_summary!J$19)</f>
        <v>2.2395907628072105</v>
      </c>
      <c r="K14" s="98">
        <f>IF(RES_hh_fech!K14=0,0,RES_hh_fech!K14/RES_summary!K$19)</f>
        <v>3.9810257408843759</v>
      </c>
      <c r="L14" s="98">
        <f>IF(RES_hh_fech!L14=0,0,RES_hh_fech!L14/RES_summary!L$19)</f>
        <v>2.2274047748495804</v>
      </c>
      <c r="M14" s="98">
        <f>IF(RES_hh_fech!M14=0,0,RES_hh_fech!M14/RES_summary!M$19)</f>
        <v>1.9455400970792069</v>
      </c>
      <c r="N14" s="98">
        <f>IF(RES_hh_fech!N14=0,0,RES_hh_fech!N14/RES_summary!N$19)</f>
        <v>2.1458881524626059</v>
      </c>
      <c r="O14" s="98">
        <f>IF(RES_hh_fech!O14=0,0,RES_hh_fech!O14/RES_summary!O$19)</f>
        <v>1.7928954716655015</v>
      </c>
      <c r="P14" s="98">
        <f>IF(RES_hh_fech!P14=0,0,RES_hh_fech!P14/RES_summary!P$19)</f>
        <v>1.9229336840091338</v>
      </c>
      <c r="Q14" s="98">
        <f>IF(RES_hh_fech!Q14=0,0,RES_hh_fech!Q14/RES_summary!Q$19)</f>
        <v>2.4999881600457075</v>
      </c>
    </row>
    <row r="15" spans="1:17" ht="12.95" customHeight="1" x14ac:dyDescent="0.25">
      <c r="A15" s="89" t="s">
        <v>112</v>
      </c>
      <c r="B15" s="96">
        <f>IF(RES_hh_fech!B15=0,0,RES_hh_fech!B15/RES_summary!B$19)</f>
        <v>0.19170208948157286</v>
      </c>
      <c r="C15" s="96">
        <f>IF(RES_hh_fech!C15=0,0,RES_hh_fech!C15/RES_summary!C$19)</f>
        <v>0.22658305845346072</v>
      </c>
      <c r="D15" s="96">
        <f>IF(RES_hh_fech!D15=0,0,RES_hh_fech!D15/RES_summary!D$19)</f>
        <v>0.26751081397477611</v>
      </c>
      <c r="E15" s="96">
        <f>IF(RES_hh_fech!E15=0,0,RES_hh_fech!E15/RES_summary!E$19)</f>
        <v>0.3042272602777899</v>
      </c>
      <c r="F15" s="96">
        <f>IF(RES_hh_fech!F15=0,0,RES_hh_fech!F15/RES_summary!F$19)</f>
        <v>0.34197653444520054</v>
      </c>
      <c r="G15" s="96">
        <f>IF(RES_hh_fech!G15=0,0,RES_hh_fech!G15/RES_summary!G$19)</f>
        <v>0.38033680715758572</v>
      </c>
      <c r="H15" s="96">
        <f>IF(RES_hh_fech!H15=0,0,RES_hh_fech!H15/RES_summary!H$19)</f>
        <v>0.43009235552854602</v>
      </c>
      <c r="I15" s="96">
        <f>IF(RES_hh_fech!I15=0,0,RES_hh_fech!I15/RES_summary!I$19)</f>
        <v>0.49151955082351545</v>
      </c>
      <c r="J15" s="96">
        <f>IF(RES_hh_fech!J15=0,0,RES_hh_fech!J15/RES_summary!J$19)</f>
        <v>0.58096403924992934</v>
      </c>
      <c r="K15" s="96">
        <f>IF(RES_hh_fech!K15=0,0,RES_hh_fech!K15/RES_summary!K$19)</f>
        <v>0.59753818521165858</v>
      </c>
      <c r="L15" s="96">
        <f>IF(RES_hh_fech!L15=0,0,RES_hh_fech!L15/RES_summary!L$19)</f>
        <v>0.62771490592165602</v>
      </c>
      <c r="M15" s="96">
        <f>IF(RES_hh_fech!M15=0,0,RES_hh_fech!M15/RES_summary!M$19)</f>
        <v>0.6426404331933302</v>
      </c>
      <c r="N15" s="96">
        <f>IF(RES_hh_fech!N15=0,0,RES_hh_fech!N15/RES_summary!N$19)</f>
        <v>0.70626891958566296</v>
      </c>
      <c r="O15" s="96">
        <f>IF(RES_hh_fech!O15=0,0,RES_hh_fech!O15/RES_summary!O$19)</f>
        <v>0.76629398373287327</v>
      </c>
      <c r="P15" s="96">
        <f>IF(RES_hh_fech!P15=0,0,RES_hh_fech!P15/RES_summary!P$19)</f>
        <v>0.78780750735489957</v>
      </c>
      <c r="Q15" s="96">
        <f>IF(RES_hh_fech!Q15=0,0,RES_hh_fech!Q15/RES_summary!Q$19)</f>
        <v>0.79621476585977513</v>
      </c>
    </row>
    <row r="16" spans="1:17" ht="12" customHeight="1" x14ac:dyDescent="0.25">
      <c r="A16" s="87" t="s">
        <v>111</v>
      </c>
      <c r="B16" s="97">
        <f>IF(RES_hh_fech!B16=0,0,RES_hh_fech!B16/RES_summary!B$19)</f>
        <v>0.19170208948157286</v>
      </c>
      <c r="C16" s="97">
        <f>IF(RES_hh_fech!C16=0,0,RES_hh_fech!C16/RES_summary!C$19)</f>
        <v>0.22658305845346072</v>
      </c>
      <c r="D16" s="97">
        <f>IF(RES_hh_fech!D16=0,0,RES_hh_fech!D16/RES_summary!D$19)</f>
        <v>0.26751081397477611</v>
      </c>
      <c r="E16" s="97">
        <f>IF(RES_hh_fech!E16=0,0,RES_hh_fech!E16/RES_summary!E$19)</f>
        <v>0.3042272602777899</v>
      </c>
      <c r="F16" s="97">
        <f>IF(RES_hh_fech!F16=0,0,RES_hh_fech!F16/RES_summary!F$19)</f>
        <v>0.34197653444520054</v>
      </c>
      <c r="G16" s="97">
        <f>IF(RES_hh_fech!G16=0,0,RES_hh_fech!G16/RES_summary!G$19)</f>
        <v>0.38033680715758572</v>
      </c>
      <c r="H16" s="97">
        <f>IF(RES_hh_fech!H16=0,0,RES_hh_fech!H16/RES_summary!H$19)</f>
        <v>0.43009235552854602</v>
      </c>
      <c r="I16" s="97">
        <f>IF(RES_hh_fech!I16=0,0,RES_hh_fech!I16/RES_summary!I$19)</f>
        <v>0.49151955082351545</v>
      </c>
      <c r="J16" s="97">
        <f>IF(RES_hh_fech!J16=0,0,RES_hh_fech!J16/RES_summary!J$19)</f>
        <v>0.58096403924992934</v>
      </c>
      <c r="K16" s="97">
        <f>IF(RES_hh_fech!K16=0,0,RES_hh_fech!K16/RES_summary!K$19)</f>
        <v>0.59753818521165858</v>
      </c>
      <c r="L16" s="97">
        <f>IF(RES_hh_fech!L16=0,0,RES_hh_fech!L16/RES_summary!L$19)</f>
        <v>0.62771490592165602</v>
      </c>
      <c r="M16" s="97">
        <f>IF(RES_hh_fech!M16=0,0,RES_hh_fech!M16/RES_summary!M$19)</f>
        <v>0.6426404331933302</v>
      </c>
      <c r="N16" s="97">
        <f>IF(RES_hh_fech!N16=0,0,RES_hh_fech!N16/RES_summary!N$19)</f>
        <v>0.70626891958566296</v>
      </c>
      <c r="O16" s="97">
        <f>IF(RES_hh_fech!O16=0,0,RES_hh_fech!O16/RES_summary!O$19)</f>
        <v>0.76629398373287327</v>
      </c>
      <c r="P16" s="97">
        <f>IF(RES_hh_fech!P16=0,0,RES_hh_fech!P16/RES_summary!P$19)</f>
        <v>0.78780750735489957</v>
      </c>
      <c r="Q16" s="97">
        <f>IF(RES_hh_fech!Q16=0,0,RES_hh_fech!Q16/RES_summary!Q$19)</f>
        <v>0.79621476585977513</v>
      </c>
    </row>
    <row r="17" spans="1:17" ht="12.95" customHeight="1" x14ac:dyDescent="0.25">
      <c r="A17" s="89" t="s">
        <v>63</v>
      </c>
      <c r="B17" s="96">
        <f>IF(RES_hh_fech!B17=0,0,RES_hh_fech!B17/RES_summary!B$19)</f>
        <v>32.317755354926099</v>
      </c>
      <c r="C17" s="96">
        <f>IF(RES_hh_fech!C17=0,0,RES_hh_fech!C17/RES_summary!C$19)</f>
        <v>31.925111280149419</v>
      </c>
      <c r="D17" s="96">
        <f>IF(RES_hh_fech!D17=0,0,RES_hh_fech!D17/RES_summary!D$19)</f>
        <v>32.865975151876285</v>
      </c>
      <c r="E17" s="96">
        <f>IF(RES_hh_fech!E17=0,0,RES_hh_fech!E17/RES_summary!E$19)</f>
        <v>36.040220780609673</v>
      </c>
      <c r="F17" s="96">
        <f>IF(RES_hh_fech!F17=0,0,RES_hh_fech!F17/RES_summary!F$19)</f>
        <v>32.702609809707681</v>
      </c>
      <c r="G17" s="96">
        <f>IF(RES_hh_fech!G17=0,0,RES_hh_fech!G17/RES_summary!G$19)</f>
        <v>37.682038539936904</v>
      </c>
      <c r="H17" s="96">
        <f>IF(RES_hh_fech!H17=0,0,RES_hh_fech!H17/RES_summary!H$19)</f>
        <v>39.961781911446877</v>
      </c>
      <c r="I17" s="96">
        <f>IF(RES_hh_fech!I17=0,0,RES_hh_fech!I17/RES_summary!I$19)</f>
        <v>43.98430395859863</v>
      </c>
      <c r="J17" s="96">
        <f>IF(RES_hh_fech!J17=0,0,RES_hh_fech!J17/RES_summary!J$19)</f>
        <v>39.349462262245488</v>
      </c>
      <c r="K17" s="96">
        <f>IF(RES_hh_fech!K17=0,0,RES_hh_fech!K17/RES_summary!K$19)</f>
        <v>37.955857586597268</v>
      </c>
      <c r="L17" s="96">
        <f>IF(RES_hh_fech!L17=0,0,RES_hh_fech!L17/RES_summary!L$19)</f>
        <v>37.541719926397427</v>
      </c>
      <c r="M17" s="96">
        <f>IF(RES_hh_fech!M17=0,0,RES_hh_fech!M17/RES_summary!M$19)</f>
        <v>37.0191771080815</v>
      </c>
      <c r="N17" s="96">
        <f>IF(RES_hh_fech!N17=0,0,RES_hh_fech!N17/RES_summary!N$19)</f>
        <v>37.321367297617577</v>
      </c>
      <c r="O17" s="96">
        <f>IF(RES_hh_fech!O17=0,0,RES_hh_fech!O17/RES_summary!O$19)</f>
        <v>36.930520850670241</v>
      </c>
      <c r="P17" s="96">
        <f>IF(RES_hh_fech!P17=0,0,RES_hh_fech!P17/RES_summary!P$19)</f>
        <v>37.053575189350674</v>
      </c>
      <c r="Q17" s="96">
        <f>IF(RES_hh_fech!Q17=0,0,RES_hh_fech!Q17/RES_summary!Q$19)</f>
        <v>36.985010017267122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38.018091725941566</v>
      </c>
      <c r="C19" s="95">
        <f>IF(RES_hh_fech!C19=0,0,RES_hh_fech!C19/RES_summary!C$19)</f>
        <v>38.402853211953548</v>
      </c>
      <c r="D19" s="95">
        <f>IF(RES_hh_fech!D19=0,0,RES_hh_fech!D19/RES_summary!D$19)</f>
        <v>44.111405727828156</v>
      </c>
      <c r="E19" s="95">
        <f>IF(RES_hh_fech!E19=0,0,RES_hh_fech!E19/RES_summary!E$19)</f>
        <v>42.470802432879182</v>
      </c>
      <c r="F19" s="95">
        <f>IF(RES_hh_fech!F19=0,0,RES_hh_fech!F19/RES_summary!F$19)</f>
        <v>33.32168065593126</v>
      </c>
      <c r="G19" s="95">
        <f>IF(RES_hh_fech!G19=0,0,RES_hh_fech!G19/RES_summary!G$19)</f>
        <v>46.646709589261981</v>
      </c>
      <c r="H19" s="95">
        <f>IF(RES_hh_fech!H19=0,0,RES_hh_fech!H19/RES_summary!H$19)</f>
        <v>40.003353850373294</v>
      </c>
      <c r="I19" s="95">
        <f>IF(RES_hh_fech!I19=0,0,RES_hh_fech!I19/RES_summary!I$19)</f>
        <v>50.219096783447341</v>
      </c>
      <c r="J19" s="95">
        <f>IF(RES_hh_fech!J19=0,0,RES_hh_fech!J19/RES_summary!J$19)</f>
        <v>40.946959736175614</v>
      </c>
      <c r="K19" s="95">
        <f>IF(RES_hh_fech!K19=0,0,RES_hh_fech!K19/RES_summary!K$19)</f>
        <v>38.947222706099112</v>
      </c>
      <c r="L19" s="95">
        <f>IF(RES_hh_fech!L19=0,0,RES_hh_fech!L19/RES_summary!L$19)</f>
        <v>38.590418174356884</v>
      </c>
      <c r="M19" s="95">
        <f>IF(RES_hh_fech!M19=0,0,RES_hh_fech!M19/RES_summary!M$19)</f>
        <v>38.60771679832488</v>
      </c>
      <c r="N19" s="95">
        <f>IF(RES_hh_fech!N19=0,0,RES_hh_fech!N19/RES_summary!N$19)</f>
        <v>38.037512820457522</v>
      </c>
      <c r="O19" s="95">
        <f>IF(RES_hh_fech!O19=0,0,RES_hh_fech!O19/RES_summary!O$19)</f>
        <v>37.499584078274665</v>
      </c>
      <c r="P19" s="95">
        <f>IF(RES_hh_fech!P19=0,0,RES_hh_fech!P19/RES_summary!P$19)</f>
        <v>37.113321112467695</v>
      </c>
      <c r="Q19" s="95">
        <f>IF(RES_hh_fech!Q19=0,0,RES_hh_fech!Q19/RES_summary!Q$19)</f>
        <v>36.960927923095042</v>
      </c>
    </row>
    <row r="20" spans="1:17" ht="12" customHeight="1" x14ac:dyDescent="0.25">
      <c r="A20" s="87" t="s">
        <v>110</v>
      </c>
      <c r="B20" s="95">
        <f>IF(RES_hh_fech!B20=0,0,RES_hh_fech!B20/RES_summary!B$19)</f>
        <v>39.104392938321546</v>
      </c>
      <c r="C20" s="95">
        <f>IF(RES_hh_fech!C20=0,0,RES_hh_fech!C20/RES_summary!C$19)</f>
        <v>39.499977804787555</v>
      </c>
      <c r="D20" s="95">
        <f>IF(RES_hh_fech!D20=0,0,RES_hh_fech!D20/RES_summary!D$19)</f>
        <v>29.822042423422168</v>
      </c>
      <c r="E20" s="95">
        <f>IF(RES_hh_fech!E20=0,0,RES_hh_fech!E20/RES_summary!E$19)</f>
        <v>40.140852978243544</v>
      </c>
      <c r="F20" s="95">
        <f>IF(RES_hh_fech!F20=0,0,RES_hh_fech!F20/RES_summary!F$19)</f>
        <v>41.122683497531774</v>
      </c>
      <c r="G20" s="95">
        <f>IF(RES_hh_fech!G20=0,0,RES_hh_fech!G20/RES_summary!G$19)</f>
        <v>41.43283660534302</v>
      </c>
      <c r="H20" s="95">
        <f>IF(RES_hh_fech!H20=0,0,RES_hh_fech!H20/RES_summary!H$19)</f>
        <v>44.454556051428497</v>
      </c>
      <c r="I20" s="95">
        <f>IF(RES_hh_fech!I20=0,0,RES_hh_fech!I20/RES_summary!I$19)</f>
        <v>47.450314203834786</v>
      </c>
      <c r="J20" s="95">
        <f>IF(RES_hh_fech!J20=0,0,RES_hh_fech!J20/RES_summary!J$19)</f>
        <v>42.116844675154965</v>
      </c>
      <c r="K20" s="95">
        <f>IF(RES_hh_fech!K20=0,0,RES_hh_fech!K20/RES_summary!K$19)</f>
        <v>40.060459339216784</v>
      </c>
      <c r="L20" s="95">
        <f>IF(RES_hh_fech!L20=0,0,RES_hh_fech!L20/RES_summary!L$19)</f>
        <v>39.786817262097372</v>
      </c>
      <c r="M20" s="95">
        <f>IF(RES_hh_fech!M20=0,0,RES_hh_fech!M20/RES_summary!M$19)</f>
        <v>39.610109345314378</v>
      </c>
      <c r="N20" s="95">
        <f>IF(RES_hh_fech!N20=0,0,RES_hh_fech!N20/RES_summary!N$19)</f>
        <v>54.603487348845718</v>
      </c>
      <c r="O20" s="95">
        <f>IF(RES_hh_fech!O20=0,0,RES_hh_fech!O20/RES_summary!O$19)</f>
        <v>38.756173442463371</v>
      </c>
      <c r="P20" s="95">
        <f>IF(RES_hh_fech!P20=0,0,RES_hh_fech!P20/RES_summary!P$19)</f>
        <v>38.415081438080371</v>
      </c>
      <c r="Q20" s="95">
        <f>IF(RES_hh_fech!Q20=0,0,RES_hh_fech!Q20/RES_summary!Q$19)</f>
        <v>38.282894387593259</v>
      </c>
    </row>
    <row r="21" spans="1:17" ht="12" customHeight="1" x14ac:dyDescent="0.25">
      <c r="A21" s="87" t="s">
        <v>109</v>
      </c>
      <c r="B21" s="95">
        <f>IF(RES_hh_fech!B21=0,0,RES_hh_fech!B21/RES_summary!B$19)</f>
        <v>36.497420811517699</v>
      </c>
      <c r="C21" s="95">
        <f>IF(RES_hh_fech!C21=0,0,RES_hh_fech!C21/RES_summary!C$19)</f>
        <v>36.866794525195374</v>
      </c>
      <c r="D21" s="95">
        <f>IF(RES_hh_fech!D21=0,0,RES_hh_fech!D21/RES_summary!D$19)</f>
        <v>36.841241111809012</v>
      </c>
      <c r="E21" s="95">
        <f>IF(RES_hh_fech!E21=0,0,RES_hh_fech!E21/RES_summary!E$19)</f>
        <v>38.782139032477112</v>
      </c>
      <c r="F21" s="95">
        <f>IF(RES_hh_fech!F21=0,0,RES_hh_fech!F21/RES_summary!F$19)</f>
        <v>34.398383975596673</v>
      </c>
      <c r="G21" s="95">
        <f>IF(RES_hh_fech!G21=0,0,RES_hh_fech!G21/RES_summary!G$19)</f>
        <v>37.069794406438653</v>
      </c>
      <c r="H21" s="95">
        <f>IF(RES_hh_fech!H21=0,0,RES_hh_fech!H21/RES_summary!H$19)</f>
        <v>41.971843519688846</v>
      </c>
      <c r="I21" s="95">
        <f>IF(RES_hh_fech!I21=0,0,RES_hh_fech!I21/RES_summary!I$19)</f>
        <v>44.286914904577117</v>
      </c>
      <c r="J21" s="95">
        <f>IF(RES_hh_fech!J21=0,0,RES_hh_fech!J21/RES_summary!J$19)</f>
        <v>39.30897668803037</v>
      </c>
      <c r="K21" s="95">
        <f>IF(RES_hh_fech!K21=0,0,RES_hh_fech!K21/RES_summary!K$19)</f>
        <v>37.389289920407215</v>
      </c>
      <c r="L21" s="95">
        <f>IF(RES_hh_fech!L21=0,0,RES_hh_fech!L21/RES_summary!L$19)</f>
        <v>37.134311741911723</v>
      </c>
      <c r="M21" s="95">
        <f>IF(RES_hh_fech!M21=0,0,RES_hh_fech!M21/RES_summary!M$19)</f>
        <v>37.72768219572184</v>
      </c>
      <c r="N21" s="95">
        <f>IF(RES_hh_fech!N21=0,0,RES_hh_fech!N21/RES_summary!N$19)</f>
        <v>36.719176202521567</v>
      </c>
      <c r="O21" s="95">
        <f>IF(RES_hh_fech!O21=0,0,RES_hh_fech!O21/RES_summary!O$19)</f>
        <v>37.034471341817117</v>
      </c>
      <c r="P21" s="95">
        <f>IF(RES_hh_fech!P21=0,0,RES_hh_fech!P21/RES_summary!P$19)</f>
        <v>36.527704926397789</v>
      </c>
      <c r="Q21" s="95">
        <f>IF(RES_hh_fech!Q21=0,0,RES_hh_fech!Q21/RES_summary!Q$19)</f>
        <v>37.465545059651554</v>
      </c>
    </row>
    <row r="22" spans="1:17" ht="12" customHeight="1" x14ac:dyDescent="0.25">
      <c r="A22" s="87" t="s">
        <v>55</v>
      </c>
      <c r="B22" s="95">
        <f>IF(RES_hh_fech!B22=0,0,RES_hh_fech!B22/RES_summary!B$19)</f>
        <v>45.62178104406334</v>
      </c>
      <c r="C22" s="95">
        <f>IF(RES_hh_fech!C22=0,0,RES_hh_fech!C22/RES_summary!C$19)</f>
        <v>46.083493484561394</v>
      </c>
      <c r="D22" s="95">
        <f>IF(RES_hh_fech!D22=0,0,RES_hh_fech!D22/RES_summary!D$19)</f>
        <v>46.834095661836336</v>
      </c>
      <c r="E22" s="95">
        <f>IF(RES_hh_fech!E22=0,0,RES_hh_fech!E22/RES_summary!E$19)</f>
        <v>48.82224253644025</v>
      </c>
      <c r="F22" s="95">
        <f>IF(RES_hh_fech!F22=0,0,RES_hh_fech!F22/RES_summary!F$19)</f>
        <v>44.538388515614464</v>
      </c>
      <c r="G22" s="95">
        <f>IF(RES_hh_fech!G22=0,0,RES_hh_fech!G22/RES_summary!G$19)</f>
        <v>52.474115161204743</v>
      </c>
      <c r="H22" s="95">
        <f>IF(RES_hh_fech!H22=0,0,RES_hh_fech!H22/RES_summary!H$19)</f>
        <v>54.173595837962402</v>
      </c>
      <c r="I22" s="95">
        <f>IF(RES_hh_fech!I22=0,0,RES_hh_fech!I22/RES_summary!I$19)</f>
        <v>56.133803523987879</v>
      </c>
      <c r="J22" s="95">
        <f>IF(RES_hh_fech!J22=0,0,RES_hh_fech!J22/RES_summary!J$19)</f>
        <v>48.768832027647584</v>
      </c>
      <c r="K22" s="95">
        <f>IF(RES_hh_fech!K22=0,0,RES_hh_fech!K22/RES_summary!K$19)</f>
        <v>47.077151764620737</v>
      </c>
      <c r="L22" s="95">
        <f>IF(RES_hh_fech!L22=0,0,RES_hh_fech!L22/RES_summary!L$19)</f>
        <v>46.740506820099171</v>
      </c>
      <c r="M22" s="95">
        <f>IF(RES_hh_fech!M22=0,0,RES_hh_fech!M22/RES_summary!M$19)</f>
        <v>45.303325224274623</v>
      </c>
      <c r="N22" s="95">
        <f>IF(RES_hh_fech!N22=0,0,RES_hh_fech!N22/RES_summary!N$19)</f>
        <v>45.001786589959934</v>
      </c>
      <c r="O22" s="95">
        <f>IF(RES_hh_fech!O22=0,0,RES_hh_fech!O22/RES_summary!O$19)</f>
        <v>44.697382179820153</v>
      </c>
      <c r="P22" s="95">
        <f>IF(RES_hh_fech!P22=0,0,RES_hh_fech!P22/RES_summary!P$19)</f>
        <v>43.823391083103303</v>
      </c>
      <c r="Q22" s="95">
        <f>IF(RES_hh_fech!Q22=0,0,RES_hh_fech!Q22/RES_summary!Q$19)</f>
        <v>43.618784413000121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22.645916183692446</v>
      </c>
      <c r="C24" s="95">
        <f>IF(RES_hh_fech!C24=0,0,RES_hh_fech!C24/RES_summary!C$19)</f>
        <v>22.951041084160632</v>
      </c>
      <c r="D24" s="95">
        <f>IF(RES_hh_fech!D24=0,0,RES_hh_fech!D24/RES_summary!D$19)</f>
        <v>22.993505455753763</v>
      </c>
      <c r="E24" s="95">
        <f>IF(RES_hh_fech!E24=0,0,RES_hh_fech!E24/RES_summary!E$19)</f>
        <v>24.272932215737669</v>
      </c>
      <c r="F24" s="95">
        <f>IF(RES_hh_fech!F24=0,0,RES_hh_fech!F24/RES_summary!F$19)</f>
        <v>20.959862971644533</v>
      </c>
      <c r="G24" s="95">
        <f>IF(RES_hh_fech!G24=0,0,RES_hh_fech!G24/RES_summary!G$19)</f>
        <v>24.711376510176791</v>
      </c>
      <c r="H24" s="95">
        <f>IF(RES_hh_fech!H24=0,0,RES_hh_fech!H24/RES_summary!H$19)</f>
        <v>26.195085360737576</v>
      </c>
      <c r="I24" s="95">
        <f>IF(RES_hh_fech!I24=0,0,RES_hh_fech!I24/RES_summary!I$19)</f>
        <v>28.031807130966335</v>
      </c>
      <c r="J24" s="95">
        <f>IF(RES_hh_fech!J24=0,0,RES_hh_fech!J24/RES_summary!J$19)</f>
        <v>24.948735890537797</v>
      </c>
      <c r="K24" s="95">
        <f>IF(RES_hh_fech!K24=0,0,RES_hh_fech!K24/RES_summary!K$19)</f>
        <v>23.794251767646816</v>
      </c>
      <c r="L24" s="95">
        <f>IF(RES_hh_fech!L24=0,0,RES_hh_fech!L24/RES_summary!L$19)</f>
        <v>23.692838637744277</v>
      </c>
      <c r="M24" s="95">
        <f>IF(RES_hh_fech!M24=0,0,RES_hh_fech!M24/RES_summary!M$19)</f>
        <v>23.704377420490538</v>
      </c>
      <c r="N24" s="95">
        <f>IF(RES_hh_fech!N24=0,0,RES_hh_fech!N24/RES_summary!N$19)</f>
        <v>23.65881833831277</v>
      </c>
      <c r="O24" s="95">
        <f>IF(RES_hh_fech!O24=0,0,RES_hh_fech!O24/RES_summary!O$19)</f>
        <v>23.619960788409902</v>
      </c>
      <c r="P24" s="95">
        <f>IF(RES_hh_fech!P24=0,0,RES_hh_fech!P24/RES_summary!P$19)</f>
        <v>24.386209428968897</v>
      </c>
      <c r="Q24" s="95">
        <f>IF(RES_hh_fech!Q24=0,0,RES_hh_fech!Q24/RES_summary!Q$19)</f>
        <v>24.425443424213793</v>
      </c>
    </row>
    <row r="25" spans="1:17" ht="12" customHeight="1" x14ac:dyDescent="0.25">
      <c r="A25" s="51" t="s">
        <v>60</v>
      </c>
      <c r="B25" s="22">
        <f>IF(RES_hh_fech!B25=0,0,RES_hh_fech!B25/RES_summary!B$19)</f>
        <v>30.632673410283221</v>
      </c>
      <c r="C25" s="22">
        <f>IF(RES_hh_fech!C25=0,0,RES_hh_fech!C25/RES_summary!C$19)</f>
        <v>31.59628565370053</v>
      </c>
      <c r="D25" s="22">
        <f>IF(RES_hh_fech!D25=0,0,RES_hh_fech!D25/RES_summary!D$19)</f>
        <v>29.419502327097749</v>
      </c>
      <c r="E25" s="22">
        <f>IF(RES_hh_fech!E25=0,0,RES_hh_fech!E25/RES_summary!E$19)</f>
        <v>36.394548266387105</v>
      </c>
      <c r="F25" s="22">
        <f>IF(RES_hh_fech!F25=0,0,RES_hh_fech!F25/RES_summary!F$19)</f>
        <v>29.585734392746271</v>
      </c>
      <c r="G25" s="22">
        <f>IF(RES_hh_fech!G25=0,0,RES_hh_fech!G25/RES_summary!G$19)</f>
        <v>33.614451073626384</v>
      </c>
      <c r="H25" s="22">
        <f>IF(RES_hh_fech!H25=0,0,RES_hh_fech!H25/RES_summary!H$19)</f>
        <v>33.079443598843604</v>
      </c>
      <c r="I25" s="22">
        <f>IF(RES_hh_fech!I25=0,0,RES_hh_fech!I25/RES_summary!I$19)</f>
        <v>48.822861437756188</v>
      </c>
      <c r="J25" s="22">
        <f>IF(RES_hh_fech!J25=0,0,RES_hh_fech!J25/RES_summary!J$19)</f>
        <v>39.615694226770671</v>
      </c>
      <c r="K25" s="22">
        <f>IF(RES_hh_fech!K25=0,0,RES_hh_fech!K25/RES_summary!K$19)</f>
        <v>43.987810539917376</v>
      </c>
      <c r="L25" s="22">
        <f>IF(RES_hh_fech!L25=0,0,RES_hh_fech!L25/RES_summary!L$19)</f>
        <v>34.029281649824647</v>
      </c>
      <c r="M25" s="22">
        <f>IF(RES_hh_fech!M25=0,0,RES_hh_fech!M25/RES_summary!M$19)</f>
        <v>34.863903825567085</v>
      </c>
      <c r="N25" s="22">
        <f>IF(RES_hh_fech!N25=0,0,RES_hh_fech!N25/RES_summary!N$19)</f>
        <v>37.523697936963693</v>
      </c>
      <c r="O25" s="22">
        <f>IF(RES_hh_fech!O25=0,0,RES_hh_fech!O25/RES_summary!O$19)</f>
        <v>31.272910553834041</v>
      </c>
      <c r="P25" s="22">
        <f>IF(RES_hh_fech!P25=0,0,RES_hh_fech!P25/RES_summary!P$19)</f>
        <v>32.356692071081312</v>
      </c>
      <c r="Q25" s="22">
        <f>IF(RES_hh_fech!Q25=0,0,RES_hh_fech!Q25/RES_summary!Q$19)</f>
        <v>30.089200835186773</v>
      </c>
    </row>
    <row r="26" spans="1:17" ht="12" customHeight="1" x14ac:dyDescent="0.25">
      <c r="A26" s="49" t="s">
        <v>59</v>
      </c>
      <c r="B26" s="18">
        <f>IF(RES_hh_fech!B26=0,0,RES_hh_fech!B26/RES_summary!B$19)</f>
        <v>0</v>
      </c>
      <c r="C26" s="18">
        <f>IF(RES_hh_fech!C26=0,0,RES_hh_fech!C26/RES_summary!C$19)</f>
        <v>0</v>
      </c>
      <c r="D26" s="18">
        <f>IF(RES_hh_fech!D26=0,0,RES_hh_fech!D26/RES_summary!D$19)</f>
        <v>0</v>
      </c>
      <c r="E26" s="18">
        <f>IF(RES_hh_fech!E26=0,0,RES_hh_fech!E26/RES_summary!E$19)</f>
        <v>0</v>
      </c>
      <c r="F26" s="18">
        <f>IF(RES_hh_fech!F26=0,0,RES_hh_fech!F26/RES_summary!F$19)</f>
        <v>0</v>
      </c>
      <c r="G26" s="18">
        <f>IF(RES_hh_fech!G26=0,0,RES_hh_fech!G26/RES_summary!G$19)</f>
        <v>0</v>
      </c>
      <c r="H26" s="18">
        <f>IF(RES_hh_fech!H26=0,0,RES_hh_fech!H26/RES_summary!H$19)</f>
        <v>0</v>
      </c>
      <c r="I26" s="18">
        <f>IF(RES_hh_fech!I26=0,0,RES_hh_fech!I26/RES_summary!I$19)</f>
        <v>0</v>
      </c>
      <c r="J26" s="18">
        <f>IF(RES_hh_fech!J26=0,0,RES_hh_fech!J26/RES_summary!J$19)</f>
        <v>0</v>
      </c>
      <c r="K26" s="18">
        <f>IF(RES_hh_fech!K26=0,0,RES_hh_fech!K26/RES_summary!K$19)</f>
        <v>0</v>
      </c>
      <c r="L26" s="18">
        <f>IF(RES_hh_fech!L26=0,0,RES_hh_fech!L26/RES_summary!L$19)</f>
        <v>0</v>
      </c>
      <c r="M26" s="18">
        <f>IF(RES_hh_fech!M26=0,0,RES_hh_fech!M26/RES_summary!M$19)</f>
        <v>0</v>
      </c>
      <c r="N26" s="18">
        <f>IF(RES_hh_fech!N26=0,0,RES_hh_fech!N26/RES_summary!N$19)</f>
        <v>0</v>
      </c>
      <c r="O26" s="18">
        <f>IF(RES_hh_fech!O26=0,0,RES_hh_fech!O26/RES_summary!O$19)</f>
        <v>0</v>
      </c>
      <c r="P26" s="18">
        <f>IF(RES_hh_fech!P26=0,0,RES_hh_fech!P26/RES_summary!P$19)</f>
        <v>0</v>
      </c>
      <c r="Q26" s="18">
        <f>IF(RES_hh_fech!Q26=0,0,RES_hh_fech!Q26/RES_summary!Q$19)</f>
        <v>0</v>
      </c>
    </row>
    <row r="27" spans="1:17" ht="12.95" customHeight="1" x14ac:dyDescent="0.25">
      <c r="A27" s="89" t="s">
        <v>62</v>
      </c>
      <c r="B27" s="96">
        <f>IF(RES_hh_fech!B27=0,0,RES_hh_fech!B27/RES_summary!B$19)</f>
        <v>21.063972138610016</v>
      </c>
      <c r="C27" s="96">
        <f>IF(RES_hh_fech!C27=0,0,RES_hh_fech!C27/RES_summary!C$19)</f>
        <v>21.066592477926857</v>
      </c>
      <c r="D27" s="96">
        <f>IF(RES_hh_fech!D27=0,0,RES_hh_fech!D27/RES_summary!D$19)</f>
        <v>24.249937862313974</v>
      </c>
      <c r="E27" s="96">
        <f>IF(RES_hh_fech!E27=0,0,RES_hh_fech!E27/RES_summary!E$19)</f>
        <v>25.693049954454835</v>
      </c>
      <c r="F27" s="96">
        <f>IF(RES_hh_fech!F27=0,0,RES_hh_fech!F27/RES_summary!F$19)</f>
        <v>20.465360047841394</v>
      </c>
      <c r="G27" s="96">
        <f>IF(RES_hh_fech!G27=0,0,RES_hh_fech!G27/RES_summary!G$19)</f>
        <v>38.898118415805463</v>
      </c>
      <c r="H27" s="96">
        <f>IF(RES_hh_fech!H27=0,0,RES_hh_fech!H27/RES_summary!H$19)</f>
        <v>30.677250279258068</v>
      </c>
      <c r="I27" s="96">
        <f>IF(RES_hh_fech!I27=0,0,RES_hh_fech!I27/RES_summary!I$19)</f>
        <v>31.153099908737016</v>
      </c>
      <c r="J27" s="96">
        <f>IF(RES_hh_fech!J27=0,0,RES_hh_fech!J27/RES_summary!J$19)</f>
        <v>24.410678581457294</v>
      </c>
      <c r="K27" s="96">
        <f>IF(RES_hh_fech!K27=0,0,RES_hh_fech!K27/RES_summary!K$19)</f>
        <v>25.518910161781054</v>
      </c>
      <c r="L27" s="96">
        <f>IF(RES_hh_fech!L27=0,0,RES_hh_fech!L27/RES_summary!L$19)</f>
        <v>25.041576305947277</v>
      </c>
      <c r="M27" s="96">
        <f>IF(RES_hh_fech!M27=0,0,RES_hh_fech!M27/RES_summary!M$19)</f>
        <v>24.721718977500416</v>
      </c>
      <c r="N27" s="96">
        <f>IF(RES_hh_fech!N27=0,0,RES_hh_fech!N27/RES_summary!N$19)</f>
        <v>24.555036474823837</v>
      </c>
      <c r="O27" s="96">
        <f>IF(RES_hh_fech!O27=0,0,RES_hh_fech!O27/RES_summary!O$19)</f>
        <v>24.415090914754771</v>
      </c>
      <c r="P27" s="96">
        <f>IF(RES_hh_fech!P27=0,0,RES_hh_fech!P27/RES_summary!P$19)</f>
        <v>24.341868540990944</v>
      </c>
      <c r="Q27" s="96">
        <f>IF(RES_hh_fech!Q27=0,0,RES_hh_fech!Q27/RES_summary!Q$19)</f>
        <v>24.49582517513517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23.435480795711761</v>
      </c>
      <c r="C29" s="95">
        <f>IF(RES_hh_fech!C29=0,0,RES_hh_fech!C29/RES_summary!C$19)</f>
        <v>24.949534351533007</v>
      </c>
      <c r="D29" s="95">
        <f>IF(RES_hh_fech!D29=0,0,RES_hh_fech!D29/RES_summary!D$19)</f>
        <v>25.186679857751418</v>
      </c>
      <c r="E29" s="95">
        <f>IF(RES_hh_fech!E29=0,0,RES_hh_fech!E29/RES_summary!E$19)</f>
        <v>28.903353727500072</v>
      </c>
      <c r="F29" s="95">
        <f>IF(RES_hh_fech!F29=0,0,RES_hh_fech!F29/RES_summary!F$19)</f>
        <v>17.829773868775263</v>
      </c>
      <c r="G29" s="95">
        <f>IF(RES_hh_fech!G29=0,0,RES_hh_fech!G29/RES_summary!G$19)</f>
        <v>47.299631955326269</v>
      </c>
      <c r="H29" s="95">
        <f>IF(RES_hh_fech!H29=0,0,RES_hh_fech!H29/RES_summary!H$19)</f>
        <v>23.849826954364392</v>
      </c>
      <c r="I29" s="95">
        <f>IF(RES_hh_fech!I29=0,0,RES_hh_fech!I29/RES_summary!I$19)</f>
        <v>36.48461025946915</v>
      </c>
      <c r="J29" s="95">
        <f>IF(RES_hh_fech!J29=0,0,RES_hh_fech!J29/RES_summary!J$19)</f>
        <v>18.92174080206761</v>
      </c>
      <c r="K29" s="95">
        <f>IF(RES_hh_fech!K29=0,0,RES_hh_fech!K29/RES_summary!K$19)</f>
        <v>28.935537707776692</v>
      </c>
      <c r="L29" s="95">
        <f>IF(RES_hh_fech!L29=0,0,RES_hh_fech!L29/RES_summary!L$19)</f>
        <v>24.715562649178835</v>
      </c>
      <c r="M29" s="95">
        <f>IF(RES_hh_fech!M29=0,0,RES_hh_fech!M29/RES_summary!M$19)</f>
        <v>24.703576773672236</v>
      </c>
      <c r="N29" s="95">
        <f>IF(RES_hh_fech!N29=0,0,RES_hh_fech!N29/RES_summary!N$19)</f>
        <v>23.513675910112209</v>
      </c>
      <c r="O29" s="95">
        <f>IF(RES_hh_fech!O29=0,0,RES_hh_fech!O29/RES_summary!O$19)</f>
        <v>24.506320437066901</v>
      </c>
      <c r="P29" s="95">
        <f>IF(RES_hh_fech!P29=0,0,RES_hh_fech!P29/RES_summary!P$19)</f>
        <v>24.34446525004298</v>
      </c>
      <c r="Q29" s="95">
        <f>IF(RES_hh_fech!Q29=0,0,RES_hh_fech!Q29/RES_summary!Q$19)</f>
        <v>25.207838934642396</v>
      </c>
    </row>
    <row r="30" spans="1:17" ht="12" customHeight="1" x14ac:dyDescent="0.25">
      <c r="A30" s="87" t="s">
        <v>109</v>
      </c>
      <c r="B30" s="95">
        <f>IF(RES_hh_fech!B30=0,0,RES_hh_fech!B30/RES_summary!B$19)</f>
        <v>21.761524138716261</v>
      </c>
      <c r="C30" s="95">
        <f>IF(RES_hh_fech!C30=0,0,RES_hh_fech!C30/RES_summary!C$19)</f>
        <v>21.666918799471681</v>
      </c>
      <c r="D30" s="95">
        <f>IF(RES_hh_fech!D30=0,0,RES_hh_fech!D30/RES_summary!D$19)</f>
        <v>24.666548921677805</v>
      </c>
      <c r="E30" s="95">
        <f>IF(RES_hh_fech!E30=0,0,RES_hh_fech!E30/RES_summary!E$19)</f>
        <v>25.063168658279881</v>
      </c>
      <c r="F30" s="95">
        <f>IF(RES_hh_fech!F30=0,0,RES_hh_fech!F30/RES_summary!F$19)</f>
        <v>20.127659471774024</v>
      </c>
      <c r="G30" s="95">
        <f>IF(RES_hh_fech!G30=0,0,RES_hh_fech!G30/RES_summary!G$19)</f>
        <v>35.173378563584919</v>
      </c>
      <c r="H30" s="95">
        <f>IF(RES_hh_fech!H30=0,0,RES_hh_fech!H30/RES_summary!H$19)</f>
        <v>30.029734513808375</v>
      </c>
      <c r="I30" s="95">
        <f>IF(RES_hh_fech!I30=0,0,RES_hh_fech!I30/RES_summary!I$19)</f>
        <v>27.427108251036827</v>
      </c>
      <c r="J30" s="95">
        <f>IF(RES_hh_fech!J30=0,0,RES_hh_fech!J30/RES_summary!J$19)</f>
        <v>22.951602562537119</v>
      </c>
      <c r="K30" s="95">
        <f>IF(RES_hh_fech!K30=0,0,RES_hh_fech!K30/RES_summary!K$19)</f>
        <v>22.498227807320561</v>
      </c>
      <c r="L30" s="95">
        <f>IF(RES_hh_fech!L30=0,0,RES_hh_fech!L30/RES_summary!L$19)</f>
        <v>22.950165343394687</v>
      </c>
      <c r="M30" s="95">
        <f>IF(RES_hh_fech!M30=0,0,RES_hh_fech!M30/RES_summary!M$19)</f>
        <v>22.936296130670733</v>
      </c>
      <c r="N30" s="95">
        <f>IF(RES_hh_fech!N30=0,0,RES_hh_fech!N30/RES_summary!N$19)</f>
        <v>22.959055968593869</v>
      </c>
      <c r="O30" s="95">
        <f>IF(RES_hh_fech!O30=0,0,RES_hh_fech!O30/RES_summary!O$19)</f>
        <v>22.755212546482706</v>
      </c>
      <c r="P30" s="95">
        <f>IF(RES_hh_fech!P30=0,0,RES_hh_fech!P30/RES_summary!P$19)</f>
        <v>22.168443388499515</v>
      </c>
      <c r="Q30" s="95">
        <f>IF(RES_hh_fech!Q30=0,0,RES_hh_fech!Q30/RES_summary!Q$19)</f>
        <v>22.913227599801338</v>
      </c>
    </row>
    <row r="31" spans="1:17" ht="12" customHeight="1" x14ac:dyDescent="0.25">
      <c r="A31" s="87" t="s">
        <v>55</v>
      </c>
      <c r="B31" s="95">
        <f>IF(RES_hh_fech!B31=0,0,RES_hh_fech!B31/RES_summary!B$19)</f>
        <v>30.466117795013908</v>
      </c>
      <c r="C31" s="95">
        <f>IF(RES_hh_fech!C31=0,0,RES_hh_fech!C31/RES_summary!C$19)</f>
        <v>28.734360168410973</v>
      </c>
      <c r="D31" s="95">
        <f>IF(RES_hh_fech!D31=0,0,RES_hh_fech!D31/RES_summary!D$19)</f>
        <v>33.469046630771565</v>
      </c>
      <c r="E31" s="95">
        <f>IF(RES_hh_fech!E31=0,0,RES_hh_fech!E31/RES_summary!E$19)</f>
        <v>34.092381540408724</v>
      </c>
      <c r="F31" s="95">
        <f>IF(RES_hh_fech!F31=0,0,RES_hh_fech!F31/RES_summary!F$19)</f>
        <v>28.593327660990244</v>
      </c>
      <c r="G31" s="95">
        <f>IF(RES_hh_fech!G31=0,0,RES_hh_fech!G31/RES_summary!G$19)</f>
        <v>50.551689481511168</v>
      </c>
      <c r="H31" s="95">
        <f>IF(RES_hh_fech!H31=0,0,RES_hh_fech!H31/RES_summary!H$19)</f>
        <v>41.205982925443685</v>
      </c>
      <c r="I31" s="95">
        <f>IF(RES_hh_fech!I31=0,0,RES_hh_fech!I31/RES_summary!I$19)</f>
        <v>38.917623511456874</v>
      </c>
      <c r="J31" s="95">
        <f>IF(RES_hh_fech!J31=0,0,RES_hh_fech!J31/RES_summary!J$19)</f>
        <v>32.132244936153697</v>
      </c>
      <c r="K31" s="95">
        <f>IF(RES_hh_fech!K31=0,0,RES_hh_fech!K31/RES_summary!K$19)</f>
        <v>31.497526422054765</v>
      </c>
      <c r="L31" s="95">
        <f>IF(RES_hh_fech!L31=0,0,RES_hh_fech!L31/RES_summary!L$19)</f>
        <v>32.13023657311993</v>
      </c>
      <c r="M31" s="95">
        <f>IF(RES_hh_fech!M31=0,0,RES_hh_fech!M31/RES_summary!M$19)</f>
        <v>31.526333722576364</v>
      </c>
      <c r="N31" s="95">
        <f>IF(RES_hh_fech!N31=0,0,RES_hh_fech!N31/RES_summary!N$19)</f>
        <v>32.310414872846245</v>
      </c>
      <c r="O31" s="95">
        <f>IF(RES_hh_fech!O31=0,0,RES_hh_fech!O31/RES_summary!O$19)</f>
        <v>31.473668471038067</v>
      </c>
      <c r="P31" s="95">
        <f>IF(RES_hh_fech!P31=0,0,RES_hh_fech!P31/RES_summary!P$19)</f>
        <v>32.933482998320471</v>
      </c>
      <c r="Q31" s="95">
        <f>IF(RES_hh_fech!Q31=0,0,RES_hh_fech!Q31/RES_summary!Q$19)</f>
        <v>31.998378447949204</v>
      </c>
    </row>
    <row r="32" spans="1:17" ht="12" customHeight="1" x14ac:dyDescent="0.25">
      <c r="A32" s="49" t="s">
        <v>60</v>
      </c>
      <c r="B32" s="18">
        <f>IF(RES_hh_fech!B32=0,0,RES_hh_fech!B32/RES_summary!B$19)</f>
        <v>12.149790528040988</v>
      </c>
      <c r="C32" s="18">
        <f>IF(RES_hh_fech!C32=0,0,RES_hh_fech!C32/RES_summary!C$19)</f>
        <v>11.485971699866932</v>
      </c>
      <c r="D32" s="18">
        <f>IF(RES_hh_fech!D32=0,0,RES_hh_fech!D32/RES_summary!D$19)</f>
        <v>15.93283755725319</v>
      </c>
      <c r="E32" s="18">
        <f>IF(RES_hh_fech!E32=0,0,RES_hh_fech!E32/RES_summary!E$19)</f>
        <v>11.310262231894539</v>
      </c>
      <c r="F32" s="18">
        <f>IF(RES_hh_fech!F32=0,0,RES_hh_fech!F32/RES_summary!F$19)</f>
        <v>17.988865415782666</v>
      </c>
      <c r="G32" s="18">
        <f>IF(RES_hh_fech!G32=0,0,RES_hh_fech!G32/RES_summary!G$19)</f>
        <v>8.909352180994123</v>
      </c>
      <c r="H32" s="18">
        <f>IF(RES_hh_fech!H32=0,0,RES_hh_fech!H32/RES_summary!H$19)</f>
        <v>35.093247952372025</v>
      </c>
      <c r="I32" s="18">
        <f>IF(RES_hh_fech!I32=0,0,RES_hh_fech!I32/RES_summary!I$19)</f>
        <v>7.2747500453441463</v>
      </c>
      <c r="J32" s="18">
        <f>IF(RES_hh_fech!J32=0,0,RES_hh_fech!J32/RES_summary!J$19)</f>
        <v>27.062085719669263</v>
      </c>
      <c r="K32" s="18">
        <f>IF(RES_hh_fech!K32=0,0,RES_hh_fech!K32/RES_summary!K$19)</f>
        <v>4.7294662805019803</v>
      </c>
      <c r="L32" s="18">
        <f>IF(RES_hh_fech!L32=0,0,RES_hh_fech!L32/RES_summary!L$19)</f>
        <v>15.216444515926879</v>
      </c>
      <c r="M32" s="18">
        <f>IF(RES_hh_fech!M32=0,0,RES_hh_fech!M32/RES_summary!M$19)</f>
        <v>15.567390411757794</v>
      </c>
      <c r="N32" s="18">
        <f>IF(RES_hh_fech!N32=0,0,RES_hh_fech!N32/RES_summary!N$19)</f>
        <v>16.576326470491157</v>
      </c>
      <c r="O32" s="18">
        <f>IF(RES_hh_fech!O32=0,0,RES_hh_fech!O32/RES_summary!O$19)</f>
        <v>15.278162969017613</v>
      </c>
      <c r="P32" s="18">
        <f>IF(RES_hh_fech!P32=0,0,RES_hh_fech!P32/RES_summary!P$19)</f>
        <v>14.730884359598944</v>
      </c>
      <c r="Q32" s="18">
        <f>IF(RES_hh_fech!Q32=0,0,RES_hh_fech!Q32/RES_summary!Q$19)</f>
        <v>13.73454395317216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162.06342478569854</v>
      </c>
      <c r="C3" s="100">
        <f>IF(RES_hh_tesh!C3=0,0,RES_hh_tesh!C3/RES_summary!C$19)</f>
        <v>141.78753290146213</v>
      </c>
      <c r="D3" s="100">
        <f>IF(RES_hh_tesh!D3=0,0,RES_hh_tesh!D3/RES_summary!D$19)</f>
        <v>140.79715890710222</v>
      </c>
      <c r="E3" s="100">
        <f>IF(RES_hh_tesh!E3=0,0,RES_hh_tesh!E3/RES_summary!E$19)</f>
        <v>150.04589895561509</v>
      </c>
      <c r="F3" s="100">
        <f>IF(RES_hh_tesh!F3=0,0,RES_hh_tesh!F3/RES_summary!F$19)</f>
        <v>150.3605410001868</v>
      </c>
      <c r="G3" s="100">
        <f>IF(RES_hh_tesh!G3=0,0,RES_hh_tesh!G3/RES_summary!G$19)</f>
        <v>145.85364211715816</v>
      </c>
      <c r="H3" s="100">
        <f>IF(RES_hh_tesh!H3=0,0,RES_hh_tesh!H3/RES_summary!H$19)</f>
        <v>143.83797857415169</v>
      </c>
      <c r="I3" s="100">
        <f>IF(RES_hh_tesh!I3=0,0,RES_hh_tesh!I3/RES_summary!I$19)</f>
        <v>136.07322017228299</v>
      </c>
      <c r="J3" s="100">
        <f>IF(RES_hh_tesh!J3=0,0,RES_hh_tesh!J3/RES_summary!J$19)</f>
        <v>145.06116708841651</v>
      </c>
      <c r="K3" s="100">
        <f>IF(RES_hh_tesh!K3=0,0,RES_hh_tesh!K3/RES_summary!K$19)</f>
        <v>142.08338316324961</v>
      </c>
      <c r="L3" s="100">
        <f>IF(RES_hh_tesh!L3=0,0,RES_hh_tesh!L3/RES_summary!L$19)</f>
        <v>142.71956780933954</v>
      </c>
      <c r="M3" s="100">
        <f>IF(RES_hh_tesh!M3=0,0,RES_hh_tesh!M3/RES_summary!M$19)</f>
        <v>138.55458639580931</v>
      </c>
      <c r="N3" s="100">
        <f>IF(RES_hh_tesh!N3=0,0,RES_hh_tesh!N3/RES_summary!N$19)</f>
        <v>141.9592093893915</v>
      </c>
      <c r="O3" s="100">
        <f>IF(RES_hh_tesh!O3=0,0,RES_hh_tesh!O3/RES_summary!O$19)</f>
        <v>134.18985858295395</v>
      </c>
      <c r="P3" s="100">
        <f>IF(RES_hh_tesh!P3=0,0,RES_hh_tesh!P3/RES_summary!P$19)</f>
        <v>126.66038207279648</v>
      </c>
      <c r="Q3" s="100">
        <f>IF(RES_hh_tesh!Q3=0,0,RES_hh_tesh!Q3/RES_summary!Q$19)</f>
        <v>126.92475999814106</v>
      </c>
    </row>
    <row r="4" spans="1:17" ht="12.95" customHeight="1" x14ac:dyDescent="0.25">
      <c r="A4" s="89" t="s">
        <v>65</v>
      </c>
      <c r="B4" s="96">
        <f>IF(RES_hh_tesh!B4=0,0,RES_hh_tesh!B4/RES_summary!B$19)</f>
        <v>135.45883103022842</v>
      </c>
      <c r="C4" s="96">
        <f>IF(RES_hh_tesh!C4=0,0,RES_hh_tesh!C4/RES_summary!C$19)</f>
        <v>114.56720683774266</v>
      </c>
      <c r="D4" s="96">
        <f>IF(RES_hh_tesh!D4=0,0,RES_hh_tesh!D4/RES_summary!D$19)</f>
        <v>111.69410511486615</v>
      </c>
      <c r="E4" s="96">
        <f>IF(RES_hh_tesh!E4=0,0,RES_hh_tesh!E4/RES_summary!E$19)</f>
        <v>119.21815264884664</v>
      </c>
      <c r="F4" s="96">
        <f>IF(RES_hh_tesh!F4=0,0,RES_hh_tesh!F4/RES_summary!F$19)</f>
        <v>123.39072619545647</v>
      </c>
      <c r="G4" s="96">
        <f>IF(RES_hh_tesh!G4=0,0,RES_hh_tesh!G4/RES_summary!G$19)</f>
        <v>108.94603512689852</v>
      </c>
      <c r="H4" s="96">
        <f>IF(RES_hh_tesh!H4=0,0,RES_hh_tesh!H4/RES_summary!H$19)</f>
        <v>107.54142607263391</v>
      </c>
      <c r="I4" s="96">
        <f>IF(RES_hh_tesh!I4=0,0,RES_hh_tesh!I4/RES_summary!I$19)</f>
        <v>98.449382585395924</v>
      </c>
      <c r="J4" s="96">
        <f>IF(RES_hh_tesh!J4=0,0,RES_hh_tesh!J4/RES_summary!J$19)</f>
        <v>112.22045439594652</v>
      </c>
      <c r="K4" s="96">
        <f>IF(RES_hh_tesh!K4=0,0,RES_hh_tesh!K4/RES_summary!K$19)</f>
        <v>110.02128172367875</v>
      </c>
      <c r="L4" s="96">
        <f>IF(RES_hh_tesh!L4=0,0,RES_hh_tesh!L4/RES_summary!L$19)</f>
        <v>110.50528186096402</v>
      </c>
      <c r="M4" s="96">
        <f>IF(RES_hh_tesh!M4=0,0,RES_hh_tesh!M4/RES_summary!M$19)</f>
        <v>106.16445444548587</v>
      </c>
      <c r="N4" s="96">
        <f>IF(RES_hh_tesh!N4=0,0,RES_hh_tesh!N4/RES_summary!N$19)</f>
        <v>109.19853369474227</v>
      </c>
      <c r="O4" s="96">
        <f>IF(RES_hh_tesh!O4=0,0,RES_hh_tesh!O4/RES_summary!O$19)</f>
        <v>101.41871716324214</v>
      </c>
      <c r="P4" s="96">
        <f>IF(RES_hh_tesh!P4=0,0,RES_hh_tesh!P4/RES_summary!P$19)</f>
        <v>93.737282479226948</v>
      </c>
      <c r="Q4" s="96">
        <f>IF(RES_hh_tesh!Q4=0,0,RES_hh_tesh!Q4/RES_summary!Q$19)</f>
        <v>93.624333241812408</v>
      </c>
    </row>
    <row r="5" spans="1:17" ht="12" customHeight="1" x14ac:dyDescent="0.25">
      <c r="A5" s="87" t="s">
        <v>58</v>
      </c>
      <c r="B5" s="95">
        <f>IF(RES_hh_tesh!B5=0,0,RES_hh_tesh!B5/RES_summary!B$19)</f>
        <v>134.86719741777605</v>
      </c>
      <c r="C5" s="95">
        <f>IF(RES_hh_tesh!C5=0,0,RES_hh_tesh!C5/RES_summary!C$19)</f>
        <v>30.76179029543302</v>
      </c>
      <c r="D5" s="95">
        <f>IF(RES_hh_tesh!D5=0,0,RES_hh_tesh!D5/RES_summary!D$19)</f>
        <v>108.73062917470293</v>
      </c>
      <c r="E5" s="95">
        <f>IF(RES_hh_tesh!E5=0,0,RES_hh_tesh!E5/RES_summary!E$19)</f>
        <v>86.854177132870646</v>
      </c>
      <c r="F5" s="95">
        <f>IF(RES_hh_tesh!F5=0,0,RES_hh_tesh!F5/RES_summary!F$19)</f>
        <v>206.73629552780775</v>
      </c>
      <c r="G5" s="95">
        <f>IF(RES_hh_tesh!G5=0,0,RES_hh_tesh!G5/RES_summary!G$19)</f>
        <v>100.65449578759464</v>
      </c>
      <c r="H5" s="95">
        <f>IF(RES_hh_tesh!H5=0,0,RES_hh_tesh!H5/RES_summary!H$19)</f>
        <v>99.90307641628803</v>
      </c>
      <c r="I5" s="95">
        <f>IF(RES_hh_tesh!I5=0,0,RES_hh_tesh!I5/RES_summary!I$19)</f>
        <v>104.7249061447724</v>
      </c>
      <c r="J5" s="95">
        <f>IF(RES_hh_tesh!J5=0,0,RES_hh_tesh!J5/RES_summary!J$19)</f>
        <v>302.24278849857785</v>
      </c>
      <c r="K5" s="95">
        <f>IF(RES_hh_tesh!K5=0,0,RES_hh_tesh!K5/RES_summary!K$19)</f>
        <v>76.343568692205451</v>
      </c>
      <c r="L5" s="95">
        <f>IF(RES_hh_tesh!L5=0,0,RES_hh_tesh!L5/RES_summary!L$19)</f>
        <v>54.873581600679259</v>
      </c>
      <c r="M5" s="95">
        <f>IF(RES_hh_tesh!M5=0,0,RES_hh_tesh!M5/RES_summary!M$19)</f>
        <v>101.74293748453545</v>
      </c>
      <c r="N5" s="95">
        <f>IF(RES_hh_tesh!N5=0,0,RES_hh_tesh!N5/RES_summary!N$19)</f>
        <v>103.96469096397239</v>
      </c>
      <c r="O5" s="95">
        <f>IF(RES_hh_tesh!O5=0,0,RES_hh_tesh!O5/RES_summary!O$19)</f>
        <v>91.144776949806172</v>
      </c>
      <c r="P5" s="95">
        <f>IF(RES_hh_tesh!P5=0,0,RES_hh_tesh!P5/RES_summary!P$19)</f>
        <v>89.856266959921868</v>
      </c>
      <c r="Q5" s="95">
        <f>IF(RES_hh_tesh!Q5=0,0,RES_hh_tesh!Q5/RES_summary!Q$19)</f>
        <v>89.348998970676121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134.86912677755709</v>
      </c>
      <c r="C7" s="95">
        <f>IF(RES_hh_tesh!C7=0,0,RES_hh_tesh!C7/RES_summary!C$19)</f>
        <v>113.03947853550517</v>
      </c>
      <c r="D7" s="95">
        <f>IF(RES_hh_tesh!D7=0,0,RES_hh_tesh!D7/RES_summary!D$19)</f>
        <v>66.465763160676488</v>
      </c>
      <c r="E7" s="95">
        <f>IF(RES_hh_tesh!E7=0,0,RES_hh_tesh!E7/RES_summary!E$19)</f>
        <v>114.40172328566659</v>
      </c>
      <c r="F7" s="95">
        <f>IF(RES_hh_tesh!F7=0,0,RES_hh_tesh!F7/RES_summary!F$19)</f>
        <v>183.98325285477426</v>
      </c>
      <c r="G7" s="95">
        <f>IF(RES_hh_tesh!G7=0,0,RES_hh_tesh!G7/RES_summary!G$19)</f>
        <v>111.05008861364652</v>
      </c>
      <c r="H7" s="95">
        <f>IF(RES_hh_tesh!H7=0,0,RES_hh_tesh!H7/RES_summary!H$19)</f>
        <v>102.29764244586471</v>
      </c>
      <c r="I7" s="95">
        <f>IF(RES_hh_tesh!I7=0,0,RES_hh_tesh!I7/RES_summary!I$19)</f>
        <v>117.30144737489293</v>
      </c>
      <c r="J7" s="95">
        <f>IF(RES_hh_tesh!J7=0,0,RES_hh_tesh!J7/RES_summary!J$19)</f>
        <v>117.45495301021036</v>
      </c>
      <c r="K7" s="95">
        <f>IF(RES_hh_tesh!K7=0,0,RES_hh_tesh!K7/RES_summary!K$19)</f>
        <v>89.808622348495618</v>
      </c>
      <c r="L7" s="95">
        <f>IF(RES_hh_tesh!L7=0,0,RES_hh_tesh!L7/RES_summary!L$19)</f>
        <v>71.802252948215738</v>
      </c>
      <c r="M7" s="95">
        <f>IF(RES_hh_tesh!M7=0,0,RES_hh_tesh!M7/RES_summary!M$19)</f>
        <v>118.01970011506914</v>
      </c>
      <c r="N7" s="95">
        <f>IF(RES_hh_tesh!N7=0,0,RES_hh_tesh!N7/RES_summary!N$19)</f>
        <v>120.28466868898171</v>
      </c>
      <c r="O7" s="95">
        <f>IF(RES_hh_tesh!O7=0,0,RES_hh_tesh!O7/RES_summary!O$19)</f>
        <v>82.507406057938027</v>
      </c>
      <c r="P7" s="95">
        <f>IF(RES_hh_tesh!P7=0,0,RES_hh_tesh!P7/RES_summary!P$19)</f>
        <v>94.186650387730424</v>
      </c>
      <c r="Q7" s="95">
        <f>IF(RES_hh_tesh!Q7=0,0,RES_hh_tesh!Q7/RES_summary!Q$19)</f>
        <v>93.115914747323529</v>
      </c>
    </row>
    <row r="8" spans="1:17" ht="12" customHeight="1" x14ac:dyDescent="0.25">
      <c r="A8" s="87" t="s">
        <v>109</v>
      </c>
      <c r="B8" s="95">
        <f>IF(RES_hh_tesh!B8=0,0,RES_hh_tesh!B8/RES_summary!B$19)</f>
        <v>134.86753259682072</v>
      </c>
      <c r="C8" s="95">
        <f>IF(RES_hh_tesh!C8=0,0,RES_hh_tesh!C8/RES_summary!C$19)</f>
        <v>116.04110104144772</v>
      </c>
      <c r="D8" s="95">
        <f>IF(RES_hh_tesh!D8=0,0,RES_hh_tesh!D8/RES_summary!D$19)</f>
        <v>113.40240360455607</v>
      </c>
      <c r="E8" s="95">
        <f>IF(RES_hh_tesh!E8=0,0,RES_hh_tesh!E8/RES_summary!E$19)</f>
        <v>120.39473872222666</v>
      </c>
      <c r="F8" s="95">
        <f>IF(RES_hh_tesh!F8=0,0,RES_hh_tesh!F8/RES_summary!F$19)</f>
        <v>122.03972201287149</v>
      </c>
      <c r="G8" s="95">
        <f>IF(RES_hh_tesh!G8=0,0,RES_hh_tesh!G8/RES_summary!G$19)</f>
        <v>101.28130785987101</v>
      </c>
      <c r="H8" s="95">
        <f>IF(RES_hh_tesh!H8=0,0,RES_hh_tesh!H8/RES_summary!H$19)</f>
        <v>112.80191096211931</v>
      </c>
      <c r="I8" s="95">
        <f>IF(RES_hh_tesh!I8=0,0,RES_hh_tesh!I8/RES_summary!I$19)</f>
        <v>94.41215894998264</v>
      </c>
      <c r="J8" s="95">
        <f>IF(RES_hh_tesh!J8=0,0,RES_hh_tesh!J8/RES_summary!J$19)</f>
        <v>108.06930018292296</v>
      </c>
      <c r="K8" s="95">
        <f>IF(RES_hh_tesh!K8=0,0,RES_hh_tesh!K8/RES_summary!K$19)</f>
        <v>105.98614040547866</v>
      </c>
      <c r="L8" s="95">
        <f>IF(RES_hh_tesh!L8=0,0,RES_hh_tesh!L8/RES_summary!L$19)</f>
        <v>108.60250623616868</v>
      </c>
      <c r="M8" s="95">
        <f>IF(RES_hh_tesh!M8=0,0,RES_hh_tesh!M8/RES_summary!M$19)</f>
        <v>108.31262609848388</v>
      </c>
      <c r="N8" s="95">
        <f>IF(RES_hh_tesh!N8=0,0,RES_hh_tesh!N8/RES_summary!N$19)</f>
        <v>108.44852158141562</v>
      </c>
      <c r="O8" s="95">
        <f>IF(RES_hh_tesh!O8=0,0,RES_hh_tesh!O8/RES_summary!O$19)</f>
        <v>100.829482479967</v>
      </c>
      <c r="P8" s="95">
        <f>IF(RES_hh_tesh!P8=0,0,RES_hh_tesh!P8/RES_summary!P$19)</f>
        <v>91.475493542278215</v>
      </c>
      <c r="Q8" s="95">
        <f>IF(RES_hh_tesh!Q8=0,0,RES_hh_tesh!Q8/RES_summary!Q$19)</f>
        <v>93.360290922494841</v>
      </c>
    </row>
    <row r="9" spans="1:17" ht="12" customHeight="1" x14ac:dyDescent="0.25">
      <c r="A9" s="87" t="s">
        <v>55</v>
      </c>
      <c r="B9" s="95">
        <f>IF(RES_hh_tesh!B9=0,0,RES_hh_tesh!B9/RES_summary!B$19)</f>
        <v>134.86751529643752</v>
      </c>
      <c r="C9" s="95">
        <f>IF(RES_hh_tesh!C9=0,0,RES_hh_tesh!C9/RES_summary!C$19)</f>
        <v>112.28123990412993</v>
      </c>
      <c r="D9" s="95">
        <f>IF(RES_hh_tesh!D9=0,0,RES_hh_tesh!D9/RES_summary!D$19)</f>
        <v>112.68530424841738</v>
      </c>
      <c r="E9" s="95">
        <f>IF(RES_hh_tesh!E9=0,0,RES_hh_tesh!E9/RES_summary!E$19)</f>
        <v>116.68766760779711</v>
      </c>
      <c r="F9" s="95">
        <f>IF(RES_hh_tesh!F9=0,0,RES_hh_tesh!F9/RES_summary!F$19)</f>
        <v>129.08799052349093</v>
      </c>
      <c r="G9" s="95">
        <f>IF(RES_hh_tesh!G9=0,0,RES_hh_tesh!G9/RES_summary!G$19)</f>
        <v>114.53621651560272</v>
      </c>
      <c r="H9" s="95">
        <f>IF(RES_hh_tesh!H9=0,0,RES_hh_tesh!H9/RES_summary!H$19)</f>
        <v>102.01681052403798</v>
      </c>
      <c r="I9" s="95">
        <f>IF(RES_hh_tesh!I9=0,0,RES_hh_tesh!I9/RES_summary!I$19)</f>
        <v>95.066648328676465</v>
      </c>
      <c r="J9" s="95">
        <f>IF(RES_hh_tesh!J9=0,0,RES_hh_tesh!J9/RES_summary!J$19)</f>
        <v>115.26174968037515</v>
      </c>
      <c r="K9" s="95">
        <f>IF(RES_hh_tesh!K9=0,0,RES_hh_tesh!K9/RES_summary!K$19)</f>
        <v>108.90710398750639</v>
      </c>
      <c r="L9" s="95">
        <f>IF(RES_hh_tesh!L9=0,0,RES_hh_tesh!L9/RES_summary!L$19)</f>
        <v>113.21298406265903</v>
      </c>
      <c r="M9" s="95">
        <f>IF(RES_hh_tesh!M9=0,0,RES_hh_tesh!M9/RES_summary!M$19)</f>
        <v>103.43286269874106</v>
      </c>
      <c r="N9" s="95">
        <f>IF(RES_hh_tesh!N9=0,0,RES_hh_tesh!N9/RES_summary!N$19)</f>
        <v>108.5716452443793</v>
      </c>
      <c r="O9" s="95">
        <f>IF(RES_hh_tesh!O9=0,0,RES_hh_tesh!O9/RES_summary!O$19)</f>
        <v>101.55519349721312</v>
      </c>
      <c r="P9" s="95">
        <f>IF(RES_hh_tesh!P9=0,0,RES_hh_tesh!P9/RES_summary!P$19)</f>
        <v>96.063918981999052</v>
      </c>
      <c r="Q9" s="95">
        <f>IF(RES_hh_tesh!Q9=0,0,RES_hh_tesh!Q9/RES_summary!Q$19)</f>
        <v>91.760825149975744</v>
      </c>
    </row>
    <row r="10" spans="1:17" ht="12" customHeight="1" x14ac:dyDescent="0.25">
      <c r="A10" s="87" t="s">
        <v>79</v>
      </c>
      <c r="B10" s="95">
        <f>IF(RES_hh_tesh!B10=0,0,RES_hh_tesh!B10/RES_summary!B$19)</f>
        <v>134.8761197485845</v>
      </c>
      <c r="C10" s="95">
        <f>IF(RES_hh_tesh!C10=0,0,RES_hh_tesh!C10/RES_summary!C$19)</f>
        <v>117.61551752901238</v>
      </c>
      <c r="D10" s="95">
        <f>IF(RES_hh_tesh!D10=0,0,RES_hh_tesh!D10/RES_summary!D$19)</f>
        <v>131.25996563764608</v>
      </c>
      <c r="E10" s="95">
        <f>IF(RES_hh_tesh!E10=0,0,RES_hh_tesh!E10/RES_summary!E$19)</f>
        <v>126.52095482109229</v>
      </c>
      <c r="F10" s="95">
        <f>IF(RES_hh_tesh!F10=0,0,RES_hh_tesh!F10/RES_summary!F$19)</f>
        <v>115.84957727855955</v>
      </c>
      <c r="G10" s="95">
        <f>IF(RES_hh_tesh!G10=0,0,RES_hh_tesh!G10/RES_summary!G$19)</f>
        <v>103.7269675512501</v>
      </c>
      <c r="H10" s="95">
        <f>IF(RES_hh_tesh!H10=0,0,RES_hh_tesh!H10/RES_summary!H$19)</f>
        <v>111.46438057132713</v>
      </c>
      <c r="I10" s="95">
        <f>IF(RES_hh_tesh!I10=0,0,RES_hh_tesh!I10/RES_summary!I$19)</f>
        <v>99.541047673318985</v>
      </c>
      <c r="J10" s="95">
        <f>IF(RES_hh_tesh!J10=0,0,RES_hh_tesh!J10/RES_summary!J$19)</f>
        <v>115.44124349127195</v>
      </c>
      <c r="K10" s="95">
        <f>IF(RES_hh_tesh!K10=0,0,RES_hh_tesh!K10/RES_summary!K$19)</f>
        <v>111.39650928830505</v>
      </c>
      <c r="L10" s="95">
        <f>IF(RES_hh_tesh!L10=0,0,RES_hh_tesh!L10/RES_summary!L$19)</f>
        <v>134.37395666241579</v>
      </c>
      <c r="M10" s="95">
        <f>IF(RES_hh_tesh!M10=0,0,RES_hh_tesh!M10/RES_summary!M$19)</f>
        <v>108.7813793085332</v>
      </c>
      <c r="N10" s="95">
        <f>IF(RES_hh_tesh!N10=0,0,RES_hh_tesh!N10/RES_summary!N$19)</f>
        <v>110.99282843477658</v>
      </c>
      <c r="O10" s="95">
        <f>IF(RES_hh_tesh!O10=0,0,RES_hh_tesh!O10/RES_summary!O$19)</f>
        <v>103.08702203902688</v>
      </c>
      <c r="P10" s="95">
        <f>IF(RES_hh_tesh!P10=0,0,RES_hh_tesh!P10/RES_summary!P$19)</f>
        <v>96.108684540671049</v>
      </c>
      <c r="Q10" s="95">
        <f>IF(RES_hh_tesh!Q10=0,0,RES_hh_tesh!Q10/RES_summary!Q$19)</f>
        <v>95.103722262332099</v>
      </c>
    </row>
    <row r="11" spans="1:17" ht="12" customHeight="1" x14ac:dyDescent="0.25">
      <c r="A11" s="87" t="s">
        <v>61</v>
      </c>
      <c r="B11" s="95">
        <f>IF(RES_hh_tesh!B11=0,0,RES_hh_tesh!B11/RES_summary!B$19)</f>
        <v>134.86752914268357</v>
      </c>
      <c r="C11" s="95">
        <f>IF(RES_hh_tesh!C11=0,0,RES_hh_tesh!C11/RES_summary!C$19)</f>
        <v>113.54384651304476</v>
      </c>
      <c r="D11" s="95">
        <f>IF(RES_hh_tesh!D11=0,0,RES_hh_tesh!D11/RES_summary!D$19)</f>
        <v>109.0580760575701</v>
      </c>
      <c r="E11" s="95">
        <f>IF(RES_hh_tesh!E11=0,0,RES_hh_tesh!E11/RES_summary!E$19)</f>
        <v>113.34082001778964</v>
      </c>
      <c r="F11" s="95">
        <f>IF(RES_hh_tesh!F11=0,0,RES_hh_tesh!F11/RES_summary!F$19)</f>
        <v>111.01308724915438</v>
      </c>
      <c r="G11" s="95">
        <f>IF(RES_hh_tesh!G11=0,0,RES_hh_tesh!G11/RES_summary!G$19)</f>
        <v>100.48035554080265</v>
      </c>
      <c r="H11" s="95">
        <f>IF(RES_hh_tesh!H11=0,0,RES_hh_tesh!H11/RES_summary!H$19)</f>
        <v>99.543459702941874</v>
      </c>
      <c r="I11" s="95">
        <f>IF(RES_hh_tesh!I11=0,0,RES_hh_tesh!I11/RES_summary!I$19)</f>
        <v>88.386039206893855</v>
      </c>
      <c r="J11" s="95">
        <f>IF(RES_hh_tesh!J11=0,0,RES_hh_tesh!J11/RES_summary!J$19)</f>
        <v>100.81492121771977</v>
      </c>
      <c r="K11" s="95">
        <f>IF(RES_hh_tesh!K11=0,0,RES_hh_tesh!K11/RES_summary!K$19)</f>
        <v>99.946984158203833</v>
      </c>
      <c r="L11" s="95">
        <f>IF(RES_hh_tesh!L11=0,0,RES_hh_tesh!L11/RES_summary!L$19)</f>
        <v>99.306727783972619</v>
      </c>
      <c r="M11" s="95">
        <f>IF(RES_hh_tesh!M11=0,0,RES_hh_tesh!M11/RES_summary!M$19)</f>
        <v>98.276529697071979</v>
      </c>
      <c r="N11" s="95">
        <f>IF(RES_hh_tesh!N11=0,0,RES_hh_tesh!N11/RES_summary!N$19)</f>
        <v>99.841317160388002</v>
      </c>
      <c r="O11" s="95">
        <f>IF(RES_hh_tesh!O11=0,0,RES_hh_tesh!O11/RES_summary!O$19)</f>
        <v>92.869442851960443</v>
      </c>
      <c r="P11" s="95">
        <f>IF(RES_hh_tesh!P11=0,0,RES_hh_tesh!P11/RES_summary!P$19)</f>
        <v>82.385694610714765</v>
      </c>
      <c r="Q11" s="95">
        <f>IF(RES_hh_tesh!Q11=0,0,RES_hh_tesh!Q11/RES_summary!Q$19)</f>
        <v>83.812366840971364</v>
      </c>
    </row>
    <row r="12" spans="1:17" ht="12" customHeight="1" x14ac:dyDescent="0.25">
      <c r="A12" s="87" t="s">
        <v>115</v>
      </c>
      <c r="B12" s="95">
        <f>IF(RES_hh_tesh!B12=0,0,RES_hh_tesh!B12/RES_summary!B$19)</f>
        <v>138.46658391527257</v>
      </c>
      <c r="C12" s="95">
        <f>IF(RES_hh_tesh!C12=0,0,RES_hh_tesh!C12/RES_summary!C$19)</f>
        <v>123.45925801866829</v>
      </c>
      <c r="D12" s="95">
        <f>IF(RES_hh_tesh!D12=0,0,RES_hh_tesh!D12/RES_summary!D$19)</f>
        <v>122.95618464097639</v>
      </c>
      <c r="E12" s="95">
        <f>IF(RES_hh_tesh!E12=0,0,RES_hh_tesh!E12/RES_summary!E$19)</f>
        <v>131.45197953772427</v>
      </c>
      <c r="F12" s="95">
        <f>IF(RES_hh_tesh!F12=0,0,RES_hh_tesh!F12/RES_summary!F$19)</f>
        <v>135.88898769671945</v>
      </c>
      <c r="G12" s="95">
        <f>IF(RES_hh_tesh!G12=0,0,RES_hh_tesh!G12/RES_summary!G$19)</f>
        <v>120.41909795520699</v>
      </c>
      <c r="H12" s="95">
        <f>IF(RES_hh_tesh!H12=0,0,RES_hh_tesh!H12/RES_summary!H$19)</f>
        <v>118.64640930390716</v>
      </c>
      <c r="I12" s="95">
        <f>IF(RES_hh_tesh!I12=0,0,RES_hh_tesh!I12/RES_summary!I$19)</f>
        <v>108.99646612124367</v>
      </c>
      <c r="J12" s="95">
        <f>IF(RES_hh_tesh!J12=0,0,RES_hh_tesh!J12/RES_summary!J$19)</f>
        <v>123.85595176896825</v>
      </c>
      <c r="K12" s="95">
        <f>IF(RES_hh_tesh!K12=0,0,RES_hh_tesh!K12/RES_summary!K$19)</f>
        <v>121.70035598745126</v>
      </c>
      <c r="L12" s="95">
        <f>IF(RES_hh_tesh!L12=0,0,RES_hh_tesh!L12/RES_summary!L$19)</f>
        <v>122.03176446238494</v>
      </c>
      <c r="M12" s="95">
        <f>IF(RES_hh_tesh!M12=0,0,RES_hh_tesh!M12/RES_summary!M$19)</f>
        <v>117.25742332776083</v>
      </c>
      <c r="N12" s="95">
        <f>IF(RES_hh_tesh!N12=0,0,RES_hh_tesh!N12/RES_summary!N$19)</f>
        <v>120.66823951403703</v>
      </c>
      <c r="O12" s="95">
        <f>IF(RES_hh_tesh!O12=0,0,RES_hh_tesh!O12/RES_summary!O$19)</f>
        <v>112.08635380924387</v>
      </c>
      <c r="P12" s="95">
        <f>IF(RES_hh_tesh!P12=0,0,RES_hh_tesh!P12/RES_summary!P$19)</f>
        <v>103.63200092766651</v>
      </c>
      <c r="Q12" s="95">
        <f>IF(RES_hh_tesh!Q12=0,0,RES_hh_tesh!Q12/RES_summary!Q$19)</f>
        <v>103.52803436101259</v>
      </c>
    </row>
    <row r="13" spans="1:17" ht="12" customHeight="1" x14ac:dyDescent="0.25">
      <c r="A13" s="51" t="s">
        <v>114</v>
      </c>
      <c r="B13" s="22">
        <f>IF(RES_hh_tesh!B13=0,0,RES_hh_tesh!B13/RES_summary!B$19)</f>
        <v>139.40762339977246</v>
      </c>
      <c r="C13" s="22">
        <f>IF(RES_hh_tesh!C13=0,0,RES_hh_tesh!C13/RES_summary!C$19)</f>
        <v>119.68639332754999</v>
      </c>
      <c r="D13" s="22">
        <f>IF(RES_hh_tesh!D13=0,0,RES_hh_tesh!D13/RES_summary!D$19)</f>
        <v>120.81713873948409</v>
      </c>
      <c r="E13" s="22">
        <f>IF(RES_hh_tesh!E13=0,0,RES_hh_tesh!E13/RES_summary!E$19)</f>
        <v>144.90407760713273</v>
      </c>
      <c r="F13" s="22">
        <f>IF(RES_hh_tesh!F13=0,0,RES_hh_tesh!F13/RES_summary!F$19)</f>
        <v>130.29621421637631</v>
      </c>
      <c r="G13" s="22">
        <f>IF(RES_hh_tesh!G13=0,0,RES_hh_tesh!G13/RES_summary!G$19)</f>
        <v>152.36853824066799</v>
      </c>
      <c r="H13" s="22">
        <f>IF(RES_hh_tesh!H13=0,0,RES_hh_tesh!H13/RES_summary!H$19)</f>
        <v>126.81373105435705</v>
      </c>
      <c r="I13" s="22">
        <f>IF(RES_hh_tesh!I13=0,0,RES_hh_tesh!I13/RES_summary!I$19)</f>
        <v>157.11497778321583</v>
      </c>
      <c r="J13" s="22">
        <f>IF(RES_hh_tesh!J13=0,0,RES_hh_tesh!J13/RES_summary!J$19)</f>
        <v>134.93740149863743</v>
      </c>
      <c r="K13" s="22">
        <f>IF(RES_hh_tesh!K13=0,0,RES_hh_tesh!K13/RES_summary!K$19)</f>
        <v>167.70057632333487</v>
      </c>
      <c r="L13" s="22">
        <f>IF(RES_hh_tesh!L13=0,0,RES_hh_tesh!L13/RES_summary!L$19)</f>
        <v>132.15289940409892</v>
      </c>
      <c r="M13" s="22">
        <f>IF(RES_hh_tesh!M13=0,0,RES_hh_tesh!M13/RES_summary!M$19)</f>
        <v>124.05811334922151</v>
      </c>
      <c r="N13" s="22">
        <f>IF(RES_hh_tesh!N13=0,0,RES_hh_tesh!N13/RES_summary!N$19)</f>
        <v>126.7325686757985</v>
      </c>
      <c r="O13" s="22">
        <f>IF(RES_hh_tesh!O13=0,0,RES_hh_tesh!O13/RES_summary!O$19)</f>
        <v>115.87060437829417</v>
      </c>
      <c r="P13" s="22">
        <f>IF(RES_hh_tesh!P13=0,0,RES_hh_tesh!P13/RES_summary!P$19)</f>
        <v>107.92105851244047</v>
      </c>
      <c r="Q13" s="22">
        <f>IF(RES_hh_tesh!Q13=0,0,RES_hh_tesh!Q13/RES_summary!Q$19)</f>
        <v>111.75192204899265</v>
      </c>
    </row>
    <row r="14" spans="1:17" ht="12" customHeight="1" x14ac:dyDescent="0.25">
      <c r="A14" s="99" t="s">
        <v>117</v>
      </c>
      <c r="B14" s="98">
        <f>IF(RES_hh_tesh!B14=0,0,RES_hh_tesh!B14/RES_summary!B$19)</f>
        <v>0.5805751944663089</v>
      </c>
      <c r="C14" s="98">
        <f>IF(RES_hh_tesh!C14=0,0,RES_hh_tesh!C14/RES_summary!C$19)</f>
        <v>0.8806031124426078</v>
      </c>
      <c r="D14" s="98">
        <f>IF(RES_hh_tesh!D14=0,0,RES_hh_tesh!D14/RES_summary!D$19)</f>
        <v>0.93483945518369693</v>
      </c>
      <c r="E14" s="98">
        <f>IF(RES_hh_tesh!E14=0,0,RES_hh_tesh!E14/RES_summary!E$19)</f>
        <v>2.5093806192833177</v>
      </c>
      <c r="F14" s="98">
        <f>IF(RES_hh_tesh!F14=0,0,RES_hh_tesh!F14/RES_summary!F$19)</f>
        <v>0.66633802456613944</v>
      </c>
      <c r="G14" s="98">
        <f>IF(RES_hh_tesh!G14=0,0,RES_hh_tesh!G14/RES_summary!G$19)</f>
        <v>3.4457651759026784</v>
      </c>
      <c r="H14" s="98">
        <f>IF(RES_hh_tesh!H14=0,0,RES_hh_tesh!H14/RES_summary!H$19)</f>
        <v>2.4251239966444875</v>
      </c>
      <c r="I14" s="98">
        <f>IF(RES_hh_tesh!I14=0,0,RES_hh_tesh!I14/RES_summary!I$19)</f>
        <v>4.4542885416520051</v>
      </c>
      <c r="J14" s="98">
        <f>IF(RES_hh_tesh!J14=0,0,RES_hh_tesh!J14/RES_summary!J$19)</f>
        <v>2.2395907628072114</v>
      </c>
      <c r="K14" s="98">
        <f>IF(RES_hh_tesh!K14=0,0,RES_hh_tesh!K14/RES_summary!K$19)</f>
        <v>3.9810257408843754</v>
      </c>
      <c r="L14" s="98">
        <f>IF(RES_hh_tesh!L14=0,0,RES_hh_tesh!L14/RES_summary!L$19)</f>
        <v>2.2274047748495804</v>
      </c>
      <c r="M14" s="98">
        <f>IF(RES_hh_tesh!M14=0,0,RES_hh_tesh!M14/RES_summary!M$19)</f>
        <v>1.9455400970792069</v>
      </c>
      <c r="N14" s="98">
        <f>IF(RES_hh_tesh!N14=0,0,RES_hh_tesh!N14/RES_summary!N$19)</f>
        <v>2.1458881524626068</v>
      </c>
      <c r="O14" s="98">
        <f>IF(RES_hh_tesh!O14=0,0,RES_hh_tesh!O14/RES_summary!O$19)</f>
        <v>1.7928954716655021</v>
      </c>
      <c r="P14" s="98">
        <f>IF(RES_hh_tesh!P14=0,0,RES_hh_tesh!P14/RES_summary!P$19)</f>
        <v>1.9229336840091338</v>
      </c>
      <c r="Q14" s="98">
        <f>IF(RES_hh_tesh!Q14=0,0,RES_hh_tesh!Q14/RES_summary!Q$19)</f>
        <v>2.4999881600457066</v>
      </c>
    </row>
    <row r="15" spans="1:17" ht="12.95" customHeight="1" x14ac:dyDescent="0.25">
      <c r="A15" s="89" t="s">
        <v>112</v>
      </c>
      <c r="B15" s="96">
        <f>IF(RES_hh_tesh!B15=0,0,RES_hh_tesh!B15/RES_summary!B$19)</f>
        <v>0.28328616461666256</v>
      </c>
      <c r="C15" s="96">
        <f>IF(RES_hh_tesh!C15=0,0,RES_hh_tesh!C15/RES_summary!C$19)</f>
        <v>0.35183966787707199</v>
      </c>
      <c r="D15" s="96">
        <f>IF(RES_hh_tesh!D15=0,0,RES_hh_tesh!D15/RES_summary!D$19)</f>
        <v>0.43124707924048278</v>
      </c>
      <c r="E15" s="96">
        <f>IF(RES_hh_tesh!E15=0,0,RES_hh_tesh!E15/RES_summary!E$19)</f>
        <v>0.50596310343799522</v>
      </c>
      <c r="F15" s="96">
        <f>IF(RES_hh_tesh!F15=0,0,RES_hh_tesh!F15/RES_summary!F$19)</f>
        <v>0.5853901315846487</v>
      </c>
      <c r="G15" s="96">
        <f>IF(RES_hh_tesh!G15=0,0,RES_hh_tesh!G15/RES_summary!G$19)</f>
        <v>0.66940224779333612</v>
      </c>
      <c r="H15" s="96">
        <f>IF(RES_hh_tesh!H15=0,0,RES_hh_tesh!H15/RES_summary!H$19)</f>
        <v>0.77975936434266624</v>
      </c>
      <c r="I15" s="96">
        <f>IF(RES_hh_tesh!I15=0,0,RES_hh_tesh!I15/RES_summary!I$19)</f>
        <v>0.92026678099034709</v>
      </c>
      <c r="J15" s="96">
        <f>IF(RES_hh_tesh!J15=0,0,RES_hh_tesh!J15/RES_summary!J$19)</f>
        <v>1.133204123161256</v>
      </c>
      <c r="K15" s="96">
        <f>IF(RES_hh_tesh!K15=0,0,RES_hh_tesh!K15/RES_summary!K$19)</f>
        <v>1.212822615017513</v>
      </c>
      <c r="L15" s="96">
        <f>IF(RES_hh_tesh!L15=0,0,RES_hh_tesh!L15/RES_summary!L$19)</f>
        <v>1.3298663565041255</v>
      </c>
      <c r="M15" s="96">
        <f>IF(RES_hh_tesh!M15=0,0,RES_hh_tesh!M15/RES_summary!M$19)</f>
        <v>1.4186942102317264</v>
      </c>
      <c r="N15" s="96">
        <f>IF(RES_hh_tesh!N15=0,0,RES_hh_tesh!N15/RES_summary!N$19)</f>
        <v>1.6380925371352515</v>
      </c>
      <c r="O15" s="96">
        <f>IF(RES_hh_tesh!O15=0,0,RES_hh_tesh!O15/RES_summary!O$19)</f>
        <v>1.8635200619497854</v>
      </c>
      <c r="P15" s="96">
        <f>IF(RES_hh_tesh!P15=0,0,RES_hh_tesh!P15/RES_summary!P$19)</f>
        <v>1.9905797462230457</v>
      </c>
      <c r="Q15" s="96">
        <f>IF(RES_hh_tesh!Q15=0,0,RES_hh_tesh!Q15/RES_summary!Q$19)</f>
        <v>2.0817849939063509</v>
      </c>
    </row>
    <row r="16" spans="1:17" ht="12" customHeight="1" x14ac:dyDescent="0.25">
      <c r="A16" s="87" t="s">
        <v>111</v>
      </c>
      <c r="B16" s="97">
        <f>IF(RES_hh_tesh!B16=0,0,RES_hh_tesh!B16/RES_summary!B$19)</f>
        <v>0.28328616461666256</v>
      </c>
      <c r="C16" s="97">
        <f>IF(RES_hh_tesh!C16=0,0,RES_hh_tesh!C16/RES_summary!C$19)</f>
        <v>0.35183966787707199</v>
      </c>
      <c r="D16" s="97">
        <f>IF(RES_hh_tesh!D16=0,0,RES_hh_tesh!D16/RES_summary!D$19)</f>
        <v>0.43124707924048278</v>
      </c>
      <c r="E16" s="97">
        <f>IF(RES_hh_tesh!E16=0,0,RES_hh_tesh!E16/RES_summary!E$19)</f>
        <v>0.50596310343799522</v>
      </c>
      <c r="F16" s="97">
        <f>IF(RES_hh_tesh!F16=0,0,RES_hh_tesh!F16/RES_summary!F$19)</f>
        <v>0.5853901315846487</v>
      </c>
      <c r="G16" s="97">
        <f>IF(RES_hh_tesh!G16=0,0,RES_hh_tesh!G16/RES_summary!G$19)</f>
        <v>0.66940224779333612</v>
      </c>
      <c r="H16" s="97">
        <f>IF(RES_hh_tesh!H16=0,0,RES_hh_tesh!H16/RES_summary!H$19)</f>
        <v>0.77975936434266624</v>
      </c>
      <c r="I16" s="97">
        <f>IF(RES_hh_tesh!I16=0,0,RES_hh_tesh!I16/RES_summary!I$19)</f>
        <v>0.92026678099034709</v>
      </c>
      <c r="J16" s="97">
        <f>IF(RES_hh_tesh!J16=0,0,RES_hh_tesh!J16/RES_summary!J$19)</f>
        <v>1.133204123161256</v>
      </c>
      <c r="K16" s="97">
        <f>IF(RES_hh_tesh!K16=0,0,RES_hh_tesh!K16/RES_summary!K$19)</f>
        <v>1.212822615017513</v>
      </c>
      <c r="L16" s="97">
        <f>IF(RES_hh_tesh!L16=0,0,RES_hh_tesh!L16/RES_summary!L$19)</f>
        <v>1.3298663565041255</v>
      </c>
      <c r="M16" s="97">
        <f>IF(RES_hh_tesh!M16=0,0,RES_hh_tesh!M16/RES_summary!M$19)</f>
        <v>1.4186942102317264</v>
      </c>
      <c r="N16" s="97">
        <f>IF(RES_hh_tesh!N16=0,0,RES_hh_tesh!N16/RES_summary!N$19)</f>
        <v>1.6380925371352515</v>
      </c>
      <c r="O16" s="97">
        <f>IF(RES_hh_tesh!O16=0,0,RES_hh_tesh!O16/RES_summary!O$19)</f>
        <v>1.8635200619497854</v>
      </c>
      <c r="P16" s="97">
        <f>IF(RES_hh_tesh!P16=0,0,RES_hh_tesh!P16/RES_summary!P$19)</f>
        <v>1.9905797462230457</v>
      </c>
      <c r="Q16" s="97">
        <f>IF(RES_hh_tesh!Q16=0,0,RES_hh_tesh!Q16/RES_summary!Q$19)</f>
        <v>2.0817849939063509</v>
      </c>
    </row>
    <row r="17" spans="1:17" ht="12.95" customHeight="1" x14ac:dyDescent="0.25">
      <c r="A17" s="89" t="s">
        <v>63</v>
      </c>
      <c r="B17" s="96">
        <f>IF(RES_hh_tesh!B17=0,0,RES_hh_tesh!B17/RES_summary!B$19)</f>
        <v>17.107259023048062</v>
      </c>
      <c r="C17" s="96">
        <f>IF(RES_hh_tesh!C17=0,0,RES_hh_tesh!C17/RES_summary!C$19)</f>
        <v>17.484269394384611</v>
      </c>
      <c r="D17" s="96">
        <f>IF(RES_hh_tesh!D17=0,0,RES_hh_tesh!D17/RES_summary!D$19)</f>
        <v>17.771845168489612</v>
      </c>
      <c r="E17" s="96">
        <f>IF(RES_hh_tesh!E17=0,0,RES_hh_tesh!E17/RES_summary!E$19)</f>
        <v>19.250497379867202</v>
      </c>
      <c r="F17" s="96">
        <f>IF(RES_hh_tesh!F17=0,0,RES_hh_tesh!F17/RES_summary!F$19)</f>
        <v>17.101694262512691</v>
      </c>
      <c r="G17" s="96">
        <f>IF(RES_hh_tesh!G17=0,0,RES_hh_tesh!G17/RES_summary!G$19)</f>
        <v>19.855800672827641</v>
      </c>
      <c r="H17" s="96">
        <f>IF(RES_hh_tesh!H17=0,0,RES_hh_tesh!H17/RES_summary!H$19)</f>
        <v>21.167503984783838</v>
      </c>
      <c r="I17" s="96">
        <f>IF(RES_hh_tesh!I17=0,0,RES_hh_tesh!I17/RES_summary!I$19)</f>
        <v>23.366033759711584</v>
      </c>
      <c r="J17" s="96">
        <f>IF(RES_hh_tesh!J17=0,0,RES_hh_tesh!J17/RES_summary!J$19)</f>
        <v>20.517674767491023</v>
      </c>
      <c r="K17" s="96">
        <f>IF(RES_hh_tesh!K17=0,0,RES_hh_tesh!K17/RES_summary!K$19)</f>
        <v>19.927329610315304</v>
      </c>
      <c r="L17" s="96">
        <f>IF(RES_hh_tesh!L17=0,0,RES_hh_tesh!L17/RES_summary!L$19)</f>
        <v>19.640360660426694</v>
      </c>
      <c r="M17" s="96">
        <f>IF(RES_hh_tesh!M17=0,0,RES_hh_tesh!M17/RES_summary!M$19)</f>
        <v>19.674487293123949</v>
      </c>
      <c r="N17" s="96">
        <f>IF(RES_hh_tesh!N17=0,0,RES_hh_tesh!N17/RES_summary!N$19)</f>
        <v>19.730735811828566</v>
      </c>
      <c r="O17" s="96">
        <f>IF(RES_hh_tesh!O17=0,0,RES_hh_tesh!O17/RES_summary!O$19)</f>
        <v>19.601863254633241</v>
      </c>
      <c r="P17" s="96">
        <f>IF(RES_hh_tesh!P17=0,0,RES_hh_tesh!P17/RES_summary!P$19)</f>
        <v>19.637834959662477</v>
      </c>
      <c r="Q17" s="96">
        <f>IF(RES_hh_tesh!Q17=0,0,RES_hh_tesh!Q17/RES_summary!Q$19)</f>
        <v>19.80844797126208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17.040765781242076</v>
      </c>
      <c r="C19" s="95">
        <f>IF(RES_hh_tesh!C19=0,0,RES_hh_tesh!C19/RES_summary!C$19)</f>
        <v>17.843674008076221</v>
      </c>
      <c r="D19" s="95">
        <f>IF(RES_hh_tesh!D19=0,0,RES_hh_tesh!D19/RES_summary!D$19)</f>
        <v>21.018299401799908</v>
      </c>
      <c r="E19" s="95">
        <f>IF(RES_hh_tesh!E19=0,0,RES_hh_tesh!E19/RES_summary!E$19)</f>
        <v>20.756808617573867</v>
      </c>
      <c r="F19" s="95">
        <f>IF(RES_hh_tesh!F19=0,0,RES_hh_tesh!F19/RES_summary!F$19)</f>
        <v>16.576798751325565</v>
      </c>
      <c r="G19" s="95">
        <f>IF(RES_hh_tesh!G19=0,0,RES_hh_tesh!G19/RES_summary!G$19)</f>
        <v>23.520844742553056</v>
      </c>
      <c r="H19" s="95">
        <f>IF(RES_hh_tesh!H19=0,0,RES_hh_tesh!H19/RES_summary!H$19)</f>
        <v>20.616771972733748</v>
      </c>
      <c r="I19" s="95">
        <f>IF(RES_hh_tesh!I19=0,0,RES_hh_tesh!I19/RES_summary!I$19)</f>
        <v>26.008004668446631</v>
      </c>
      <c r="J19" s="95">
        <f>IF(RES_hh_tesh!J19=0,0,RES_hh_tesh!J19/RES_summary!J$19)</f>
        <v>21.424796108521448</v>
      </c>
      <c r="K19" s="95">
        <f>IF(RES_hh_tesh!K19=0,0,RES_hh_tesh!K19/RES_summary!K$19)</f>
        <v>20.395490694126135</v>
      </c>
      <c r="L19" s="95">
        <f>IF(RES_hh_tesh!L19=0,0,RES_hh_tesh!L19/RES_summary!L$19)</f>
        <v>20.35346911660038</v>
      </c>
      <c r="M19" s="95">
        <f>IF(RES_hh_tesh!M19=0,0,RES_hh_tesh!M19/RES_summary!M$19)</f>
        <v>20.366116945493992</v>
      </c>
      <c r="N19" s="95">
        <f>IF(RES_hh_tesh!N19=0,0,RES_hh_tesh!N19/RES_summary!N$19)</f>
        <v>20.139579758950816</v>
      </c>
      <c r="O19" s="95">
        <f>IF(RES_hh_tesh!O19=0,0,RES_hh_tesh!O19/RES_summary!O$19)</f>
        <v>20.256682109620154</v>
      </c>
      <c r="P19" s="95">
        <f>IF(RES_hh_tesh!P19=0,0,RES_hh_tesh!P19/RES_summary!P$19)</f>
        <v>20.139543003989864</v>
      </c>
      <c r="Q19" s="95">
        <f>IF(RES_hh_tesh!Q19=0,0,RES_hh_tesh!Q19/RES_summary!Q$19)</f>
        <v>20.084811306374895</v>
      </c>
    </row>
    <row r="20" spans="1:17" ht="12" customHeight="1" x14ac:dyDescent="0.25">
      <c r="A20" s="87" t="s">
        <v>110</v>
      </c>
      <c r="B20" s="95">
        <f>IF(RES_hh_tesh!B20=0,0,RES_hh_tesh!B20/RES_summary!B$19)</f>
        <v>17.040796294441478</v>
      </c>
      <c r="C20" s="95">
        <f>IF(RES_hh_tesh!C20=0,0,RES_hh_tesh!C20/RES_summary!C$19)</f>
        <v>17.213183093470512</v>
      </c>
      <c r="D20" s="95">
        <f>IF(RES_hh_tesh!D20=0,0,RES_hh_tesh!D20/RES_summary!D$19)</f>
        <v>12.995761136690893</v>
      </c>
      <c r="E20" s="95">
        <f>IF(RES_hh_tesh!E20=0,0,RES_hh_tesh!E20/RES_summary!E$19)</f>
        <v>18.415168548805074</v>
      </c>
      <c r="F20" s="95">
        <f>IF(RES_hh_tesh!F20=0,0,RES_hh_tesh!F20/RES_summary!F$19)</f>
        <v>20.263219424499994</v>
      </c>
      <c r="G20" s="95">
        <f>IF(RES_hh_tesh!G20=0,0,RES_hh_tesh!G20/RES_summary!G$19)</f>
        <v>20.893171187997641</v>
      </c>
      <c r="H20" s="95">
        <f>IF(RES_hh_tesh!H20=0,0,RES_hh_tesh!H20/RES_summary!H$19)</f>
        <v>22.439218570741186</v>
      </c>
      <c r="I20" s="95">
        <f>IF(RES_hh_tesh!I20=0,0,RES_hh_tesh!I20/RES_summary!I$19)</f>
        <v>24.097458762424878</v>
      </c>
      <c r="J20" s="95">
        <f>IF(RES_hh_tesh!J20=0,0,RES_hh_tesh!J20/RES_summary!J$19)</f>
        <v>21.546413589556714</v>
      </c>
      <c r="K20" s="95">
        <f>IF(RES_hh_tesh!K20=0,0,RES_hh_tesh!K20/RES_summary!K$19)</f>
        <v>20.658361778564409</v>
      </c>
      <c r="L20" s="95">
        <f>IF(RES_hh_tesh!L20=0,0,RES_hh_tesh!L20/RES_summary!L$19)</f>
        <v>20.51725014079949</v>
      </c>
      <c r="M20" s="95">
        <f>IF(RES_hh_tesh!M20=0,0,RES_hh_tesh!M20/RES_summary!M$19)</f>
        <v>20.566358045273279</v>
      </c>
      <c r="N20" s="95">
        <f>IF(RES_hh_tesh!N20=0,0,RES_hh_tesh!N20/RES_summary!N$19)</f>
        <v>28.440487058695201</v>
      </c>
      <c r="O20" s="95">
        <f>IF(RES_hh_tesh!O20=0,0,RES_hh_tesh!O20/RES_summary!O$19)</f>
        <v>20.204682965490992</v>
      </c>
      <c r="P20" s="95">
        <f>IF(RES_hh_tesh!P20=0,0,RES_hh_tesh!P20/RES_summary!P$19)</f>
        <v>20.14124540546787</v>
      </c>
      <c r="Q20" s="95">
        <f>IF(RES_hh_tesh!Q20=0,0,RES_hh_tesh!Q20/RES_summary!Q$19)</f>
        <v>20.116435181495223</v>
      </c>
    </row>
    <row r="21" spans="1:17" ht="12" customHeight="1" x14ac:dyDescent="0.25">
      <c r="A21" s="87" t="s">
        <v>109</v>
      </c>
      <c r="B21" s="95">
        <f>IF(RES_hh_tesh!B21=0,0,RES_hh_tesh!B21/RES_summary!B$19)</f>
        <v>17.040790412580321</v>
      </c>
      <c r="C21" s="95">
        <f>IF(RES_hh_tesh!C21=0,0,RES_hh_tesh!C21/RES_summary!C$19)</f>
        <v>17.455681440508602</v>
      </c>
      <c r="D21" s="95">
        <f>IF(RES_hh_tesh!D21=0,0,RES_hh_tesh!D21/RES_summary!D$19)</f>
        <v>17.980197182420746</v>
      </c>
      <c r="E21" s="95">
        <f>IF(RES_hh_tesh!E21=0,0,RES_hh_tesh!E21/RES_summary!E$19)</f>
        <v>19.175369990719659</v>
      </c>
      <c r="F21" s="95">
        <f>IF(RES_hh_tesh!F21=0,0,RES_hh_tesh!F21/RES_summary!F$19)</f>
        <v>17.126301696241232</v>
      </c>
      <c r="G21" s="95">
        <f>IF(RES_hh_tesh!G21=0,0,RES_hh_tesh!G21/RES_summary!G$19)</f>
        <v>18.603584281058801</v>
      </c>
      <c r="H21" s="95">
        <f>IF(RES_hh_tesh!H21=0,0,RES_hh_tesh!H21/RES_summary!H$19)</f>
        <v>21.354812871509367</v>
      </c>
      <c r="I21" s="95">
        <f>IF(RES_hh_tesh!I21=0,0,RES_hh_tesh!I21/RES_summary!I$19)</f>
        <v>22.783259745484557</v>
      </c>
      <c r="J21" s="95">
        <f>IF(RES_hh_tesh!J21=0,0,RES_hh_tesh!J21/RES_summary!J$19)</f>
        <v>20.369604042316411</v>
      </c>
      <c r="K21" s="95">
        <f>IF(RES_hh_tesh!K21=0,0,RES_hh_tesh!K21/RES_summary!K$19)</f>
        <v>19.544475768197753</v>
      </c>
      <c r="L21" s="95">
        <f>IF(RES_hh_tesh!L21=0,0,RES_hh_tesh!L21/RES_summary!L$19)</f>
        <v>19.569320698539187</v>
      </c>
      <c r="M21" s="95">
        <f>IF(RES_hh_tesh!M21=0,0,RES_hh_tesh!M21/RES_summary!M$19)</f>
        <v>20.104247763746383</v>
      </c>
      <c r="N21" s="95">
        <f>IF(RES_hh_tesh!N21=0,0,RES_hh_tesh!N21/RES_summary!N$19)</f>
        <v>19.795055802969259</v>
      </c>
      <c r="O21" s="95">
        <f>IF(RES_hh_tesh!O21=0,0,RES_hh_tesh!O21/RES_summary!O$19)</f>
        <v>20.087011998799152</v>
      </c>
      <c r="P21" s="95">
        <f>IF(RES_hh_tesh!P21=0,0,RES_hh_tesh!P21/RES_summary!P$19)</f>
        <v>19.951557876070943</v>
      </c>
      <c r="Q21" s="95">
        <f>IF(RES_hh_tesh!Q21=0,0,RES_hh_tesh!Q21/RES_summary!Q$19)</f>
        <v>20.58670610838638</v>
      </c>
    </row>
    <row r="22" spans="1:17" ht="12" customHeight="1" x14ac:dyDescent="0.25">
      <c r="A22" s="87" t="s">
        <v>55</v>
      </c>
      <c r="B22" s="95">
        <f>IF(RES_hh_tesh!B22=0,0,RES_hh_tesh!B22/RES_summary!B$19)</f>
        <v>17.040792291277199</v>
      </c>
      <c r="C22" s="95">
        <f>IF(RES_hh_tesh!C22=0,0,RES_hh_tesh!C22/RES_summary!C$19)</f>
        <v>17.213252585828762</v>
      </c>
      <c r="D22" s="95">
        <f>IF(RES_hh_tesh!D22=0,0,RES_hh_tesh!D22/RES_summary!D$19)</f>
        <v>17.730744723128733</v>
      </c>
      <c r="E22" s="95">
        <f>IF(RES_hh_tesh!E22=0,0,RES_hh_tesh!E22/RES_summary!E$19)</f>
        <v>19.080150731244487</v>
      </c>
      <c r="F22" s="95">
        <f>IF(RES_hh_tesh!F22=0,0,RES_hh_tesh!F22/RES_summary!F$19)</f>
        <v>17.853170318271914</v>
      </c>
      <c r="G22" s="95">
        <f>IF(RES_hh_tesh!G22=0,0,RES_hh_tesh!G22/RES_summary!G$19)</f>
        <v>21.269741923856589</v>
      </c>
      <c r="H22" s="95">
        <f>IF(RES_hh_tesh!H22=0,0,RES_hh_tesh!H22/RES_summary!H$19)</f>
        <v>22.157525962271645</v>
      </c>
      <c r="I22" s="95">
        <f>IF(RES_hh_tesh!I22=0,0,RES_hh_tesh!I22/RES_summary!I$19)</f>
        <v>23.396250081818867</v>
      </c>
      <c r="J22" s="95">
        <f>IF(RES_hh_tesh!J22=0,0,RES_hh_tesh!J22/RES_summary!J$19)</f>
        <v>20.690486398881703</v>
      </c>
      <c r="K22" s="95">
        <f>IF(RES_hh_tesh!K22=0,0,RES_hh_tesh!K22/RES_summary!K$19)</f>
        <v>20.094789249165782</v>
      </c>
      <c r="L22" s="95">
        <f>IF(RES_hh_tesh!L22=0,0,RES_hh_tesh!L22/RES_summary!L$19)</f>
        <v>20.090253071431878</v>
      </c>
      <c r="M22" s="95">
        <f>IF(RES_hh_tesh!M22=0,0,RES_hh_tesh!M22/RES_summary!M$19)</f>
        <v>19.626886098137387</v>
      </c>
      <c r="N22" s="95">
        <f>IF(RES_hh_tesh!N22=0,0,RES_hh_tesh!N22/RES_summary!N$19)</f>
        <v>19.59250525678334</v>
      </c>
      <c r="O22" s="95">
        <f>IF(RES_hh_tesh!O22=0,0,RES_hh_tesh!O22/RES_summary!O$19)</f>
        <v>19.535911805665727</v>
      </c>
      <c r="P22" s="95">
        <f>IF(RES_hh_tesh!P22=0,0,RES_hh_tesh!P22/RES_summary!P$19)</f>
        <v>19.277151590752236</v>
      </c>
      <c r="Q22" s="95">
        <f>IF(RES_hh_tesh!Q22=0,0,RES_hh_tesh!Q22/RES_summary!Q$19)</f>
        <v>19.304806926970542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17.04078800217756</v>
      </c>
      <c r="C24" s="95">
        <f>IF(RES_hh_tesh!C24=0,0,RES_hh_tesh!C24/RES_summary!C$19)</f>
        <v>17.318100461023015</v>
      </c>
      <c r="D24" s="95">
        <f>IF(RES_hh_tesh!D24=0,0,RES_hh_tesh!D24/RES_summary!D$19)</f>
        <v>17.358119012341035</v>
      </c>
      <c r="E24" s="95">
        <f>IF(RES_hh_tesh!E24=0,0,RES_hh_tesh!E24/RES_summary!E$19)</f>
        <v>18.332142430056628</v>
      </c>
      <c r="F24" s="95">
        <f>IF(RES_hh_tesh!F24=0,0,RES_hh_tesh!F24/RES_summary!F$19)</f>
        <v>15.838962075330972</v>
      </c>
      <c r="G24" s="95">
        <f>IF(RES_hh_tesh!G24=0,0,RES_hh_tesh!G24/RES_summary!G$19)</f>
        <v>18.70593338783296</v>
      </c>
      <c r="H24" s="95">
        <f>IF(RES_hh_tesh!H24=0,0,RES_hh_tesh!H24/RES_summary!H$19)</f>
        <v>19.86444880962269</v>
      </c>
      <c r="I24" s="95">
        <f>IF(RES_hh_tesh!I24=0,0,RES_hh_tesh!I24/RES_summary!I$19)</f>
        <v>21.298840162173533</v>
      </c>
      <c r="J24" s="95">
        <f>IF(RES_hh_tesh!J24=0,0,RES_hh_tesh!J24/RES_summary!J$19)</f>
        <v>18.977570899080657</v>
      </c>
      <c r="K24" s="95">
        <f>IF(RES_hh_tesh!K24=0,0,RES_hh_tesh!K24/RES_summary!K$19)</f>
        <v>18.156400867968188</v>
      </c>
      <c r="L24" s="95">
        <f>IF(RES_hh_tesh!L24=0,0,RES_hh_tesh!L24/RES_summary!L$19)</f>
        <v>18.114687598135223</v>
      </c>
      <c r="M24" s="95">
        <f>IF(RES_hh_tesh!M24=0,0,RES_hh_tesh!M24/RES_summary!M$19)</f>
        <v>18.181356055563839</v>
      </c>
      <c r="N24" s="95">
        <f>IF(RES_hh_tesh!N24=0,0,RES_hh_tesh!N24/RES_summary!N$19)</f>
        <v>18.213051811372495</v>
      </c>
      <c r="O24" s="95">
        <f>IF(RES_hh_tesh!O24=0,0,RES_hh_tesh!O24/RES_summary!O$19)</f>
        <v>18.217577736249901</v>
      </c>
      <c r="P24" s="95">
        <f>IF(RES_hh_tesh!P24=0,0,RES_hh_tesh!P24/RES_summary!P$19)</f>
        <v>18.853395092056306</v>
      </c>
      <c r="Q24" s="95">
        <f>IF(RES_hh_tesh!Q24=0,0,RES_hh_tesh!Q24/RES_summary!Q$19)</f>
        <v>18.906542144283979</v>
      </c>
    </row>
    <row r="25" spans="1:17" ht="12" customHeight="1" x14ac:dyDescent="0.25">
      <c r="A25" s="51" t="s">
        <v>60</v>
      </c>
      <c r="B25" s="22">
        <f>IF(RES_hh_tesh!B25=0,0,RES_hh_tesh!B25/RES_summary!B$19)</f>
        <v>17.544420374354143</v>
      </c>
      <c r="C25" s="22">
        <f>IF(RES_hh_tesh!C25=0,0,RES_hh_tesh!C25/RES_summary!C$19)</f>
        <v>18.429228263511504</v>
      </c>
      <c r="D25" s="22">
        <f>IF(RES_hh_tesh!D25=0,0,RES_hh_tesh!D25/RES_summary!D$19)</f>
        <v>17.576727730565516</v>
      </c>
      <c r="E25" s="22">
        <f>IF(RES_hh_tesh!E25=0,0,RES_hh_tesh!E25/RES_summary!E$19)</f>
        <v>22.124397718371231</v>
      </c>
      <c r="F25" s="22">
        <f>IF(RES_hh_tesh!F25=0,0,RES_hh_tesh!F25/RES_summary!F$19)</f>
        <v>18.291703102303199</v>
      </c>
      <c r="G25" s="22">
        <f>IF(RES_hh_tesh!G25=0,0,RES_hh_tesh!G25/RES_summary!G$19)</f>
        <v>21.459578228406635</v>
      </c>
      <c r="H25" s="22">
        <f>IF(RES_hh_tesh!H25=0,0,RES_hh_tesh!H25/RES_summary!H$19)</f>
        <v>21.802183889696497</v>
      </c>
      <c r="I25" s="22">
        <f>IF(RES_hh_tesh!I25=0,0,RES_hh_tesh!I25/RES_summary!I$19)</f>
        <v>32.662410429866441</v>
      </c>
      <c r="J25" s="22">
        <f>IF(RES_hh_tesh!J25=0,0,RES_hh_tesh!J25/RES_summary!J$19)</f>
        <v>26.720807580013989</v>
      </c>
      <c r="K25" s="22">
        <f>IF(RES_hh_tesh!K25=0,0,RES_hh_tesh!K25/RES_summary!K$19)</f>
        <v>29.873144593465497</v>
      </c>
      <c r="L25" s="22">
        <f>IF(RES_hh_tesh!L25=0,0,RES_hh_tesh!L25/RES_summary!L$19)</f>
        <v>23.195280238327285</v>
      </c>
      <c r="M25" s="22">
        <f>IF(RES_hh_tesh!M25=0,0,RES_hh_tesh!M25/RES_summary!M$19)</f>
        <v>23.8141031056579</v>
      </c>
      <c r="N25" s="22">
        <f>IF(RES_hh_tesh!N25=0,0,RES_hh_tesh!N25/RES_summary!N$19)</f>
        <v>25.760403279979474</v>
      </c>
      <c r="O25" s="22">
        <f>IF(RES_hh_tesh!O25=0,0,RES_hh_tesh!O25/RES_summary!O$19)</f>
        <v>21.565135170675067</v>
      </c>
      <c r="P25" s="22">
        <f>IF(RES_hh_tesh!P25=0,0,RES_hh_tesh!P25/RES_summary!P$19)</f>
        <v>22.414425041237799</v>
      </c>
      <c r="Q25" s="22">
        <f>IF(RES_hh_tesh!Q25=0,0,RES_hh_tesh!Q25/RES_summary!Q$19)</f>
        <v>20.914604090847067</v>
      </c>
    </row>
    <row r="26" spans="1:17" ht="12" customHeight="1" x14ac:dyDescent="0.25">
      <c r="A26" s="49" t="s">
        <v>59</v>
      </c>
      <c r="B26" s="18">
        <f>IF(RES_hh_tesh!B26=0,0,RES_hh_tesh!B26/RES_summary!B$19)</f>
        <v>0</v>
      </c>
      <c r="C26" s="18">
        <f>IF(RES_hh_tesh!C26=0,0,RES_hh_tesh!C26/RES_summary!C$19)</f>
        <v>0</v>
      </c>
      <c r="D26" s="18">
        <f>IF(RES_hh_tesh!D26=0,0,RES_hh_tesh!D26/RES_summary!D$19)</f>
        <v>0</v>
      </c>
      <c r="E26" s="18">
        <f>IF(RES_hh_tesh!E26=0,0,RES_hh_tesh!E26/RES_summary!E$19)</f>
        <v>0</v>
      </c>
      <c r="F26" s="18">
        <f>IF(RES_hh_tesh!F26=0,0,RES_hh_tesh!F26/RES_summary!F$19)</f>
        <v>0</v>
      </c>
      <c r="G26" s="18">
        <f>IF(RES_hh_tesh!G26=0,0,RES_hh_tesh!G26/RES_summary!G$19)</f>
        <v>0</v>
      </c>
      <c r="H26" s="18">
        <f>IF(RES_hh_tesh!H26=0,0,RES_hh_tesh!H26/RES_summary!H$19)</f>
        <v>0</v>
      </c>
      <c r="I26" s="18">
        <f>IF(RES_hh_tesh!I26=0,0,RES_hh_tesh!I26/RES_summary!I$19)</f>
        <v>0</v>
      </c>
      <c r="J26" s="18">
        <f>IF(RES_hh_tesh!J26=0,0,RES_hh_tesh!J26/RES_summary!J$19)</f>
        <v>0</v>
      </c>
      <c r="K26" s="18">
        <f>IF(RES_hh_tesh!K26=0,0,RES_hh_tesh!K26/RES_summary!K$19)</f>
        <v>0</v>
      </c>
      <c r="L26" s="18">
        <f>IF(RES_hh_tesh!L26=0,0,RES_hh_tesh!L26/RES_summary!L$19)</f>
        <v>0</v>
      </c>
      <c r="M26" s="18">
        <f>IF(RES_hh_tesh!M26=0,0,RES_hh_tesh!M26/RES_summary!M$19)</f>
        <v>0</v>
      </c>
      <c r="N26" s="18">
        <f>IF(RES_hh_tesh!N26=0,0,RES_hh_tesh!N26/RES_summary!N$19)</f>
        <v>0</v>
      </c>
      <c r="O26" s="18">
        <f>IF(RES_hh_tesh!O26=0,0,RES_hh_tesh!O26/RES_summary!O$19)</f>
        <v>0</v>
      </c>
      <c r="P26" s="18">
        <f>IF(RES_hh_tesh!P26=0,0,RES_hh_tesh!P26/RES_summary!P$19)</f>
        <v>0</v>
      </c>
      <c r="Q26" s="18">
        <f>IF(RES_hh_tesh!Q26=0,0,RES_hh_tesh!Q26/RES_summary!Q$19)</f>
        <v>0</v>
      </c>
    </row>
    <row r="27" spans="1:17" ht="12.95" customHeight="1" x14ac:dyDescent="0.25">
      <c r="A27" s="89" t="s">
        <v>62</v>
      </c>
      <c r="B27" s="96">
        <f>IF(RES_hh_tesh!B27=0,0,RES_hh_tesh!B27/RES_summary!B$19)</f>
        <v>9.2140485678053548</v>
      </c>
      <c r="C27" s="96">
        <f>IF(RES_hh_tesh!C27=0,0,RES_hh_tesh!C27/RES_summary!C$19)</f>
        <v>9.3842170014577704</v>
      </c>
      <c r="D27" s="96">
        <f>IF(RES_hh_tesh!D27=0,0,RES_hh_tesh!D27/RES_summary!D$19)</f>
        <v>10.899961544506027</v>
      </c>
      <c r="E27" s="96">
        <f>IF(RES_hh_tesh!E27=0,0,RES_hh_tesh!E27/RES_summary!E$19)</f>
        <v>11.071285823463253</v>
      </c>
      <c r="F27" s="96">
        <f>IF(RES_hh_tesh!F27=0,0,RES_hh_tesh!F27/RES_summary!F$19)</f>
        <v>9.2827304106329951</v>
      </c>
      <c r="G27" s="96">
        <f>IF(RES_hh_tesh!G27=0,0,RES_hh_tesh!G27/RES_summary!G$19)</f>
        <v>16.382404069638639</v>
      </c>
      <c r="H27" s="96">
        <f>IF(RES_hh_tesh!H27=0,0,RES_hh_tesh!H27/RES_summary!H$19)</f>
        <v>14.349289152391252</v>
      </c>
      <c r="I27" s="96">
        <f>IF(RES_hh_tesh!I27=0,0,RES_hh_tesh!I27/RES_summary!I$19)</f>
        <v>13.337537046185144</v>
      </c>
      <c r="J27" s="96">
        <f>IF(RES_hh_tesh!J27=0,0,RES_hh_tesh!J27/RES_summary!J$19)</f>
        <v>11.189833801817715</v>
      </c>
      <c r="K27" s="96">
        <f>IF(RES_hh_tesh!K27=0,0,RES_hh_tesh!K27/RES_summary!K$19)</f>
        <v>10.921949214238024</v>
      </c>
      <c r="L27" s="96">
        <f>IF(RES_hh_tesh!L27=0,0,RES_hh_tesh!L27/RES_summary!L$19)</f>
        <v>11.244058931444684</v>
      </c>
      <c r="M27" s="96">
        <f>IF(RES_hh_tesh!M27=0,0,RES_hh_tesh!M27/RES_summary!M$19)</f>
        <v>11.296950446967763</v>
      </c>
      <c r="N27" s="96">
        <f>IF(RES_hh_tesh!N27=0,0,RES_hh_tesh!N27/RES_summary!N$19)</f>
        <v>11.39184734568544</v>
      </c>
      <c r="O27" s="96">
        <f>IF(RES_hh_tesh!O27=0,0,RES_hh_tesh!O27/RES_summary!O$19)</f>
        <v>11.305758103128769</v>
      </c>
      <c r="P27" s="96">
        <f>IF(RES_hh_tesh!P27=0,0,RES_hh_tesh!P27/RES_summary!P$19)</f>
        <v>11.294684887684001</v>
      </c>
      <c r="Q27" s="96">
        <f>IF(RES_hh_tesh!Q27=0,0,RES_hh_tesh!Q27/RES_summary!Q$19)</f>
        <v>11.410193791160227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9.1422017767818815</v>
      </c>
      <c r="C29" s="95">
        <f>IF(RES_hh_tesh!C29=0,0,RES_hh_tesh!C29/RES_summary!C$19)</f>
        <v>9.941799417868312</v>
      </c>
      <c r="D29" s="95">
        <f>IF(RES_hh_tesh!D29=0,0,RES_hh_tesh!D29/RES_summary!D$19)</f>
        <v>10.196821205323005</v>
      </c>
      <c r="E29" s="95">
        <f>IF(RES_hh_tesh!E29=0,0,RES_hh_tesh!E29/RES_summary!E$19)</f>
        <v>11.90442296050087</v>
      </c>
      <c r="F29" s="95">
        <f>IF(RES_hh_tesh!F29=0,0,RES_hh_tesh!F29/RES_summary!F$19)</f>
        <v>7.4570509198878998</v>
      </c>
      <c r="G29" s="95">
        <f>IF(RES_hh_tesh!G29=0,0,RES_hh_tesh!G29/RES_summary!G$19)</f>
        <v>20.047692589409955</v>
      </c>
      <c r="H29" s="95">
        <f>IF(RES_hh_tesh!H29=0,0,RES_hh_tesh!H29/RES_summary!H$19)</f>
        <v>10.28271196654986</v>
      </c>
      <c r="I29" s="95">
        <f>IF(RES_hh_tesh!I29=0,0,RES_hh_tesh!I29/RES_summary!I$19)</f>
        <v>16.046046793015776</v>
      </c>
      <c r="J29" s="95">
        <f>IF(RES_hh_tesh!J29=0,0,RES_hh_tesh!J29/RES_summary!J$19)</f>
        <v>8.4708535145365627</v>
      </c>
      <c r="K29" s="95">
        <f>IF(RES_hh_tesh!K29=0,0,RES_hh_tesh!K29/RES_summary!K$19)</f>
        <v>13.060011650982915</v>
      </c>
      <c r="L29" s="95">
        <f>IF(RES_hh_tesh!L29=0,0,RES_hh_tesh!L29/RES_summary!L$19)</f>
        <v>11.201966954119772</v>
      </c>
      <c r="M29" s="95">
        <f>IF(RES_hh_tesh!M29=0,0,RES_hh_tesh!M29/RES_summary!M$19)</f>
        <v>11.257828858725944</v>
      </c>
      <c r="N29" s="95">
        <f>IF(RES_hh_tesh!N29=0,0,RES_hh_tesh!N29/RES_summary!N$19)</f>
        <v>10.754382819173221</v>
      </c>
      <c r="O29" s="95">
        <f>IF(RES_hh_tesh!O29=0,0,RES_hh_tesh!O29/RES_summary!O$19)</f>
        <v>11.216242907861757</v>
      </c>
      <c r="P29" s="95">
        <f>IF(RES_hh_tesh!P29=0,0,RES_hh_tesh!P29/RES_summary!P$19)</f>
        <v>11.184814593095391</v>
      </c>
      <c r="Q29" s="95">
        <f>IF(RES_hh_tesh!Q29=0,0,RES_hh_tesh!Q29/RES_summary!Q$19)</f>
        <v>11.664590804762868</v>
      </c>
    </row>
    <row r="30" spans="1:17" ht="12" customHeight="1" x14ac:dyDescent="0.25">
      <c r="A30" s="87" t="s">
        <v>109</v>
      </c>
      <c r="B30" s="95">
        <f>IF(RES_hh_tesh!B30=0,0,RES_hh_tesh!B30/RES_summary!B$19)</f>
        <v>9.1422044053949119</v>
      </c>
      <c r="C30" s="95">
        <f>IF(RES_hh_tesh!C30=0,0,RES_hh_tesh!C30/RES_summary!C$19)</f>
        <v>9.3286143949444504</v>
      </c>
      <c r="D30" s="95">
        <f>IF(RES_hh_tesh!D30=0,0,RES_hh_tesh!D30/RES_summary!D$19)</f>
        <v>11.029950817679389</v>
      </c>
      <c r="E30" s="95">
        <f>IF(RES_hh_tesh!E30=0,0,RES_hh_tesh!E30/RES_summary!E$19)</f>
        <v>11.398971988418813</v>
      </c>
      <c r="F30" s="95">
        <f>IF(RES_hh_tesh!F30=0,0,RES_hh_tesh!F30/RES_summary!F$19)</f>
        <v>9.2813524529408724</v>
      </c>
      <c r="G30" s="95">
        <f>IF(RES_hh_tesh!G30=0,0,RES_hh_tesh!G30/RES_summary!G$19)</f>
        <v>16.480698282785244</v>
      </c>
      <c r="H30" s="95">
        <f>IF(RES_hh_tesh!H30=0,0,RES_hh_tesh!H30/RES_summary!H$19)</f>
        <v>14.315899979454219</v>
      </c>
      <c r="I30" s="95">
        <f>IF(RES_hh_tesh!I30=0,0,RES_hh_tesh!I30/RES_summary!I$19)</f>
        <v>13.21069806418304</v>
      </c>
      <c r="J30" s="95">
        <f>IF(RES_hh_tesh!J30=0,0,RES_hh_tesh!J30/RES_summary!J$19)</f>
        <v>11.18723934837085</v>
      </c>
      <c r="K30" s="95">
        <f>IF(RES_hh_tesh!K30=0,0,RES_hh_tesh!K30/RES_summary!K$19)</f>
        <v>11.026085374693205</v>
      </c>
      <c r="L30" s="95">
        <f>IF(RES_hh_tesh!L30=0,0,RES_hh_tesh!L30/RES_summary!L$19)</f>
        <v>11.36142861819158</v>
      </c>
      <c r="M30" s="95">
        <f>IF(RES_hh_tesh!M30=0,0,RES_hh_tesh!M30/RES_summary!M$19)</f>
        <v>11.420218205886098</v>
      </c>
      <c r="N30" s="95">
        <f>IF(RES_hh_tesh!N30=0,0,RES_hh_tesh!N30/RES_summary!N$19)</f>
        <v>11.477153400357809</v>
      </c>
      <c r="O30" s="95">
        <f>IF(RES_hh_tesh!O30=0,0,RES_hh_tesh!O30/RES_summary!O$19)</f>
        <v>11.422926253034284</v>
      </c>
      <c r="P30" s="95">
        <f>IF(RES_hh_tesh!P30=0,0,RES_hh_tesh!P30/RES_summary!P$19)</f>
        <v>11.19036621772554</v>
      </c>
      <c r="Q30" s="95">
        <f>IF(RES_hh_tesh!Q30=0,0,RES_hh_tesh!Q30/RES_summary!Q$19)</f>
        <v>11.573630687742369</v>
      </c>
    </row>
    <row r="31" spans="1:17" ht="12" customHeight="1" x14ac:dyDescent="0.25">
      <c r="A31" s="87" t="s">
        <v>55</v>
      </c>
      <c r="B31" s="95">
        <f>IF(RES_hh_tesh!B31=0,0,RES_hh_tesh!B31/RES_summary!B$19)</f>
        <v>9.1421996043966658</v>
      </c>
      <c r="C31" s="95">
        <f>IF(RES_hh_tesh!C31=0,0,RES_hh_tesh!C31/RES_summary!C$19)</f>
        <v>8.6678809792573634</v>
      </c>
      <c r="D31" s="95">
        <f>IF(RES_hh_tesh!D31=0,0,RES_hh_tesh!D31/RES_summary!D$19)</f>
        <v>10.219258985084211</v>
      </c>
      <c r="E31" s="95">
        <f>IF(RES_hh_tesh!E31=0,0,RES_hh_tesh!E31/RES_summary!E$19)</f>
        <v>10.606998187860594</v>
      </c>
      <c r="F31" s="95">
        <f>IF(RES_hh_tesh!F31=0,0,RES_hh_tesh!F31/RES_summary!F$19)</f>
        <v>9.0440785840302205</v>
      </c>
      <c r="G31" s="95">
        <f>IF(RES_hh_tesh!G31=0,0,RES_hh_tesh!G31/RES_summary!G$19)</f>
        <v>16.173941210433515</v>
      </c>
      <c r="H31" s="95">
        <f>IF(RES_hh_tesh!H31=0,0,RES_hh_tesh!H31/RES_summary!H$19)</f>
        <v>13.290129947186937</v>
      </c>
      <c r="I31" s="95">
        <f>IF(RES_hh_tesh!I31=0,0,RES_hh_tesh!I31/RES_summary!I$19)</f>
        <v>12.686354802518158</v>
      </c>
      <c r="J31" s="95">
        <f>IF(RES_hh_tesh!J31=0,0,RES_hh_tesh!J31/RES_summary!J$19)</f>
        <v>10.577814142769057</v>
      </c>
      <c r="K31" s="95">
        <f>IF(RES_hh_tesh!K31=0,0,RES_hh_tesh!K31/RES_summary!K$19)</f>
        <v>10.383204374863029</v>
      </c>
      <c r="L31" s="95">
        <f>IF(RES_hh_tesh!L31=0,0,RES_hh_tesh!L31/RES_summary!L$19)</f>
        <v>10.61886571660051</v>
      </c>
      <c r="M31" s="95">
        <f>IF(RES_hh_tesh!M31=0,0,RES_hh_tesh!M31/RES_summary!M$19)</f>
        <v>10.464253229451247</v>
      </c>
      <c r="N31" s="95">
        <f>IF(RES_hh_tesh!N31=0,0,RES_hh_tesh!N31/RES_summary!N$19)</f>
        <v>10.796025885279539</v>
      </c>
      <c r="O31" s="95">
        <f>IF(RES_hh_tesh!O31=0,0,RES_hh_tesh!O31/RES_summary!O$19)</f>
        <v>10.565859467892004</v>
      </c>
      <c r="P31" s="95">
        <f>IF(RES_hh_tesh!P31=0,0,RES_hh_tesh!P31/RES_summary!P$19)</f>
        <v>11.078454349753651</v>
      </c>
      <c r="Q31" s="95">
        <f>IF(RES_hh_tesh!Q31=0,0,RES_hh_tesh!Q31/RES_summary!Q$19)</f>
        <v>10.805715060189788</v>
      </c>
    </row>
    <row r="32" spans="1:17" ht="12" customHeight="1" x14ac:dyDescent="0.25">
      <c r="A32" s="49" t="s">
        <v>60</v>
      </c>
      <c r="B32" s="18">
        <f>IF(RES_hh_tesh!B32=0,0,RES_hh_tesh!B32/RES_summary!B$19)</f>
        <v>9.4124044255043007</v>
      </c>
      <c r="C32" s="18">
        <f>IF(RES_hh_tesh!C32=0,0,RES_hh_tesh!C32/RES_summary!C$19)</f>
        <v>8.9677777776434606</v>
      </c>
      <c r="D32" s="18">
        <f>IF(RES_hh_tesh!D32=0,0,RES_hh_tesh!D32/RES_summary!D$19)</f>
        <v>12.524832253066755</v>
      </c>
      <c r="E32" s="18">
        <f>IF(RES_hh_tesh!E32=0,0,RES_hh_tesh!E32/RES_summary!E$19)</f>
        <v>8.968050106440236</v>
      </c>
      <c r="F32" s="18">
        <f>IF(RES_hh_tesh!F32=0,0,RES_hh_tesh!F32/RES_summary!F$19)</f>
        <v>14.411469664379016</v>
      </c>
      <c r="G32" s="18">
        <f>IF(RES_hh_tesh!G32=0,0,RES_hh_tesh!G32/RES_summary!G$19)</f>
        <v>7.2008427093856353</v>
      </c>
      <c r="H32" s="18">
        <f>IF(RES_hh_tesh!H32=0,0,RES_hh_tesh!H32/RES_summary!H$19)</f>
        <v>28.546068845270224</v>
      </c>
      <c r="I32" s="18">
        <f>IF(RES_hh_tesh!I32=0,0,RES_hh_tesh!I32/RES_summary!I$19)</f>
        <v>5.9317904863470252</v>
      </c>
      <c r="J32" s="18">
        <f>IF(RES_hh_tesh!J32=0,0,RES_hh_tesh!J32/RES_summary!J$19)</f>
        <v>22.108229113469239</v>
      </c>
      <c r="K32" s="18">
        <f>IF(RES_hh_tesh!K32=0,0,RES_hh_tesh!K32/RES_summary!K$19)</f>
        <v>3.8785275595230009</v>
      </c>
      <c r="L32" s="18">
        <f>IF(RES_hh_tesh!L32=0,0,RES_hh_tesh!L32/RES_summary!L$19)</f>
        <v>12.501555777726098</v>
      </c>
      <c r="M32" s="18">
        <f>IF(RES_hh_tesh!M32=0,0,RES_hh_tesh!M32/RES_summary!M$19)</f>
        <v>12.815208337326084</v>
      </c>
      <c r="N32" s="18">
        <f>IF(RES_hh_tesh!N32=0,0,RES_hh_tesh!N32/RES_summary!N$19)</f>
        <v>13.661393945789358</v>
      </c>
      <c r="O32" s="18">
        <f>IF(RES_hh_tesh!O32=0,0,RES_hh_tesh!O32/RES_summary!O$19)</f>
        <v>12.616895843302631</v>
      </c>
      <c r="P32" s="18">
        <f>IF(RES_hh_tesh!P32=0,0,RES_hh_tesh!P32/RES_summary!P$19)</f>
        <v>12.187778339549761</v>
      </c>
      <c r="Q32" s="18">
        <f>IF(RES_hh_tesh!Q32=0,0,RES_hh_tesh!Q32/RES_summary!Q$19)</f>
        <v>11.380287329016381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21.540206032102521</v>
      </c>
      <c r="C3" s="100">
        <f>IF(RES_hh_emih!C3=0,0,RES_hh_emih!C3/RES_summary!C$19)</f>
        <v>18.8821602243782</v>
      </c>
      <c r="D3" s="100">
        <f>IF(RES_hh_emih!D3=0,0,RES_hh_emih!D3/RES_summary!D$19)</f>
        <v>21.487703908311428</v>
      </c>
      <c r="E3" s="100">
        <f>IF(RES_hh_emih!E3=0,0,RES_hh_emih!E3/RES_summary!E$19)</f>
        <v>23.615999986522013</v>
      </c>
      <c r="F3" s="100">
        <f>IF(RES_hh_emih!F3=0,0,RES_hh_emih!F3/RES_summary!F$19)</f>
        <v>24.340428686200191</v>
      </c>
      <c r="G3" s="100">
        <f>IF(RES_hh_emih!G3=0,0,RES_hh_emih!G3/RES_summary!G$19)</f>
        <v>23.642623452700253</v>
      </c>
      <c r="H3" s="100">
        <f>IF(RES_hh_emih!H3=0,0,RES_hh_emih!H3/RES_summary!H$19)</f>
        <v>23.031995918723968</v>
      </c>
      <c r="I3" s="100">
        <f>IF(RES_hh_emih!I3=0,0,RES_hh_emih!I3/RES_summary!I$19)</f>
        <v>21.048560634720051</v>
      </c>
      <c r="J3" s="100">
        <f>IF(RES_hh_emih!J3=0,0,RES_hh_emih!J3/RES_summary!J$19)</f>
        <v>19.60141371900049</v>
      </c>
      <c r="K3" s="100">
        <f>IF(RES_hh_emih!K3=0,0,RES_hh_emih!K3/RES_summary!K$19)</f>
        <v>18.310846495499753</v>
      </c>
      <c r="L3" s="100">
        <f>IF(RES_hh_emih!L3=0,0,RES_hh_emih!L3/RES_summary!L$19)</f>
        <v>17.904370810759254</v>
      </c>
      <c r="M3" s="100">
        <f>IF(RES_hh_emih!M3=0,0,RES_hh_emih!M3/RES_summary!M$19)</f>
        <v>18.820013001789857</v>
      </c>
      <c r="N3" s="100">
        <f>IF(RES_hh_emih!N3=0,0,RES_hh_emih!N3/RES_summary!N$19)</f>
        <v>20.001138370822279</v>
      </c>
      <c r="O3" s="100">
        <f>IF(RES_hh_emih!O3=0,0,RES_hh_emih!O3/RES_summary!O$19)</f>
        <v>19.01320807357137</v>
      </c>
      <c r="P3" s="100">
        <f>IF(RES_hh_emih!P3=0,0,RES_hh_emih!P3/RES_summary!P$19)</f>
        <v>17.623155561741203</v>
      </c>
      <c r="Q3" s="100">
        <f>IF(RES_hh_emih!Q3=0,0,RES_hh_emih!Q3/RES_summary!Q$19)</f>
        <v>18.399906966998063</v>
      </c>
    </row>
    <row r="4" spans="1:17" ht="12.95" customHeight="1" x14ac:dyDescent="0.25">
      <c r="A4" s="89" t="s">
        <v>65</v>
      </c>
      <c r="B4" s="96">
        <f>IF(RES_hh_emih!B4=0,0,RES_hh_emih!B4/RES_summary!B$19)</f>
        <v>16.24808980472319</v>
      </c>
      <c r="C4" s="96">
        <f>IF(RES_hh_emih!C4=0,0,RES_hh_emih!C4/RES_summary!C$19)</f>
        <v>13.363275578775038</v>
      </c>
      <c r="D4" s="96">
        <f>IF(RES_hh_emih!D4=0,0,RES_hh_emih!D4/RES_summary!D$19)</f>
        <v>15.049617642584971</v>
      </c>
      <c r="E4" s="96">
        <f>IF(RES_hh_emih!E4=0,0,RES_hh_emih!E4/RES_summary!E$19)</f>
        <v>16.387042227062611</v>
      </c>
      <c r="F4" s="96">
        <f>IF(RES_hh_emih!F4=0,0,RES_hh_emih!F4/RES_summary!F$19)</f>
        <v>18.636381195598851</v>
      </c>
      <c r="G4" s="96">
        <f>IF(RES_hh_emih!G4=0,0,RES_hh_emih!G4/RES_summary!G$19)</f>
        <v>14.352003760276398</v>
      </c>
      <c r="H4" s="96">
        <f>IF(RES_hh_emih!H4=0,0,RES_hh_emih!H4/RES_summary!H$19)</f>
        <v>15.470949051634829</v>
      </c>
      <c r="I4" s="96">
        <f>IF(RES_hh_emih!I4=0,0,RES_hh_emih!I4/RES_summary!I$19)</f>
        <v>12.664660890851081</v>
      </c>
      <c r="J4" s="96">
        <f>IF(RES_hh_emih!J4=0,0,RES_hh_emih!J4/RES_summary!J$19)</f>
        <v>13.867052828185402</v>
      </c>
      <c r="K4" s="96">
        <f>IF(RES_hh_emih!K4=0,0,RES_hh_emih!K4/RES_summary!K$19)</f>
        <v>12.058138579336681</v>
      </c>
      <c r="L4" s="96">
        <f>IF(RES_hh_emih!L4=0,0,RES_hh_emih!L4/RES_summary!L$19)</f>
        <v>12.192625481918487</v>
      </c>
      <c r="M4" s="96">
        <f>IF(RES_hh_emih!M4=0,0,RES_hh_emih!M4/RES_summary!M$19)</f>
        <v>12.820233092951996</v>
      </c>
      <c r="N4" s="96">
        <f>IF(RES_hh_emih!N4=0,0,RES_hh_emih!N4/RES_summary!N$19)</f>
        <v>14.002991036116635</v>
      </c>
      <c r="O4" s="96">
        <f>IF(RES_hh_emih!O4=0,0,RES_hh_emih!O4/RES_summary!O$19)</f>
        <v>12.960871625649586</v>
      </c>
      <c r="P4" s="96">
        <f>IF(RES_hh_emih!P4=0,0,RES_hh_emih!P4/RES_summary!P$19)</f>
        <v>11.819997410904593</v>
      </c>
      <c r="Q4" s="96">
        <f>IF(RES_hh_emih!Q4=0,0,RES_hh_emih!Q4/RES_summary!Q$19)</f>
        <v>12.215299786548304</v>
      </c>
    </row>
    <row r="5" spans="1:17" ht="12" customHeight="1" x14ac:dyDescent="0.25">
      <c r="A5" s="87" t="s">
        <v>58</v>
      </c>
      <c r="B5" s="95">
        <f>IF(RES_hh_emih!B5=0,0,RES_hh_emih!B5/RES_summary!B$19)</f>
        <v>108.80747490492423</v>
      </c>
      <c r="C5" s="95">
        <f>IF(RES_hh_emih!C5=0,0,RES_hh_emih!C5/RES_summary!C$19)</f>
        <v>25.856305588955649</v>
      </c>
      <c r="D5" s="95">
        <f>IF(RES_hh_emih!D5=0,0,RES_hh_emih!D5/RES_summary!D$19)</f>
        <v>90.446054190751255</v>
      </c>
      <c r="E5" s="95">
        <f>IF(RES_hh_emih!E5=0,0,RES_hh_emih!E5/RES_summary!E$19)</f>
        <v>72.605833796984626</v>
      </c>
      <c r="F5" s="95">
        <f>IF(RES_hh_emih!F5=0,0,RES_hh_emih!F5/RES_summary!F$19)</f>
        <v>171.69768665795365</v>
      </c>
      <c r="G5" s="95">
        <f>IF(RES_hh_emih!G5=0,0,RES_hh_emih!G5/RES_summary!G$19)</f>
        <v>83.354329076278404</v>
      </c>
      <c r="H5" s="95">
        <f>IF(RES_hh_emih!H5=0,0,RES_hh_emih!H5/RES_summary!H$19)</f>
        <v>82.390567652076172</v>
      </c>
      <c r="I5" s="95">
        <f>IF(RES_hh_emih!I5=0,0,RES_hh_emih!I5/RES_summary!I$19)</f>
        <v>83.202146533090257</v>
      </c>
      <c r="J5" s="95">
        <f>IF(RES_hh_emih!J5=0,0,RES_hh_emih!J5/RES_summary!J$19)</f>
        <v>225.71300227260883</v>
      </c>
      <c r="K5" s="95">
        <f>IF(RES_hh_emih!K5=0,0,RES_hh_emih!K5/RES_summary!K$19)</f>
        <v>59.092082005324357</v>
      </c>
      <c r="L5" s="95">
        <f>IF(RES_hh_emih!L5=0,0,RES_hh_emih!L5/RES_summary!L$19)</f>
        <v>42.152510667729359</v>
      </c>
      <c r="M5" s="95">
        <f>IF(RES_hh_emih!M5=0,0,RES_hh_emih!M5/RES_summary!M$19)</f>
        <v>78.078378847792251</v>
      </c>
      <c r="N5" s="95">
        <f>IF(RES_hh_emih!N5=0,0,RES_hh_emih!N5/RES_summary!N$19)</f>
        <v>79.433441846219239</v>
      </c>
      <c r="O5" s="95">
        <f>IF(RES_hh_emih!O5=0,0,RES_hh_emih!O5/RES_summary!O$19)</f>
        <v>69.617239939673993</v>
      </c>
      <c r="P5" s="95">
        <f>IF(RES_hh_emih!P5=0,0,RES_hh_emih!P5/RES_summary!P$19)</f>
        <v>66.97900333591933</v>
      </c>
      <c r="Q5" s="95">
        <f>IF(RES_hh_emih!Q5=0,0,RES_hh_emih!Q5/RES_summary!Q$19)</f>
        <v>66.643462248138405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71.624692497773935</v>
      </c>
      <c r="C7" s="95">
        <f>IF(RES_hh_emih!C7=0,0,RES_hh_emih!C7/RES_summary!C$19)</f>
        <v>60.213757992570528</v>
      </c>
      <c r="D7" s="95">
        <f>IF(RES_hh_emih!D7=0,0,RES_hh_emih!D7/RES_summary!D$19)</f>
        <v>35.505173712363209</v>
      </c>
      <c r="E7" s="95">
        <f>IF(RES_hh_emih!E7=0,0,RES_hh_emih!E7/RES_summary!E$19)</f>
        <v>60.398443646060016</v>
      </c>
      <c r="F7" s="95">
        <f>IF(RES_hh_emih!F7=0,0,RES_hh_emih!F7/RES_summary!F$19)</f>
        <v>83.635074897425795</v>
      </c>
      <c r="G7" s="95">
        <f>IF(RES_hh_emih!G7=0,0,RES_hh_emih!G7/RES_summary!G$19)</f>
        <v>53.666115522630278</v>
      </c>
      <c r="H7" s="95">
        <f>IF(RES_hh_emih!H7=0,0,RES_hh_emih!H7/RES_summary!H$19)</f>
        <v>47.885110996820195</v>
      </c>
      <c r="I7" s="95">
        <f>IF(RES_hh_emih!I7=0,0,RES_hh_emih!I7/RES_summary!I$19)</f>
        <v>56.141578137995658</v>
      </c>
      <c r="J7" s="95">
        <f>IF(RES_hh_emih!J7=0,0,RES_hh_emih!J7/RES_summary!J$19)</f>
        <v>53.684242019584438</v>
      </c>
      <c r="K7" s="95">
        <f>IF(RES_hh_emih!K7=0,0,RES_hh_emih!K7/RES_summary!K$19)</f>
        <v>40.254186553075556</v>
      </c>
      <c r="L7" s="95">
        <f>IF(RES_hh_emih!L7=0,0,RES_hh_emih!L7/RES_summary!L$19)</f>
        <v>32.705846927999438</v>
      </c>
      <c r="M7" s="95">
        <f>IF(RES_hh_emih!M7=0,0,RES_hh_emih!M7/RES_summary!M$19)</f>
        <v>53.767204716193575</v>
      </c>
      <c r="N7" s="95">
        <f>IF(RES_hh_emih!N7=0,0,RES_hh_emih!N7/RES_summary!N$19)</f>
        <v>54.396428915656713</v>
      </c>
      <c r="O7" s="95">
        <f>IF(RES_hh_emih!O7=0,0,RES_hh_emih!O7/RES_summary!O$19)</f>
        <v>37.327776705231621</v>
      </c>
      <c r="P7" s="95">
        <f>IF(RES_hh_emih!P7=0,0,RES_hh_emih!P7/RES_summary!P$19)</f>
        <v>46.561413434177062</v>
      </c>
      <c r="Q7" s="95">
        <f>IF(RES_hh_emih!Q7=0,0,RES_hh_emih!Q7/RES_summary!Q$19)</f>
        <v>47.906444914731161</v>
      </c>
    </row>
    <row r="8" spans="1:17" ht="12" customHeight="1" x14ac:dyDescent="0.25">
      <c r="A8" s="87" t="s">
        <v>109</v>
      </c>
      <c r="B8" s="95">
        <f>IF(RES_hh_emih!B8=0,0,RES_hh_emih!B8/RES_summary!B$19)</f>
        <v>51.015980815329719</v>
      </c>
      <c r="C8" s="95">
        <f>IF(RES_hh_emih!C8=0,0,RES_hh_emih!C8/RES_summary!C$19)</f>
        <v>43.373779925474516</v>
      </c>
      <c r="D8" s="95">
        <f>IF(RES_hh_emih!D8=0,0,RES_hh_emih!D8/RES_summary!D$19)</f>
        <v>41.038559920040143</v>
      </c>
      <c r="E8" s="95">
        <f>IF(RES_hh_emih!E8=0,0,RES_hh_emih!E8/RES_summary!E$19)</f>
        <v>43.107677860286877</v>
      </c>
      <c r="F8" s="95">
        <f>IF(RES_hh_emih!F8=0,0,RES_hh_emih!F8/RES_summary!F$19)</f>
        <v>43.290792266980645</v>
      </c>
      <c r="G8" s="95">
        <f>IF(RES_hh_emih!G8=0,0,RES_hh_emih!G8/RES_summary!G$19)</f>
        <v>35.733123595770046</v>
      </c>
      <c r="H8" s="95">
        <f>IF(RES_hh_emih!H8=0,0,RES_hh_emih!H8/RES_summary!H$19)</f>
        <v>39.47714724181381</v>
      </c>
      <c r="I8" s="95">
        <f>IF(RES_hh_emih!I8=0,0,RES_hh_emih!I8/RES_summary!I$19)</f>
        <v>32.864310818103917</v>
      </c>
      <c r="J8" s="95">
        <f>IF(RES_hh_emih!J8=0,0,RES_hh_emih!J8/RES_summary!J$19)</f>
        <v>37.287054528034588</v>
      </c>
      <c r="K8" s="95">
        <f>IF(RES_hh_emih!K8=0,0,RES_hh_emih!K8/RES_summary!K$19)</f>
        <v>36.232156128779984</v>
      </c>
      <c r="L8" s="95">
        <f>IF(RES_hh_emih!L8=0,0,RES_hh_emih!L8/RES_summary!L$19)</f>
        <v>36.753237036639263</v>
      </c>
      <c r="M8" s="95">
        <f>IF(RES_hh_emih!M8=0,0,RES_hh_emih!M8/RES_summary!M$19)</f>
        <v>36.17566666955917</v>
      </c>
      <c r="N8" s="95">
        <f>IF(RES_hh_emih!N8=0,0,RES_hh_emih!N8/RES_summary!N$19)</f>
        <v>35.687194970901665</v>
      </c>
      <c r="O8" s="95">
        <f>IF(RES_hh_emih!O8=0,0,RES_hh_emih!O8/RES_summary!O$19)</f>
        <v>32.870799187585881</v>
      </c>
      <c r="P8" s="95">
        <f>IF(RES_hh_emih!P8=0,0,RES_hh_emih!P8/RES_summary!P$19)</f>
        <v>29.627865789712647</v>
      </c>
      <c r="Q8" s="95">
        <f>IF(RES_hh_emih!Q8=0,0,RES_hh_emih!Q8/RES_summary!Q$19)</f>
        <v>29.909621410553264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2.3026145747954416</v>
      </c>
      <c r="C17" s="96">
        <f>IF(RES_hh_emih!C17=0,0,RES_hh_emih!C17/RES_summary!C$19)</f>
        <v>2.393882334784827</v>
      </c>
      <c r="D17" s="96">
        <f>IF(RES_hh_emih!D17=0,0,RES_hh_emih!D17/RES_summary!D$19)</f>
        <v>2.8473646518818718</v>
      </c>
      <c r="E17" s="96">
        <f>IF(RES_hh_emih!E17=0,0,RES_hh_emih!E17/RES_summary!E$19)</f>
        <v>3.1973005122773821</v>
      </c>
      <c r="F17" s="96">
        <f>IF(RES_hh_emih!F17=0,0,RES_hh_emih!F17/RES_summary!F$19)</f>
        <v>2.989633610904979</v>
      </c>
      <c r="G17" s="96">
        <f>IF(RES_hh_emih!G17=0,0,RES_hh_emih!G17/RES_summary!G$19)</f>
        <v>3.3081469631633267</v>
      </c>
      <c r="H17" s="96">
        <f>IF(RES_hh_emih!H17=0,0,RES_hh_emih!H17/RES_summary!H$19)</f>
        <v>3.6592248741666578</v>
      </c>
      <c r="I17" s="96">
        <f>IF(RES_hh_emih!I17=0,0,RES_hh_emih!I17/RES_summary!I$19)</f>
        <v>3.6964716775257034</v>
      </c>
      <c r="J17" s="96">
        <f>IF(RES_hh_emih!J17=0,0,RES_hh_emih!J17/RES_summary!J$19)</f>
        <v>2.9017764146638583</v>
      </c>
      <c r="K17" s="96">
        <f>IF(RES_hh_emih!K17=0,0,RES_hh_emih!K17/RES_summary!K$19)</f>
        <v>2.6171088138246863</v>
      </c>
      <c r="L17" s="96">
        <f>IF(RES_hh_emih!L17=0,0,RES_hh_emih!L17/RES_summary!L$19)</f>
        <v>2.4824538567422119</v>
      </c>
      <c r="M17" s="96">
        <f>IF(RES_hh_emih!M17=0,0,RES_hh_emih!M17/RES_summary!M$19)</f>
        <v>2.7006336449695683</v>
      </c>
      <c r="N17" s="96">
        <f>IF(RES_hh_emih!N17=0,0,RES_hh_emih!N17/RES_summary!N$19)</f>
        <v>2.8679397570103098</v>
      </c>
      <c r="O17" s="96">
        <f>IF(RES_hh_emih!O17=0,0,RES_hh_emih!O17/RES_summary!O$19)</f>
        <v>2.8438224448865985</v>
      </c>
      <c r="P17" s="96">
        <f>IF(RES_hh_emih!P17=0,0,RES_hh_emih!P17/RES_summary!P$19)</f>
        <v>2.6867407065440627</v>
      </c>
      <c r="Q17" s="96">
        <f>IF(RES_hh_emih!Q17=0,0,RES_hh_emih!Q17/RES_summary!Q$19)</f>
        <v>2.7917486308529265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8.637744230613853</v>
      </c>
      <c r="C19" s="95">
        <f>IF(RES_hh_emih!C19=0,0,RES_hh_emih!C19/RES_summary!C$19)</f>
        <v>8.725162382211785</v>
      </c>
      <c r="D19" s="95">
        <f>IF(RES_hh_emih!D19=0,0,RES_hh_emih!D19/RES_summary!D$19)</f>
        <v>10.02215058757997</v>
      </c>
      <c r="E19" s="95">
        <f>IF(RES_hh_emih!E19=0,0,RES_hh_emih!E19/RES_summary!E$19)</f>
        <v>9.6494040607993554</v>
      </c>
      <c r="F19" s="95">
        <f>IF(RES_hh_emih!F19=0,0,RES_hh_emih!F19/RES_summary!F$19)</f>
        <v>7.570715461337354</v>
      </c>
      <c r="G19" s="95">
        <f>IF(RES_hh_emih!G19=0,0,RES_hh_emih!G19/RES_summary!G$19)</f>
        <v>10.59817387827581</v>
      </c>
      <c r="H19" s="95">
        <f>IF(RES_hh_emih!H19=0,0,RES_hh_emih!H19/RES_summary!H$19)</f>
        <v>9.0887975497857152</v>
      </c>
      <c r="I19" s="95">
        <f>IF(RES_hh_emih!I19=0,0,RES_hh_emih!I19/RES_summary!I$19)</f>
        <v>11.409823423932458</v>
      </c>
      <c r="J19" s="95">
        <f>IF(RES_hh_emih!J19=0,0,RES_hh_emih!J19/RES_summary!J$19)</f>
        <v>9.3031856457169173</v>
      </c>
      <c r="K19" s="95">
        <f>IF(RES_hh_emih!K19=0,0,RES_hh_emih!K19/RES_summary!K$19)</f>
        <v>8.8488436151172607</v>
      </c>
      <c r="L19" s="95">
        <f>IF(RES_hh_emih!L19=0,0,RES_hh_emih!L19/RES_summary!L$19)</f>
        <v>8.7677773083775605</v>
      </c>
      <c r="M19" s="95">
        <f>IF(RES_hh_emih!M19=0,0,RES_hh_emih!M19/RES_summary!M$19)</f>
        <v>8.7717075711181032</v>
      </c>
      <c r="N19" s="95">
        <f>IF(RES_hh_emih!N19=0,0,RES_hh_emih!N19/RES_summary!N$19)</f>
        <v>8.6421567205493464</v>
      </c>
      <c r="O19" s="95">
        <f>IF(RES_hh_emih!O19=0,0,RES_hh_emih!O19/RES_summary!O$19)</f>
        <v>8.5199388322143363</v>
      </c>
      <c r="P19" s="95">
        <f>IF(RES_hh_emih!P19=0,0,RES_hh_emih!P19/RES_summary!P$19)</f>
        <v>8.4321795430724684</v>
      </c>
      <c r="Q19" s="95">
        <f>IF(RES_hh_emih!Q19=0,0,RES_hh_emih!Q19/RES_summary!Q$19)</f>
        <v>8.3975556749999356</v>
      </c>
    </row>
    <row r="20" spans="1:17" ht="12" customHeight="1" x14ac:dyDescent="0.25">
      <c r="A20" s="87" t="s">
        <v>110</v>
      </c>
      <c r="B20" s="95">
        <f>IF(RES_hh_emih!B20=0,0,RES_hh_emih!B20/RES_summary!B$19)</f>
        <v>10.39660990445811</v>
      </c>
      <c r="C20" s="95">
        <f>IF(RES_hh_emih!C20=0,0,RES_hh_emih!C20/RES_summary!C$19)</f>
        <v>10.533638620004362</v>
      </c>
      <c r="D20" s="95">
        <f>IF(RES_hh_emih!D20=0,0,RES_hh_emih!D20/RES_summary!D$19)</f>
        <v>7.975299580830618</v>
      </c>
      <c r="E20" s="95">
        <f>IF(RES_hh_emih!E20=0,0,RES_hh_emih!E20/RES_summary!E$19)</f>
        <v>10.772808845810987</v>
      </c>
      <c r="F20" s="95">
        <f>IF(RES_hh_emih!F20=0,0,RES_hh_emih!F20/RES_summary!F$19)</f>
        <v>10.351682285289508</v>
      </c>
      <c r="G20" s="95">
        <f>IF(RES_hh_emih!G20=0,0,RES_hh_emih!G20/RES_summary!G$19)</f>
        <v>11.193859901886549</v>
      </c>
      <c r="H20" s="95">
        <f>IF(RES_hh_emih!H20=0,0,RES_hh_emih!H20/RES_summary!H$19)</f>
        <v>11.730322009983157</v>
      </c>
      <c r="I20" s="95">
        <f>IF(RES_hh_emih!I20=0,0,RES_hh_emih!I20/RES_summary!I$19)</f>
        <v>12.863064999164438</v>
      </c>
      <c r="J20" s="95">
        <f>IF(RES_hh_emih!J20=0,0,RES_hh_emih!J20/RES_summary!J$19)</f>
        <v>11.2687744506913</v>
      </c>
      <c r="K20" s="95">
        <f>IF(RES_hh_emih!K20=0,0,RES_hh_emih!K20/RES_summary!K$19)</f>
        <v>10.571916580312262</v>
      </c>
      <c r="L20" s="95">
        <f>IF(RES_hh_emih!L20=0,0,RES_hh_emih!L20/RES_summary!L$19)</f>
        <v>10.676742839023792</v>
      </c>
      <c r="M20" s="95">
        <f>IF(RES_hh_emih!M20=0,0,RES_hh_emih!M20/RES_summary!M$19)</f>
        <v>10.633813572990825</v>
      </c>
      <c r="N20" s="95">
        <f>IF(RES_hh_emih!N20=0,0,RES_hh_emih!N20/RES_summary!N$19)</f>
        <v>14.555085417257144</v>
      </c>
      <c r="O20" s="95">
        <f>IF(RES_hh_emih!O20=0,0,RES_hh_emih!O20/RES_summary!O$19)</f>
        <v>10.34045777494048</v>
      </c>
      <c r="P20" s="95">
        <f>IF(RES_hh_emih!P20=0,0,RES_hh_emih!P20/RES_summary!P$19)</f>
        <v>11.261225276230578</v>
      </c>
      <c r="Q20" s="95">
        <f>IF(RES_hh_emih!Q20=0,0,RES_hh_emih!Q20/RES_summary!Q$19)</f>
        <v>11.730822013815009</v>
      </c>
    </row>
    <row r="21" spans="1:17" ht="12" customHeight="1" x14ac:dyDescent="0.25">
      <c r="A21" s="87" t="s">
        <v>109</v>
      </c>
      <c r="B21" s="95">
        <f>IF(RES_hh_emih!B21=0,0,RES_hh_emih!B21/RES_summary!B$19)</f>
        <v>7.372345890533393</v>
      </c>
      <c r="C21" s="95">
        <f>IF(RES_hh_emih!C21=0,0,RES_hh_emih!C21/RES_summary!C$19)</f>
        <v>7.4469580335164736</v>
      </c>
      <c r="D21" s="95">
        <f>IF(RES_hh_emih!D21=0,0,RES_hh_emih!D21/RES_summary!D$19)</f>
        <v>7.4417963372108371</v>
      </c>
      <c r="E21" s="95">
        <f>IF(RES_hh_emih!E21=0,0,RES_hh_emih!E21/RES_summary!E$19)</f>
        <v>7.8338506383428976</v>
      </c>
      <c r="F21" s="95">
        <f>IF(RES_hh_emih!F21=0,0,RES_hh_emih!F21/RES_summary!F$19)</f>
        <v>6.9483481052844924</v>
      </c>
      <c r="G21" s="95">
        <f>IF(RES_hh_emih!G21=0,0,RES_hh_emih!G21/RES_summary!G$19)</f>
        <v>7.4879632691464506</v>
      </c>
      <c r="H21" s="95">
        <f>IF(RES_hh_emih!H21=0,0,RES_hh_emih!H21/RES_summary!H$19)</f>
        <v>8.4781593112694615</v>
      </c>
      <c r="I21" s="95">
        <f>IF(RES_hh_emih!I21=0,0,RES_hh_emih!I21/RES_summary!I$19)</f>
        <v>8.9457952874885382</v>
      </c>
      <c r="J21" s="95">
        <f>IF(RES_hh_emih!J21=0,0,RES_hh_emih!J21/RES_summary!J$19)</f>
        <v>7.9402699232823579</v>
      </c>
      <c r="K21" s="95">
        <f>IF(RES_hh_emih!K21=0,0,RES_hh_emih!K21/RES_summary!K$19)</f>
        <v>7.5525001977040622</v>
      </c>
      <c r="L21" s="95">
        <f>IF(RES_hh_emih!L21=0,0,RES_hh_emih!L21/RES_summary!L$19)</f>
        <v>7.5009955356043827</v>
      </c>
      <c r="M21" s="95">
        <f>IF(RES_hh_emih!M21=0,0,RES_hh_emih!M21/RES_summary!M$19)</f>
        <v>7.6208542031333106</v>
      </c>
      <c r="N21" s="95">
        <f>IF(RES_hh_emih!N21=0,0,RES_hh_emih!N21/RES_summary!N$19)</f>
        <v>7.4171396707299122</v>
      </c>
      <c r="O21" s="95">
        <f>IF(RES_hh_emih!O21=0,0,RES_hh_emih!O21/RES_summary!O$19)</f>
        <v>7.4808281389231812</v>
      </c>
      <c r="P21" s="95">
        <f>IF(RES_hh_emih!P21=0,0,RES_hh_emih!P21/RES_summary!P$19)</f>
        <v>7.3784631712869464</v>
      </c>
      <c r="Q21" s="95">
        <f>IF(RES_hh_emih!Q21=0,0,RES_hh_emih!Q21/RES_summary!Q$19)</f>
        <v>7.5679034577136743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2.9895016525838924</v>
      </c>
      <c r="C27" s="96">
        <f>IF(RES_hh_emih!C27=0,0,RES_hh_emih!C27/RES_summary!C$19)</f>
        <v>3.1250023108183349</v>
      </c>
      <c r="D27" s="96">
        <f>IF(RES_hh_emih!D27=0,0,RES_hh_emih!D27/RES_summary!D$19)</f>
        <v>3.5907216138445861</v>
      </c>
      <c r="E27" s="96">
        <f>IF(RES_hh_emih!E27=0,0,RES_hh_emih!E27/RES_summary!E$19)</f>
        <v>4.0316572471820207</v>
      </c>
      <c r="F27" s="96">
        <f>IF(RES_hh_emih!F27=0,0,RES_hh_emih!F27/RES_summary!F$19)</f>
        <v>2.7144138796963588</v>
      </c>
      <c r="G27" s="96">
        <f>IF(RES_hh_emih!G27=0,0,RES_hh_emih!G27/RES_summary!G$19)</f>
        <v>5.9824727292605289</v>
      </c>
      <c r="H27" s="96">
        <f>IF(RES_hh_emih!H27=0,0,RES_hh_emih!H27/RES_summary!H$19)</f>
        <v>3.9018219929224771</v>
      </c>
      <c r="I27" s="96">
        <f>IF(RES_hh_emih!I27=0,0,RES_hh_emih!I27/RES_summary!I$19)</f>
        <v>4.6874280663432657</v>
      </c>
      <c r="J27" s="96">
        <f>IF(RES_hh_emih!J27=0,0,RES_hh_emih!J27/RES_summary!J$19)</f>
        <v>2.8325844761512289</v>
      </c>
      <c r="K27" s="96">
        <f>IF(RES_hh_emih!K27=0,0,RES_hh_emih!K27/RES_summary!K$19)</f>
        <v>3.6355991023383809</v>
      </c>
      <c r="L27" s="96">
        <f>IF(RES_hh_emih!L27=0,0,RES_hh_emih!L27/RES_summary!L$19)</f>
        <v>3.2292914720985557</v>
      </c>
      <c r="M27" s="96">
        <f>IF(RES_hh_emih!M27=0,0,RES_hh_emih!M27/RES_summary!M$19)</f>
        <v>3.2991462638682902</v>
      </c>
      <c r="N27" s="96">
        <f>IF(RES_hh_emih!N27=0,0,RES_hh_emih!N27/RES_summary!N$19)</f>
        <v>3.1302075776953355</v>
      </c>
      <c r="O27" s="96">
        <f>IF(RES_hh_emih!O27=0,0,RES_hh_emih!O27/RES_summary!O$19)</f>
        <v>3.2085140030351846</v>
      </c>
      <c r="P27" s="96">
        <f>IF(RES_hh_emih!P27=0,0,RES_hh_emih!P27/RES_summary!P$19)</f>
        <v>3.1164174442925487</v>
      </c>
      <c r="Q27" s="96">
        <f>IF(RES_hh_emih!Q27=0,0,RES_hh_emih!Q27/RES_summary!Q$19)</f>
        <v>3.392858549596832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5.3245620662410449</v>
      </c>
      <c r="C29" s="95">
        <f>IF(RES_hh_emih!C29=0,0,RES_hh_emih!C29/RES_summary!C$19)</f>
        <v>5.6685563798144294</v>
      </c>
      <c r="D29" s="95">
        <f>IF(RES_hh_emih!D29=0,0,RES_hh_emih!D29/RES_summary!D$19)</f>
        <v>5.7224360496021829</v>
      </c>
      <c r="E29" s="95">
        <f>IF(RES_hh_emih!E29=0,0,RES_hh_emih!E29/RES_summary!E$19)</f>
        <v>6.5668676561888093</v>
      </c>
      <c r="F29" s="95">
        <f>IF(RES_hh_emih!F29=0,0,RES_hh_emih!F29/RES_summary!F$19)</f>
        <v>4.0509404700887552</v>
      </c>
      <c r="G29" s="95">
        <f>IF(RES_hh_emih!G29=0,0,RES_hh_emih!G29/RES_summary!G$19)</f>
        <v>10.746518420163012</v>
      </c>
      <c r="H29" s="95">
        <f>IF(RES_hh_emih!H29=0,0,RES_hh_emih!H29/RES_summary!H$19)</f>
        <v>5.4187018817577899</v>
      </c>
      <c r="I29" s="95">
        <f>IF(RES_hh_emih!I29=0,0,RES_hh_emih!I29/RES_summary!I$19)</f>
        <v>8.2893358784729898</v>
      </c>
      <c r="J29" s="95">
        <f>IF(RES_hh_emih!J29=0,0,RES_hh_emih!J29/RES_summary!J$19)</f>
        <v>4.2990363278729866</v>
      </c>
      <c r="K29" s="95">
        <f>IF(RES_hh_emih!K29=0,0,RES_hh_emih!K29/RES_summary!K$19)</f>
        <v>6.5741798851127813</v>
      </c>
      <c r="L29" s="95">
        <f>IF(RES_hh_emih!L29=0,0,RES_hh_emih!L29/RES_summary!L$19)</f>
        <v>5.6153978010855159</v>
      </c>
      <c r="M29" s="95">
        <f>IF(RES_hh_emih!M29=0,0,RES_hh_emih!M29/RES_summary!M$19)</f>
        <v>5.612674599517371</v>
      </c>
      <c r="N29" s="95">
        <f>IF(RES_hh_emih!N29=0,0,RES_hh_emih!N29/RES_summary!N$19)</f>
        <v>5.3423280657326462</v>
      </c>
      <c r="O29" s="95">
        <f>IF(RES_hh_emih!O29=0,0,RES_hh_emih!O29/RES_summary!O$19)</f>
        <v>5.5678577845192079</v>
      </c>
      <c r="P29" s="95">
        <f>IF(RES_hh_emih!P29=0,0,RES_hh_emih!P29/RES_summary!P$19)</f>
        <v>5.5310841421704815</v>
      </c>
      <c r="Q29" s="95">
        <f>IF(RES_hh_emih!Q29=0,0,RES_hh_emih!Q29/RES_summary!Q$19)</f>
        <v>5.7272434106779988</v>
      </c>
    </row>
    <row r="30" spans="1:17" ht="12" customHeight="1" x14ac:dyDescent="0.25">
      <c r="A30" s="87" t="s">
        <v>109</v>
      </c>
      <c r="B30" s="95">
        <f>IF(RES_hh_emih!B30=0,0,RES_hh_emih!B30/RES_summary!B$19)</f>
        <v>4.3957485073898459</v>
      </c>
      <c r="C30" s="95">
        <f>IF(RES_hh_emih!C30=0,0,RES_hh_emih!C30/RES_summary!C$19)</f>
        <v>4.3766385739070346</v>
      </c>
      <c r="D30" s="95">
        <f>IF(RES_hh_emih!D30=0,0,RES_hh_emih!D30/RES_summary!D$19)</f>
        <v>4.9825529183416908</v>
      </c>
      <c r="E30" s="95">
        <f>IF(RES_hh_emih!E30=0,0,RES_hh_emih!E30/RES_summary!E$19)</f>
        <v>5.0626686585838057</v>
      </c>
      <c r="F30" s="95">
        <f>IF(RES_hh_emih!F30=0,0,RES_hh_emih!F30/RES_summary!F$19)</f>
        <v>4.0657138036987268</v>
      </c>
      <c r="G30" s="95">
        <f>IF(RES_hh_emih!G30=0,0,RES_hh_emih!G30/RES_summary!G$19)</f>
        <v>7.1048941854978569</v>
      </c>
      <c r="H30" s="95">
        <f>IF(RES_hh_emih!H30=0,0,RES_hh_emih!H30/RES_summary!H$19)</f>
        <v>6.0658968473415733</v>
      </c>
      <c r="I30" s="95">
        <f>IF(RES_hh_emih!I30=0,0,RES_hh_emih!I30/RES_summary!I$19)</f>
        <v>5.5401758345602294</v>
      </c>
      <c r="J30" s="95">
        <f>IF(RES_hh_emih!J30=0,0,RES_hh_emih!J30/RES_summary!J$19)</f>
        <v>4.636140008547633</v>
      </c>
      <c r="K30" s="95">
        <f>IF(RES_hh_emih!K30=0,0,RES_hh_emih!K30/RES_summary!K$19)</f>
        <v>4.5445599615422951</v>
      </c>
      <c r="L30" s="95">
        <f>IF(RES_hh_emih!L30=0,0,RES_hh_emih!L30/RES_summary!L$19)</f>
        <v>4.6358496955226878</v>
      </c>
      <c r="M30" s="95">
        <f>IF(RES_hh_emih!M30=0,0,RES_hh_emih!M30/RES_summary!M$19)</f>
        <v>4.6330481651362421</v>
      </c>
      <c r="N30" s="95">
        <f>IF(RES_hh_emih!N30=0,0,RES_hh_emih!N30/RES_summary!N$19)</f>
        <v>4.6376455693870344</v>
      </c>
      <c r="O30" s="95">
        <f>IF(RES_hh_emih!O30=0,0,RES_hh_emih!O30/RES_summary!O$19)</f>
        <v>4.5964699415783086</v>
      </c>
      <c r="P30" s="95">
        <f>IF(RES_hh_emih!P30=0,0,RES_hh_emih!P30/RES_summary!P$19)</f>
        <v>4.4779447117301752</v>
      </c>
      <c r="Q30" s="95">
        <f>IF(RES_hh_emih!Q30=0,0,RES_hh_emih!Q30/RES_summary!Q$19)</f>
        <v>4.6283884060361693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281809.358974359</v>
      </c>
      <c r="D3" s="93">
        <f t="shared" ref="D3:Q3" si="1">D4</f>
        <v>190351.15384615381</v>
      </c>
      <c r="E3" s="93">
        <f t="shared" si="1"/>
        <v>222832.66666666669</v>
      </c>
      <c r="F3" s="93">
        <f t="shared" si="1"/>
        <v>259149.28205128206</v>
      </c>
      <c r="G3" s="93">
        <f t="shared" si="1"/>
        <v>251666.12820512819</v>
      </c>
      <c r="H3" s="93">
        <f t="shared" si="1"/>
        <v>198241.84615384616</v>
      </c>
      <c r="I3" s="93">
        <f t="shared" si="1"/>
        <v>198061.56410256409</v>
      </c>
      <c r="J3" s="93">
        <f t="shared" si="1"/>
        <v>192471.66666666663</v>
      </c>
      <c r="K3" s="93">
        <f t="shared" si="1"/>
        <v>213810.33333333323</v>
      </c>
      <c r="L3" s="93">
        <f t="shared" si="1"/>
        <v>192545.92307692306</v>
      </c>
      <c r="M3" s="93">
        <f t="shared" si="1"/>
        <v>212449.64102564094</v>
      </c>
      <c r="N3" s="93">
        <f t="shared" si="1"/>
        <v>192751.99999999994</v>
      </c>
      <c r="O3" s="93">
        <f t="shared" si="1"/>
        <v>229264.79487179487</v>
      </c>
      <c r="P3" s="93">
        <f t="shared" si="1"/>
        <v>214754.33333333326</v>
      </c>
      <c r="Q3" s="93">
        <f t="shared" si="1"/>
        <v>194179.76923076922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281809.358974359</v>
      </c>
      <c r="D4" s="88">
        <f t="shared" ref="D4:Q4" si="3">SUM(D5:D13)</f>
        <v>190351.15384615381</v>
      </c>
      <c r="E4" s="88">
        <f t="shared" si="3"/>
        <v>222832.66666666669</v>
      </c>
      <c r="F4" s="88">
        <f t="shared" si="3"/>
        <v>259149.28205128206</v>
      </c>
      <c r="G4" s="88">
        <f t="shared" si="3"/>
        <v>251666.12820512819</v>
      </c>
      <c r="H4" s="88">
        <f t="shared" si="3"/>
        <v>198241.84615384616</v>
      </c>
      <c r="I4" s="88">
        <f t="shared" si="3"/>
        <v>198061.56410256409</v>
      </c>
      <c r="J4" s="88">
        <f t="shared" si="3"/>
        <v>192471.66666666663</v>
      </c>
      <c r="K4" s="88">
        <f t="shared" si="3"/>
        <v>213810.33333333323</v>
      </c>
      <c r="L4" s="88">
        <f t="shared" si="3"/>
        <v>192545.92307692306</v>
      </c>
      <c r="M4" s="88">
        <f t="shared" si="3"/>
        <v>212449.64102564094</v>
      </c>
      <c r="N4" s="88">
        <f t="shared" si="3"/>
        <v>192751.99999999994</v>
      </c>
      <c r="O4" s="88">
        <f t="shared" si="3"/>
        <v>229264.79487179487</v>
      </c>
      <c r="P4" s="88">
        <f t="shared" si="3"/>
        <v>214754.33333333326</v>
      </c>
      <c r="Q4" s="88">
        <f t="shared" si="3"/>
        <v>194179.76923076922</v>
      </c>
    </row>
    <row r="5" spans="1:17" ht="12" customHeight="1" x14ac:dyDescent="0.25">
      <c r="A5" s="87" t="s">
        <v>58</v>
      </c>
      <c r="B5" s="86"/>
      <c r="C5" s="86">
        <v>0</v>
      </c>
      <c r="D5" s="86">
        <v>247.28651320938653</v>
      </c>
      <c r="E5" s="86">
        <v>0</v>
      </c>
      <c r="F5" s="86">
        <v>699.6554106117004</v>
      </c>
      <c r="G5" s="86">
        <v>0</v>
      </c>
      <c r="H5" s="86">
        <v>0</v>
      </c>
      <c r="I5" s="86">
        <v>980.38350911734358</v>
      </c>
      <c r="J5" s="86">
        <v>3085.5294297913883</v>
      </c>
      <c r="K5" s="86">
        <v>2079.6487451412568</v>
      </c>
      <c r="L5" s="86">
        <v>909.9759475654414</v>
      </c>
      <c r="M5" s="86">
        <v>406.69731042369864</v>
      </c>
      <c r="N5" s="86">
        <v>3568.8886735280266</v>
      </c>
      <c r="O5" s="86">
        <v>827.15108118028286</v>
      </c>
      <c r="P5" s="86">
        <v>41967.082290273844</v>
      </c>
      <c r="Q5" s="86">
        <v>11167.877705014575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0</v>
      </c>
      <c r="D7" s="86">
        <v>0</v>
      </c>
      <c r="E7" s="86">
        <v>3291.7243987178517</v>
      </c>
      <c r="F7" s="86">
        <v>51937.769560097593</v>
      </c>
      <c r="G7" s="86">
        <v>12099.892091393627</v>
      </c>
      <c r="H7" s="86">
        <v>9569.8830414411877</v>
      </c>
      <c r="I7" s="86">
        <v>1536.1032112633577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4247.7414067083673</v>
      </c>
      <c r="Q7" s="86">
        <v>5074.4233696067931</v>
      </c>
    </row>
    <row r="8" spans="1:17" ht="12" customHeight="1" x14ac:dyDescent="0.25">
      <c r="A8" s="87" t="s">
        <v>109</v>
      </c>
      <c r="B8" s="86"/>
      <c r="C8" s="86">
        <v>61048.000758667455</v>
      </c>
      <c r="D8" s="86">
        <v>155031.02684531306</v>
      </c>
      <c r="E8" s="86">
        <v>67264.980332071296</v>
      </c>
      <c r="F8" s="86">
        <v>64554.032418235016</v>
      </c>
      <c r="G8" s="86">
        <v>29664.824203631775</v>
      </c>
      <c r="H8" s="86">
        <v>53651.115419433008</v>
      </c>
      <c r="I8" s="86">
        <v>0</v>
      </c>
      <c r="J8" s="86">
        <v>38679.552367029835</v>
      </c>
      <c r="K8" s="86">
        <v>44120.667996381111</v>
      </c>
      <c r="L8" s="86">
        <v>63029.17425264277</v>
      </c>
      <c r="M8" s="86">
        <v>117866.70104765806</v>
      </c>
      <c r="N8" s="86">
        <v>146351.0847716069</v>
      </c>
      <c r="O8" s="86">
        <v>140464.77251400109</v>
      </c>
      <c r="P8" s="86">
        <v>3345.1991091472978</v>
      </c>
      <c r="Q8" s="86">
        <v>140715.9268753854</v>
      </c>
    </row>
    <row r="9" spans="1:17" ht="12" customHeight="1" x14ac:dyDescent="0.25">
      <c r="A9" s="87" t="s">
        <v>55</v>
      </c>
      <c r="B9" s="86"/>
      <c r="C9" s="86">
        <v>0</v>
      </c>
      <c r="D9" s="86">
        <v>31293.59122784542</v>
      </c>
      <c r="E9" s="86">
        <v>151818.14012571631</v>
      </c>
      <c r="F9" s="86">
        <v>141509.49006114368</v>
      </c>
      <c r="G9" s="86">
        <v>125915.80837623312</v>
      </c>
      <c r="H9" s="86">
        <v>105718.83940890495</v>
      </c>
      <c r="I9" s="86">
        <v>123237.74737657333</v>
      </c>
      <c r="J9" s="86">
        <v>145017.73194476357</v>
      </c>
      <c r="K9" s="86">
        <v>93258.545699132315</v>
      </c>
      <c r="L9" s="86">
        <v>50001.882830265022</v>
      </c>
      <c r="M9" s="86">
        <v>4993.3486459775886</v>
      </c>
      <c r="N9" s="86">
        <v>40634.741778685813</v>
      </c>
      <c r="O9" s="86">
        <v>82912.690946671632</v>
      </c>
      <c r="P9" s="86">
        <v>162528.12668485209</v>
      </c>
      <c r="Q9" s="86">
        <v>19629.951111899034</v>
      </c>
    </row>
    <row r="10" spans="1:17" ht="12" customHeight="1" x14ac:dyDescent="0.25">
      <c r="A10" s="87" t="s">
        <v>79</v>
      </c>
      <c r="B10" s="86"/>
      <c r="C10" s="86">
        <v>321.28861361639429</v>
      </c>
      <c r="D10" s="86">
        <v>1822.8700927267107</v>
      </c>
      <c r="E10" s="86">
        <v>109.11110887243048</v>
      </c>
      <c r="F10" s="86">
        <v>87.308974515580871</v>
      </c>
      <c r="G10" s="86">
        <v>200.65976109578975</v>
      </c>
      <c r="H10" s="86">
        <v>225.54160761969163</v>
      </c>
      <c r="I10" s="86">
        <v>1082.466854979202</v>
      </c>
      <c r="J10" s="86">
        <v>202.01506195378352</v>
      </c>
      <c r="K10" s="86">
        <v>1863.5382175558227</v>
      </c>
      <c r="L10" s="86">
        <v>1331.043467615541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220427.25356909609</v>
      </c>
      <c r="D11" s="86">
        <v>0</v>
      </c>
      <c r="E11" s="86">
        <v>0</v>
      </c>
      <c r="F11" s="86">
        <v>0</v>
      </c>
      <c r="G11" s="86">
        <v>80043.835712644315</v>
      </c>
      <c r="H11" s="86">
        <v>27793.203532881369</v>
      </c>
      <c r="I11" s="86">
        <v>65474.904042285372</v>
      </c>
      <c r="J11" s="86">
        <v>0</v>
      </c>
      <c r="K11" s="86">
        <v>65010.691168560523</v>
      </c>
      <c r="L11" s="86">
        <v>63180.120947190087</v>
      </c>
      <c r="M11" s="86">
        <v>86956.430275762905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12.816032979030037</v>
      </c>
      <c r="D12" s="86">
        <v>10.173864357345309</v>
      </c>
      <c r="E12" s="86">
        <v>63.328927856308738</v>
      </c>
      <c r="F12" s="86">
        <v>11.209525436210942</v>
      </c>
      <c r="G12" s="86">
        <v>666.50504905878495</v>
      </c>
      <c r="H12" s="86">
        <v>18.374115876586526</v>
      </c>
      <c r="I12" s="86">
        <v>770.34465915769397</v>
      </c>
      <c r="J12" s="86">
        <v>80.266181437333117</v>
      </c>
      <c r="K12" s="86">
        <v>1098.693709336321</v>
      </c>
      <c r="L12" s="86">
        <v>454.83937760945958</v>
      </c>
      <c r="M12" s="86">
        <v>478.41908388261589</v>
      </c>
      <c r="N12" s="86">
        <v>833.44480644798773</v>
      </c>
      <c r="O12" s="86">
        <v>1960.9511104665623</v>
      </c>
      <c r="P12" s="86">
        <v>2666.1838423516729</v>
      </c>
      <c r="Q12" s="86">
        <v>7343.0729517741602</v>
      </c>
    </row>
    <row r="13" spans="1:17" ht="12" customHeight="1" x14ac:dyDescent="0.25">
      <c r="A13" s="51" t="s">
        <v>114</v>
      </c>
      <c r="B13" s="92"/>
      <c r="C13" s="92">
        <v>0</v>
      </c>
      <c r="D13" s="92">
        <v>1946.2053027019263</v>
      </c>
      <c r="E13" s="92">
        <v>285.3817734324781</v>
      </c>
      <c r="F13" s="92">
        <v>349.81610124225159</v>
      </c>
      <c r="G13" s="92">
        <v>3074.6030110707693</v>
      </c>
      <c r="H13" s="92">
        <v>1264.8890276893553</v>
      </c>
      <c r="I13" s="92">
        <v>4979.6144491877812</v>
      </c>
      <c r="J13" s="92">
        <v>5406.5716816907661</v>
      </c>
      <c r="K13" s="92">
        <v>6378.5477972258905</v>
      </c>
      <c r="L13" s="92">
        <v>13638.886254034722</v>
      </c>
      <c r="M13" s="92">
        <v>1748.0446619360853</v>
      </c>
      <c r="N13" s="92">
        <v>1363.8399697312079</v>
      </c>
      <c r="O13" s="92">
        <v>3099.2292194753045</v>
      </c>
      <c r="P13" s="92">
        <v>0</v>
      </c>
      <c r="Q13" s="92">
        <v>10248.517217089269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281796.54294137994</v>
      </c>
      <c r="D14" s="90">
        <f t="shared" ref="D14:Q14" si="5">SUM(D5:D11)</f>
        <v>188394.77467909455</v>
      </c>
      <c r="E14" s="90">
        <f t="shared" si="5"/>
        <v>222483.95596537789</v>
      </c>
      <c r="F14" s="90">
        <f t="shared" si="5"/>
        <v>258788.25642460358</v>
      </c>
      <c r="G14" s="90">
        <f t="shared" si="5"/>
        <v>247925.02014499862</v>
      </c>
      <c r="H14" s="90">
        <f t="shared" si="5"/>
        <v>196958.58301028021</v>
      </c>
      <c r="I14" s="90">
        <f t="shared" si="5"/>
        <v>192311.60499421862</v>
      </c>
      <c r="J14" s="90">
        <f t="shared" si="5"/>
        <v>186984.82880353855</v>
      </c>
      <c r="K14" s="90">
        <f t="shared" si="5"/>
        <v>206333.09182677104</v>
      </c>
      <c r="L14" s="90">
        <f t="shared" si="5"/>
        <v>178452.19744527887</v>
      </c>
      <c r="M14" s="90">
        <f t="shared" si="5"/>
        <v>210223.17727982224</v>
      </c>
      <c r="N14" s="90">
        <f t="shared" si="5"/>
        <v>190554.71522382076</v>
      </c>
      <c r="O14" s="90">
        <f t="shared" si="5"/>
        <v>224204.61454185302</v>
      </c>
      <c r="P14" s="90">
        <f t="shared" si="5"/>
        <v>212088.1494909816</v>
      </c>
      <c r="Q14" s="90">
        <f t="shared" si="5"/>
        <v>176588.17906190577</v>
      </c>
    </row>
    <row r="15" spans="1:17" ht="12.95" customHeight="1" x14ac:dyDescent="0.25">
      <c r="A15" s="89" t="s">
        <v>112</v>
      </c>
      <c r="B15" s="88"/>
      <c r="C15" s="88">
        <f t="shared" ref="C15" si="6">C16</f>
        <v>13373</v>
      </c>
      <c r="D15" s="88">
        <f t="shared" ref="D15:Q15" si="7">D16</f>
        <v>8566</v>
      </c>
      <c r="E15" s="88">
        <f t="shared" si="7"/>
        <v>11537</v>
      </c>
      <c r="F15" s="88">
        <f t="shared" si="7"/>
        <v>15172</v>
      </c>
      <c r="G15" s="88">
        <f t="shared" si="7"/>
        <v>23064</v>
      </c>
      <c r="H15" s="88">
        <f t="shared" si="7"/>
        <v>23716</v>
      </c>
      <c r="I15" s="88">
        <f t="shared" si="7"/>
        <v>20480</v>
      </c>
      <c r="J15" s="88">
        <f t="shared" si="7"/>
        <v>24706</v>
      </c>
      <c r="K15" s="88">
        <f t="shared" si="7"/>
        <v>28779.999999999989</v>
      </c>
      <c r="L15" s="88">
        <f t="shared" si="7"/>
        <v>35693.999999999993</v>
      </c>
      <c r="M15" s="88">
        <f t="shared" si="7"/>
        <v>29098.348645977581</v>
      </c>
      <c r="N15" s="88">
        <f t="shared" si="7"/>
        <v>42259.999999999985</v>
      </c>
      <c r="O15" s="88">
        <f t="shared" si="7"/>
        <v>81429</v>
      </c>
      <c r="P15" s="88">
        <f t="shared" si="7"/>
        <v>50039.199109147288</v>
      </c>
      <c r="Q15" s="88">
        <f t="shared" si="7"/>
        <v>54076.951111899034</v>
      </c>
    </row>
    <row r="16" spans="1:17" ht="12" customHeight="1" x14ac:dyDescent="0.25">
      <c r="A16" s="87" t="s">
        <v>111</v>
      </c>
      <c r="B16" s="86"/>
      <c r="C16" s="86">
        <v>13373</v>
      </c>
      <c r="D16" s="86">
        <v>8566</v>
      </c>
      <c r="E16" s="86">
        <v>11537</v>
      </c>
      <c r="F16" s="86">
        <v>15172</v>
      </c>
      <c r="G16" s="86">
        <v>23064</v>
      </c>
      <c r="H16" s="86">
        <v>23716</v>
      </c>
      <c r="I16" s="86">
        <v>20480</v>
      </c>
      <c r="J16" s="86">
        <v>24706</v>
      </c>
      <c r="K16" s="86">
        <v>28779.999999999989</v>
      </c>
      <c r="L16" s="86">
        <v>35693.999999999993</v>
      </c>
      <c r="M16" s="86">
        <v>29098.348645977581</v>
      </c>
      <c r="N16" s="86">
        <v>42259.999999999985</v>
      </c>
      <c r="O16" s="86">
        <v>81429</v>
      </c>
      <c r="P16" s="86">
        <v>50039.199109147288</v>
      </c>
      <c r="Q16" s="86">
        <v>54076.951111899034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281809.35897435894</v>
      </c>
      <c r="D17" s="88">
        <f t="shared" ref="D17:Q17" si="9">SUM(D18:D25)</f>
        <v>190351.15384615384</v>
      </c>
      <c r="E17" s="88">
        <f t="shared" si="9"/>
        <v>222832.66666666666</v>
      </c>
      <c r="F17" s="88">
        <f t="shared" si="9"/>
        <v>259149.28205128203</v>
      </c>
      <c r="G17" s="88">
        <f t="shared" si="9"/>
        <v>251666.12820512816</v>
      </c>
      <c r="H17" s="88">
        <f t="shared" si="9"/>
        <v>198241.84615384616</v>
      </c>
      <c r="I17" s="88">
        <f t="shared" si="9"/>
        <v>198061.56410256407</v>
      </c>
      <c r="J17" s="88">
        <f t="shared" si="9"/>
        <v>192471.66666666669</v>
      </c>
      <c r="K17" s="88">
        <f t="shared" si="9"/>
        <v>213810.33333333326</v>
      </c>
      <c r="L17" s="88">
        <f t="shared" si="9"/>
        <v>192545.92307692306</v>
      </c>
      <c r="M17" s="88">
        <f t="shared" si="9"/>
        <v>212449.64102564094</v>
      </c>
      <c r="N17" s="88">
        <f t="shared" si="9"/>
        <v>192751.99999999994</v>
      </c>
      <c r="O17" s="88">
        <f t="shared" si="9"/>
        <v>229264.79487179487</v>
      </c>
      <c r="P17" s="88">
        <f t="shared" si="9"/>
        <v>214754.33333333328</v>
      </c>
      <c r="Q17" s="88">
        <f t="shared" si="9"/>
        <v>194179.76923076925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3291.7243987178517</v>
      </c>
      <c r="F20" s="86">
        <v>51191.475691593616</v>
      </c>
      <c r="G20" s="86">
        <v>0</v>
      </c>
      <c r="H20" s="86">
        <v>2909.010506209414</v>
      </c>
      <c r="I20" s="86">
        <v>1536.1032112633577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4247.7414067083673</v>
      </c>
      <c r="Q20" s="86">
        <v>5074.4233696067931</v>
      </c>
    </row>
    <row r="21" spans="1:17" ht="12" customHeight="1" x14ac:dyDescent="0.25">
      <c r="A21" s="87" t="s">
        <v>109</v>
      </c>
      <c r="B21" s="86"/>
      <c r="C21" s="86">
        <v>61048.000758667455</v>
      </c>
      <c r="D21" s="86">
        <v>128374.86376699853</v>
      </c>
      <c r="E21" s="86">
        <v>67264.980332071296</v>
      </c>
      <c r="F21" s="86">
        <v>35180.024888650572</v>
      </c>
      <c r="G21" s="86">
        <v>29664.824203631775</v>
      </c>
      <c r="H21" s="86">
        <v>53651.115419433008</v>
      </c>
      <c r="I21" s="86">
        <v>0</v>
      </c>
      <c r="J21" s="86">
        <v>30246.843657661346</v>
      </c>
      <c r="K21" s="86">
        <v>44120.667996381111</v>
      </c>
      <c r="L21" s="86">
        <v>58644.642090281362</v>
      </c>
      <c r="M21" s="86">
        <v>117866.70104765806</v>
      </c>
      <c r="N21" s="86">
        <v>110062.34251380176</v>
      </c>
      <c r="O21" s="86">
        <v>46425.073584449703</v>
      </c>
      <c r="P21" s="86">
        <v>0</v>
      </c>
      <c r="Q21" s="86">
        <v>68417.516488043329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29232.224339970959</v>
      </c>
      <c r="E22" s="86">
        <v>106213.948693595</v>
      </c>
      <c r="F22" s="86">
        <v>122654.34214811832</v>
      </c>
      <c r="G22" s="86">
        <v>72599.392885402296</v>
      </c>
      <c r="H22" s="86">
        <v>63144.251966212381</v>
      </c>
      <c r="I22" s="86">
        <v>123237.74737657333</v>
      </c>
      <c r="J22" s="86">
        <v>145017.73194476357</v>
      </c>
      <c r="K22" s="86">
        <v>71095.759118163434</v>
      </c>
      <c r="L22" s="86">
        <v>50001.882830265022</v>
      </c>
      <c r="M22" s="86">
        <v>0</v>
      </c>
      <c r="N22" s="86">
        <v>40634.741778685813</v>
      </c>
      <c r="O22" s="86">
        <v>42388.293700654234</v>
      </c>
      <c r="P22" s="86">
        <v>162528.12668485209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194843.05174415468</v>
      </c>
      <c r="D24" s="86">
        <v>0</v>
      </c>
      <c r="E24" s="86">
        <v>0</v>
      </c>
      <c r="F24" s="86">
        <v>0</v>
      </c>
      <c r="G24" s="86">
        <v>74732.453207378552</v>
      </c>
      <c r="H24" s="86">
        <v>27793.203532881369</v>
      </c>
      <c r="I24" s="86">
        <v>51192.490476318606</v>
      </c>
      <c r="J24" s="86">
        <v>0</v>
      </c>
      <c r="K24" s="86">
        <v>65010.691168560523</v>
      </c>
      <c r="L24" s="86">
        <v>48484.143729707714</v>
      </c>
      <c r="M24" s="86">
        <v>86956.430275762905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25918.306471536835</v>
      </c>
      <c r="D25" s="92">
        <v>32744.065739184349</v>
      </c>
      <c r="E25" s="92">
        <v>46062.013242282526</v>
      </c>
      <c r="F25" s="92">
        <v>50123.439322919527</v>
      </c>
      <c r="G25" s="92">
        <v>74669.457908715558</v>
      </c>
      <c r="H25" s="92">
        <v>50744.264729109978</v>
      </c>
      <c r="I25" s="92">
        <v>22095.223038408789</v>
      </c>
      <c r="J25" s="92">
        <v>17207.091064241758</v>
      </c>
      <c r="K25" s="92">
        <v>33583.21505022818</v>
      </c>
      <c r="L25" s="92">
        <v>35415.254426668944</v>
      </c>
      <c r="M25" s="92">
        <v>7626.5097022199889</v>
      </c>
      <c r="N25" s="92">
        <v>42054.915707512351</v>
      </c>
      <c r="O25" s="92">
        <v>140451.42758669093</v>
      </c>
      <c r="P25" s="92">
        <v>47978.465241772814</v>
      </c>
      <c r="Q25" s="92">
        <v>120687.82937311911</v>
      </c>
    </row>
    <row r="26" spans="1:17" ht="12" customHeight="1" x14ac:dyDescent="0.25">
      <c r="A26" s="91" t="s">
        <v>59</v>
      </c>
      <c r="B26" s="90"/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281809.358974359</v>
      </c>
      <c r="D27" s="88">
        <f t="shared" ref="D27:Q27" si="11">SUM(D28:D32)</f>
        <v>190351.15384615384</v>
      </c>
      <c r="E27" s="88">
        <f t="shared" si="11"/>
        <v>222832.66666666669</v>
      </c>
      <c r="F27" s="88">
        <f t="shared" si="11"/>
        <v>259149.282051282</v>
      </c>
      <c r="G27" s="88">
        <f t="shared" si="11"/>
        <v>251666.12820512819</v>
      </c>
      <c r="H27" s="88">
        <f t="shared" si="11"/>
        <v>198241.84615384616</v>
      </c>
      <c r="I27" s="88">
        <f t="shared" si="11"/>
        <v>198061.56410256407</v>
      </c>
      <c r="J27" s="88">
        <f t="shared" si="11"/>
        <v>192471.66666666669</v>
      </c>
      <c r="K27" s="88">
        <f t="shared" si="11"/>
        <v>213810.33333333323</v>
      </c>
      <c r="L27" s="88">
        <f t="shared" si="11"/>
        <v>192545.92307692306</v>
      </c>
      <c r="M27" s="88">
        <f t="shared" si="11"/>
        <v>212449.64102564094</v>
      </c>
      <c r="N27" s="88">
        <f t="shared" si="11"/>
        <v>192751.99999999994</v>
      </c>
      <c r="O27" s="88">
        <f t="shared" si="11"/>
        <v>229264.79487179487</v>
      </c>
      <c r="P27" s="88">
        <f t="shared" si="11"/>
        <v>214754.33333333326</v>
      </c>
      <c r="Q27" s="88">
        <f t="shared" si="11"/>
        <v>194179.76923076925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61048.000758667455</v>
      </c>
      <c r="D30" s="86">
        <v>100757.2263613758</v>
      </c>
      <c r="E30" s="86">
        <v>63678.886232769852</v>
      </c>
      <c r="F30" s="86">
        <v>52541.803363644307</v>
      </c>
      <c r="G30" s="86">
        <v>29664.824203631775</v>
      </c>
      <c r="H30" s="86">
        <v>53651.115419433008</v>
      </c>
      <c r="I30" s="86">
        <v>0</v>
      </c>
      <c r="J30" s="86">
        <v>29972.428434901376</v>
      </c>
      <c r="K30" s="86">
        <v>44120.667996381111</v>
      </c>
      <c r="L30" s="86">
        <v>63029.17425264277</v>
      </c>
      <c r="M30" s="86">
        <v>117866.70104765806</v>
      </c>
      <c r="N30" s="86">
        <v>79068.805335100507</v>
      </c>
      <c r="O30" s="86">
        <v>78633.127897031984</v>
      </c>
      <c r="P30" s="86">
        <v>3345.1991091472978</v>
      </c>
      <c r="Q30" s="86">
        <v>49693.78696516194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26141.360634371526</v>
      </c>
      <c r="E31" s="86">
        <v>66675.185867735097</v>
      </c>
      <c r="F31" s="86">
        <v>91337.773749369619</v>
      </c>
      <c r="G31" s="86">
        <v>69145.034821340683</v>
      </c>
      <c r="H31" s="86">
        <v>28050.641396501076</v>
      </c>
      <c r="I31" s="86">
        <v>67495.10873809077</v>
      </c>
      <c r="J31" s="86">
        <v>86357.779739216014</v>
      </c>
      <c r="K31" s="86">
        <v>20961.349709404523</v>
      </c>
      <c r="L31" s="86">
        <v>8979.668724678495</v>
      </c>
      <c r="M31" s="86">
        <v>4993.3486459775886</v>
      </c>
      <c r="N31" s="86">
        <v>40634.741778685813</v>
      </c>
      <c r="O31" s="86">
        <v>82912.690946671632</v>
      </c>
      <c r="P31" s="86">
        <v>57945.782022283303</v>
      </c>
      <c r="Q31" s="86">
        <v>19629.951111899034</v>
      </c>
    </row>
    <row r="32" spans="1:17" ht="12" customHeight="1" x14ac:dyDescent="0.25">
      <c r="A32" s="49" t="s">
        <v>60</v>
      </c>
      <c r="B32" s="85"/>
      <c r="C32" s="85">
        <v>220761.35821569152</v>
      </c>
      <c r="D32" s="85">
        <v>63452.566850406532</v>
      </c>
      <c r="E32" s="85">
        <v>92478.59456616173</v>
      </c>
      <c r="F32" s="85">
        <v>115269.7049382681</v>
      </c>
      <c r="G32" s="85">
        <v>152856.26918015574</v>
      </c>
      <c r="H32" s="85">
        <v>116540.08933791207</v>
      </c>
      <c r="I32" s="85">
        <v>130566.45536447331</v>
      </c>
      <c r="J32" s="85">
        <v>76141.458492549282</v>
      </c>
      <c r="K32" s="85">
        <v>148728.31562754759</v>
      </c>
      <c r="L32" s="85">
        <v>120537.08009960178</v>
      </c>
      <c r="M32" s="85">
        <v>89589.591332005308</v>
      </c>
      <c r="N32" s="85">
        <v>73048.452886213621</v>
      </c>
      <c r="O32" s="85">
        <v>67718.97602809126</v>
      </c>
      <c r="P32" s="85">
        <v>153463.35220190266</v>
      </c>
      <c r="Q32" s="85">
        <v>124856.03115370826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233.35617527502842</v>
      </c>
      <c r="D3" s="100">
        <f t="shared" ref="D3:Q3" si="1">SUM(D4,D15,D17,D27)</f>
        <v>189.35766204408711</v>
      </c>
      <c r="E3" s="100">
        <f t="shared" si="1"/>
        <v>260.04490370569977</v>
      </c>
      <c r="F3" s="100">
        <f t="shared" si="1"/>
        <v>337.41659212663041</v>
      </c>
      <c r="G3" s="100">
        <f t="shared" si="1"/>
        <v>262.94626800288393</v>
      </c>
      <c r="H3" s="100">
        <f t="shared" si="1"/>
        <v>220.55961167789542</v>
      </c>
      <c r="I3" s="100">
        <f t="shared" si="1"/>
        <v>198.30303042068712</v>
      </c>
      <c r="J3" s="100">
        <f t="shared" si="1"/>
        <v>251.43230461715362</v>
      </c>
      <c r="K3" s="100">
        <f t="shared" si="1"/>
        <v>221.48296955988388</v>
      </c>
      <c r="L3" s="100">
        <f t="shared" si="1"/>
        <v>198.42234908236654</v>
      </c>
      <c r="M3" s="100">
        <f t="shared" si="1"/>
        <v>201.16122589743401</v>
      </c>
      <c r="N3" s="100">
        <f t="shared" si="1"/>
        <v>206.95906809869865</v>
      </c>
      <c r="O3" s="100">
        <f t="shared" si="1"/>
        <v>230.17255341908293</v>
      </c>
      <c r="P3" s="100">
        <f t="shared" si="1"/>
        <v>241.82652603273115</v>
      </c>
      <c r="Q3" s="100">
        <f t="shared" si="1"/>
        <v>173.6159131175317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194.01213326642707</v>
      </c>
      <c r="D4" s="96">
        <f t="shared" ref="D4:Q4" si="3">SUM(D5:D14)</f>
        <v>151.23251122662907</v>
      </c>
      <c r="E4" s="96">
        <f t="shared" si="3"/>
        <v>210.52230469391139</v>
      </c>
      <c r="F4" s="96">
        <f t="shared" si="3"/>
        <v>281.6239532810996</v>
      </c>
      <c r="G4" s="96">
        <f t="shared" si="3"/>
        <v>208.63831256466779</v>
      </c>
      <c r="H4" s="96">
        <f t="shared" si="3"/>
        <v>166.15628096474347</v>
      </c>
      <c r="I4" s="96">
        <f t="shared" si="3"/>
        <v>150.91518969140375</v>
      </c>
      <c r="J4" s="96">
        <f t="shared" si="3"/>
        <v>198.50067469493797</v>
      </c>
      <c r="K4" s="96">
        <f t="shared" si="3"/>
        <v>182.79647113482156</v>
      </c>
      <c r="L4" s="96">
        <f t="shared" si="3"/>
        <v>159.00585879295471</v>
      </c>
      <c r="M4" s="96">
        <f t="shared" si="3"/>
        <v>159.77511050448834</v>
      </c>
      <c r="N4" s="96">
        <f t="shared" si="3"/>
        <v>161.74355325639689</v>
      </c>
      <c r="O4" s="96">
        <f t="shared" si="3"/>
        <v>176.53514510108786</v>
      </c>
      <c r="P4" s="96">
        <f t="shared" si="3"/>
        <v>190.16357038011017</v>
      </c>
      <c r="Q4" s="96">
        <f t="shared" si="3"/>
        <v>133.80305100703544</v>
      </c>
    </row>
    <row r="5" spans="1:17" ht="12" customHeight="1" x14ac:dyDescent="0.25">
      <c r="A5" s="87" t="s">
        <v>58</v>
      </c>
      <c r="B5" s="95"/>
      <c r="C5" s="95">
        <v>0</v>
      </c>
      <c r="D5" s="95">
        <v>0.24169171410135498</v>
      </c>
      <c r="E5" s="95">
        <v>0</v>
      </c>
      <c r="F5" s="95">
        <v>1.3295133540588677</v>
      </c>
      <c r="G5" s="95">
        <v>0</v>
      </c>
      <c r="H5" s="95">
        <v>0</v>
      </c>
      <c r="I5" s="95">
        <v>0.94731143619413372</v>
      </c>
      <c r="J5" s="95">
        <v>8.3101633487099029</v>
      </c>
      <c r="K5" s="95">
        <v>1.3824521292854868</v>
      </c>
      <c r="L5" s="95">
        <v>0.43197908103811949</v>
      </c>
      <c r="M5" s="95">
        <v>0.36316204487644405</v>
      </c>
      <c r="N5" s="95">
        <v>3.2505330119225668</v>
      </c>
      <c r="O5" s="95">
        <v>0.67134881262402901</v>
      </c>
      <c r="P5" s="95">
        <v>30.768910018019596</v>
      </c>
      <c r="Q5" s="95">
        <v>8.4019752522109776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2.7130651523232681</v>
      </c>
      <c r="F7" s="95">
        <v>67.538538372285956</v>
      </c>
      <c r="G7" s="95">
        <v>9.3469583287000475</v>
      </c>
      <c r="H7" s="95">
        <v>7.0136122712859565</v>
      </c>
      <c r="I7" s="95">
        <v>1.3237441745039726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3.1202606470282199</v>
      </c>
      <c r="Q7" s="95">
        <v>3.7297236568873076</v>
      </c>
    </row>
    <row r="8" spans="1:17" ht="12" customHeight="1" x14ac:dyDescent="0.25">
      <c r="A8" s="87" t="s">
        <v>109</v>
      </c>
      <c r="B8" s="95"/>
      <c r="C8" s="95">
        <v>46.594465543527981</v>
      </c>
      <c r="D8" s="95">
        <v>116.67103040122801</v>
      </c>
      <c r="E8" s="95">
        <v>53.888988649764364</v>
      </c>
      <c r="F8" s="95">
        <v>53.478007586867804</v>
      </c>
      <c r="G8" s="95">
        <v>20.667111991829465</v>
      </c>
      <c r="H8" s="95">
        <v>42.388847886357354</v>
      </c>
      <c r="I8" s="95">
        <v>0</v>
      </c>
      <c r="J8" s="95">
        <v>31.17543460777808</v>
      </c>
      <c r="K8" s="95">
        <v>34.378841057638027</v>
      </c>
      <c r="L8" s="95">
        <v>50.801817024778657</v>
      </c>
      <c r="M8" s="95">
        <v>94.761722024886922</v>
      </c>
      <c r="N8" s="95">
        <v>112.77851411746865</v>
      </c>
      <c r="O8" s="95">
        <v>94.084215501563762</v>
      </c>
      <c r="P8" s="95">
        <v>1.9841903469524449</v>
      </c>
      <c r="Q8" s="95">
        <v>92.471108775463534</v>
      </c>
    </row>
    <row r="9" spans="1:17" ht="12" customHeight="1" x14ac:dyDescent="0.25">
      <c r="A9" s="87" t="s">
        <v>55</v>
      </c>
      <c r="B9" s="95"/>
      <c r="C9" s="95">
        <v>0</v>
      </c>
      <c r="D9" s="95">
        <v>30.507252624860445</v>
      </c>
      <c r="E9" s="95">
        <v>151.33787035506347</v>
      </c>
      <c r="F9" s="95">
        <v>158.06999067975525</v>
      </c>
      <c r="G9" s="95">
        <v>123.04823369944987</v>
      </c>
      <c r="H9" s="95">
        <v>96.283943933146773</v>
      </c>
      <c r="I9" s="95">
        <v>104.3551686493894</v>
      </c>
      <c r="J9" s="95">
        <v>152.62562147197352</v>
      </c>
      <c r="K9" s="95">
        <v>93.366025201942392</v>
      </c>
      <c r="L9" s="95">
        <v>52.815430008235147</v>
      </c>
      <c r="M9" s="95">
        <v>4.9245423552140331</v>
      </c>
      <c r="N9" s="95">
        <v>41.823387283728458</v>
      </c>
      <c r="O9" s="95">
        <v>76.903260858470574</v>
      </c>
      <c r="P9" s="95">
        <v>152.43086329183421</v>
      </c>
      <c r="Q9" s="95">
        <v>17.351904867938202</v>
      </c>
    </row>
    <row r="10" spans="1:17" ht="12" customHeight="1" x14ac:dyDescent="0.25">
      <c r="A10" s="87" t="s">
        <v>79</v>
      </c>
      <c r="B10" s="95"/>
      <c r="C10" s="95">
        <v>0.20647836386274029</v>
      </c>
      <c r="D10" s="95">
        <v>1.307966684441217</v>
      </c>
      <c r="E10" s="95">
        <v>7.5954367517452839E-2</v>
      </c>
      <c r="F10" s="95">
        <v>5.7074460323819826E-2</v>
      </c>
      <c r="G10" s="95">
        <v>0.11882300711793552</v>
      </c>
      <c r="H10" s="95">
        <v>0.14630578496514385</v>
      </c>
      <c r="I10" s="95">
        <v>0.62828551885278805</v>
      </c>
      <c r="J10" s="95">
        <v>0.14043276377676386</v>
      </c>
      <c r="K10" s="95">
        <v>1.2423738993284796</v>
      </c>
      <c r="L10" s="95">
        <v>1.0782391811859469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146.48772316687425</v>
      </c>
      <c r="D11" s="95">
        <v>0</v>
      </c>
      <c r="E11" s="95">
        <v>0</v>
      </c>
      <c r="F11" s="95">
        <v>0</v>
      </c>
      <c r="G11" s="95">
        <v>49.871691758614766</v>
      </c>
      <c r="H11" s="95">
        <v>17.474617193307246</v>
      </c>
      <c r="I11" s="95">
        <v>36.712018888948066</v>
      </c>
      <c r="J11" s="95">
        <v>0</v>
      </c>
      <c r="K11" s="95">
        <v>42.559876677860835</v>
      </c>
      <c r="L11" s="95">
        <v>41.01473044290379</v>
      </c>
      <c r="M11" s="95">
        <v>56.108836871986924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5.7297597309947604E-3</v>
      </c>
      <c r="D12" s="95">
        <v>4.42093923291083E-3</v>
      </c>
      <c r="E12" s="95">
        <v>2.8076148279784677E-2</v>
      </c>
      <c r="F12" s="95">
        <v>5.0230808625572557E-3</v>
      </c>
      <c r="G12" s="95">
        <v>0.24519204530158067</v>
      </c>
      <c r="H12" s="95">
        <v>6.3964254347411535E-3</v>
      </c>
      <c r="I12" s="95">
        <v>0.23074033064074567</v>
      </c>
      <c r="J12" s="95">
        <v>2.6105074485686199E-2</v>
      </c>
      <c r="K12" s="95">
        <v>0.31902718083695275</v>
      </c>
      <c r="L12" s="95">
        <v>0.12144727095766844</v>
      </c>
      <c r="M12" s="95">
        <v>0.11416150803050212</v>
      </c>
      <c r="N12" s="95">
        <v>0.19078867055302687</v>
      </c>
      <c r="O12" s="95">
        <v>0.39324227829071712</v>
      </c>
      <c r="P12" s="95">
        <v>0.47579188466182404</v>
      </c>
      <c r="Q12" s="95">
        <v>1.2581339204660613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1.3858673665758747</v>
      </c>
      <c r="E13" s="22">
        <v>0.23023546206776496</v>
      </c>
      <c r="F13" s="22">
        <v>0.25217961625337931</v>
      </c>
      <c r="G13" s="22">
        <v>2.663367620144959</v>
      </c>
      <c r="H13" s="22">
        <v>0.94414140054883655</v>
      </c>
      <c r="I13" s="22">
        <v>4.597958545707086</v>
      </c>
      <c r="J13" s="22">
        <v>4.46051007047864</v>
      </c>
      <c r="K13" s="22">
        <v>6.5167113095581959</v>
      </c>
      <c r="L13" s="22">
        <v>11.02154237656479</v>
      </c>
      <c r="M13" s="22">
        <v>1.3435359554793209</v>
      </c>
      <c r="N13" s="22">
        <v>1.077584083368621</v>
      </c>
      <c r="O13" s="22">
        <v>2.2742359930760849</v>
      </c>
      <c r="P13" s="22">
        <v>0</v>
      </c>
      <c r="Q13" s="22">
        <v>7.5755270022813335</v>
      </c>
    </row>
    <row r="14" spans="1:17" ht="12" customHeight="1" x14ac:dyDescent="0.25">
      <c r="A14" s="99" t="s">
        <v>117</v>
      </c>
      <c r="B14" s="98"/>
      <c r="C14" s="98">
        <v>0.71773643243110485</v>
      </c>
      <c r="D14" s="98">
        <v>1.11428149618926</v>
      </c>
      <c r="E14" s="98">
        <v>2.2481145588953235</v>
      </c>
      <c r="F14" s="98">
        <v>0.89362613069200003</v>
      </c>
      <c r="G14" s="98">
        <v>2.6769341135091782</v>
      </c>
      <c r="H14" s="98">
        <v>1.8984160696974344</v>
      </c>
      <c r="I14" s="98">
        <v>2.1199621471675285</v>
      </c>
      <c r="J14" s="98">
        <v>1.7624073577353794</v>
      </c>
      <c r="K14" s="98">
        <v>3.0311636783712128</v>
      </c>
      <c r="L14" s="98">
        <v>1.7206734072905949</v>
      </c>
      <c r="M14" s="98">
        <v>2.1591497440142082</v>
      </c>
      <c r="N14" s="98">
        <v>2.6227460893555592</v>
      </c>
      <c r="O14" s="98">
        <v>2.2088416570626896</v>
      </c>
      <c r="P14" s="98">
        <v>1.3835541916138907</v>
      </c>
      <c r="Q14" s="98">
        <v>3.0146775317880095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0.56264951075008118</v>
      </c>
      <c r="D15" s="96">
        <f t="shared" si="4"/>
        <v>0.37766145897673326</v>
      </c>
      <c r="E15" s="96">
        <f t="shared" si="4"/>
        <v>0.50387358685253369</v>
      </c>
      <c r="F15" s="96">
        <f t="shared" si="4"/>
        <v>0.64531183014330662</v>
      </c>
      <c r="G15" s="96">
        <f t="shared" si="4"/>
        <v>1.0533084014622922</v>
      </c>
      <c r="H15" s="96">
        <f t="shared" si="4"/>
        <v>1.0086271738797714</v>
      </c>
      <c r="I15" s="96">
        <f t="shared" si="4"/>
        <v>0.88448030488059459</v>
      </c>
      <c r="J15" s="96">
        <f t="shared" si="4"/>
        <v>0.97148032016792463</v>
      </c>
      <c r="K15" s="96">
        <f t="shared" si="4"/>
        <v>1.1087293746268856</v>
      </c>
      <c r="L15" s="96">
        <f t="shared" si="4"/>
        <v>1.2707776905415611</v>
      </c>
      <c r="M15" s="96">
        <f t="shared" si="4"/>
        <v>0.99467550778821778</v>
      </c>
      <c r="N15" s="96">
        <f t="shared" si="4"/>
        <v>1.4123258274542303</v>
      </c>
      <c r="O15" s="96">
        <f t="shared" si="4"/>
        <v>2.6864818191230939</v>
      </c>
      <c r="P15" s="96">
        <f t="shared" si="4"/>
        <v>1.5637075658892026</v>
      </c>
      <c r="Q15" s="96">
        <f t="shared" si="4"/>
        <v>1.7108770587786661</v>
      </c>
    </row>
    <row r="16" spans="1:17" ht="12" customHeight="1" x14ac:dyDescent="0.25">
      <c r="A16" s="87" t="s">
        <v>111</v>
      </c>
      <c r="B16" s="97"/>
      <c r="C16" s="97">
        <v>0.56264951075008118</v>
      </c>
      <c r="D16" s="97">
        <v>0.37766145897673326</v>
      </c>
      <c r="E16" s="97">
        <v>0.50387358685253369</v>
      </c>
      <c r="F16" s="97">
        <v>0.64531183014330662</v>
      </c>
      <c r="G16" s="97">
        <v>1.0533084014622922</v>
      </c>
      <c r="H16" s="97">
        <v>1.0086271738797714</v>
      </c>
      <c r="I16" s="97">
        <v>0.88448030488059459</v>
      </c>
      <c r="J16" s="97">
        <v>0.97148032016792463</v>
      </c>
      <c r="K16" s="97">
        <v>1.1087293746268856</v>
      </c>
      <c r="L16" s="97">
        <v>1.2707776905415611</v>
      </c>
      <c r="M16" s="97">
        <v>0.99467550778821778</v>
      </c>
      <c r="N16" s="97">
        <v>1.4123258274542303</v>
      </c>
      <c r="O16" s="97">
        <v>2.6864818191230939</v>
      </c>
      <c r="P16" s="97">
        <v>1.5637075658892026</v>
      </c>
      <c r="Q16" s="97">
        <v>1.7108770587786661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25.694854977790541</v>
      </c>
      <c r="D17" s="96">
        <f t="shared" ref="D17:Q17" si="6">SUM(D18:D26)</f>
        <v>22.975427047356739</v>
      </c>
      <c r="E17" s="96">
        <f t="shared" si="6"/>
        <v>32.09206239250603</v>
      </c>
      <c r="F17" s="96">
        <f t="shared" si="6"/>
        <v>34.961044723932027</v>
      </c>
      <c r="G17" s="96">
        <f t="shared" si="6"/>
        <v>32.358616644218579</v>
      </c>
      <c r="H17" s="96">
        <f t="shared" si="6"/>
        <v>28.652080070940922</v>
      </c>
      <c r="I17" s="96">
        <f t="shared" si="6"/>
        <v>33.554155788790069</v>
      </c>
      <c r="J17" s="96">
        <f t="shared" si="6"/>
        <v>31.811687037553149</v>
      </c>
      <c r="K17" s="96">
        <f t="shared" si="6"/>
        <v>28.990245536652541</v>
      </c>
      <c r="L17" s="96">
        <f t="shared" si="6"/>
        <v>24.937589061702838</v>
      </c>
      <c r="M17" s="96">
        <f t="shared" si="6"/>
        <v>24.580107946669706</v>
      </c>
      <c r="N17" s="96">
        <f t="shared" si="6"/>
        <v>27.485024145683823</v>
      </c>
      <c r="O17" s="96">
        <f t="shared" si="6"/>
        <v>30.300543909010724</v>
      </c>
      <c r="P17" s="96">
        <f t="shared" si="6"/>
        <v>33.725945595204351</v>
      </c>
      <c r="Q17" s="96">
        <f t="shared" si="6"/>
        <v>24.596396417199504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0.43394315058328453</v>
      </c>
      <c r="F20" s="95">
        <v>7.4302814898713727</v>
      </c>
      <c r="G20" s="95">
        <v>0</v>
      </c>
      <c r="H20" s="95">
        <v>0.46588118885966368</v>
      </c>
      <c r="I20" s="95">
        <v>0.26523240296485134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0.6264276430949951</v>
      </c>
      <c r="Q20" s="95">
        <v>0.75147362071609836</v>
      </c>
    </row>
    <row r="21" spans="1:17" ht="12" customHeight="1" x14ac:dyDescent="0.25">
      <c r="A21" s="87" t="s">
        <v>109</v>
      </c>
      <c r="B21" s="95"/>
      <c r="C21" s="95">
        <v>7.1432725553601415</v>
      </c>
      <c r="D21" s="95">
        <v>15.432165950615451</v>
      </c>
      <c r="E21" s="95">
        <v>8.5933591849807502</v>
      </c>
      <c r="F21" s="95">
        <v>4.0202312722312232</v>
      </c>
      <c r="G21" s="95">
        <v>3.6746335188199466</v>
      </c>
      <c r="H21" s="95">
        <v>7.6160385657846135</v>
      </c>
      <c r="I21" s="95">
        <v>0</v>
      </c>
      <c r="J21" s="95">
        <v>4.0957820872414326</v>
      </c>
      <c r="K21" s="95">
        <v>5.739896650604372</v>
      </c>
      <c r="L21" s="95">
        <v>7.6583802823416649</v>
      </c>
      <c r="M21" s="95">
        <v>15.87680129948294</v>
      </c>
      <c r="N21" s="95">
        <v>14.666656506815071</v>
      </c>
      <c r="O21" s="95">
        <v>6.3120693699048793</v>
      </c>
      <c r="P21" s="95">
        <v>0</v>
      </c>
      <c r="Q21" s="95">
        <v>9.6446751130501305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4.3399574089658479</v>
      </c>
      <c r="E22" s="95">
        <v>16.969751505110288</v>
      </c>
      <c r="F22" s="95">
        <v>18.295904977556496</v>
      </c>
      <c r="G22" s="95">
        <v>12.926425860265377</v>
      </c>
      <c r="H22" s="95">
        <v>11.769023743240991</v>
      </c>
      <c r="I22" s="95">
        <v>24.227241512121143</v>
      </c>
      <c r="J22" s="95">
        <v>25.190965452135654</v>
      </c>
      <c r="K22" s="95">
        <v>12.060027218286896</v>
      </c>
      <c r="L22" s="95">
        <v>8.4961898268572078</v>
      </c>
      <c r="M22" s="95">
        <v>0</v>
      </c>
      <c r="N22" s="95">
        <v>6.7751354827065047</v>
      </c>
      <c r="O22" s="95">
        <v>7.0985582887587482</v>
      </c>
      <c r="P22" s="95">
        <v>27.061496835491013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15.925369489911297</v>
      </c>
      <c r="D24" s="95">
        <v>0</v>
      </c>
      <c r="E24" s="95">
        <v>0</v>
      </c>
      <c r="F24" s="95">
        <v>0</v>
      </c>
      <c r="G24" s="95">
        <v>6.634416558894447</v>
      </c>
      <c r="H24" s="95">
        <v>2.6260689041984246</v>
      </c>
      <c r="I24" s="95">
        <v>5.2019373092413552</v>
      </c>
      <c r="J24" s="95">
        <v>0</v>
      </c>
      <c r="K24" s="95">
        <v>5.6798448147219576</v>
      </c>
      <c r="L24" s="95">
        <v>4.2501968652312767</v>
      </c>
      <c r="M24" s="95">
        <v>7.7015562368496839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2.6262129325191022</v>
      </c>
      <c r="D25" s="22">
        <v>3.2033036877754379</v>
      </c>
      <c r="E25" s="22">
        <v>6.0950085518317101</v>
      </c>
      <c r="F25" s="22">
        <v>5.2146269842729298</v>
      </c>
      <c r="G25" s="22">
        <v>9.123140706238809</v>
      </c>
      <c r="H25" s="22">
        <v>6.1750676688572268</v>
      </c>
      <c r="I25" s="22">
        <v>3.8597445644627193</v>
      </c>
      <c r="J25" s="22">
        <v>2.5249394981760656</v>
      </c>
      <c r="K25" s="22">
        <v>5.5104768530393153</v>
      </c>
      <c r="L25" s="22">
        <v>4.532822087272689</v>
      </c>
      <c r="M25" s="22">
        <v>1.0017504103370793</v>
      </c>
      <c r="N25" s="22">
        <v>6.0432321561622464</v>
      </c>
      <c r="O25" s="22">
        <v>16.889916250347095</v>
      </c>
      <c r="P25" s="22">
        <v>6.0380211166183413</v>
      </c>
      <c r="Q25" s="22">
        <v>14.200247683433275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13.086537520060737</v>
      </c>
      <c r="D27" s="96">
        <f t="shared" ref="D27:Q27" si="8">SUM(D28:D32)</f>
        <v>14.772062311124568</v>
      </c>
      <c r="E27" s="96">
        <f t="shared" si="8"/>
        <v>16.926663032429804</v>
      </c>
      <c r="F27" s="96">
        <f t="shared" si="8"/>
        <v>20.186282291455438</v>
      </c>
      <c r="G27" s="96">
        <f t="shared" si="8"/>
        <v>20.896030392535295</v>
      </c>
      <c r="H27" s="96">
        <f t="shared" si="8"/>
        <v>24.742623468331246</v>
      </c>
      <c r="I27" s="96">
        <f t="shared" si="8"/>
        <v>12.94920463561272</v>
      </c>
      <c r="J27" s="96">
        <f t="shared" si="8"/>
        <v>20.148462564494572</v>
      </c>
      <c r="K27" s="96">
        <f t="shared" si="8"/>
        <v>8.5875235137829016</v>
      </c>
      <c r="L27" s="96">
        <f t="shared" si="8"/>
        <v>13.208123537167443</v>
      </c>
      <c r="M27" s="96">
        <f t="shared" si="8"/>
        <v>15.811331938487726</v>
      </c>
      <c r="N27" s="96">
        <f t="shared" si="8"/>
        <v>16.318164869163702</v>
      </c>
      <c r="O27" s="96">
        <f t="shared" si="8"/>
        <v>20.650382589861273</v>
      </c>
      <c r="P27" s="96">
        <f t="shared" si="8"/>
        <v>16.373302491527419</v>
      </c>
      <c r="Q27" s="96">
        <f t="shared" si="8"/>
        <v>13.505588634518094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4.2480384319963091</v>
      </c>
      <c r="D30" s="95">
        <v>8.2379869535460877</v>
      </c>
      <c r="E30" s="95">
        <v>5.3525458581091332</v>
      </c>
      <c r="F30" s="95">
        <v>3.5789394932265535</v>
      </c>
      <c r="G30" s="95">
        <v>3.5751381551592205</v>
      </c>
      <c r="H30" s="95">
        <v>5.6035927382965847</v>
      </c>
      <c r="I30" s="95">
        <v>0</v>
      </c>
      <c r="J30" s="95">
        <v>2.4201520034934818</v>
      </c>
      <c r="K30" s="95">
        <v>3.5385129680327649</v>
      </c>
      <c r="L30" s="95">
        <v>5.2363707709286533</v>
      </c>
      <c r="M30" s="95">
        <v>9.9373673713198301</v>
      </c>
      <c r="N30" s="95">
        <v>6.7546867652487261</v>
      </c>
      <c r="O30" s="95">
        <v>6.7273563720652456</v>
      </c>
      <c r="P30" s="95">
        <v>0.28295483552498213</v>
      </c>
      <c r="Q30" s="95">
        <v>4.3743847759090144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2.9749989277950446</v>
      </c>
      <c r="E31" s="95">
        <v>7.8451803490740906</v>
      </c>
      <c r="F31" s="95">
        <v>9.1475315407711868</v>
      </c>
      <c r="G31" s="95">
        <v>12.36360943499448</v>
      </c>
      <c r="H31" s="95">
        <v>4.114698238651842</v>
      </c>
      <c r="I31" s="95">
        <v>9.444574907466917</v>
      </c>
      <c r="J31" s="95">
        <v>10.079564915416446</v>
      </c>
      <c r="K31" s="95">
        <v>2.4141770661872508</v>
      </c>
      <c r="L31" s="95">
        <v>1.0623369614340183</v>
      </c>
      <c r="M31" s="95">
        <v>0.58586214655784474</v>
      </c>
      <c r="N31" s="95">
        <v>4.9467162037198502</v>
      </c>
      <c r="O31" s="95">
        <v>9.9479129819462049</v>
      </c>
      <c r="P31" s="95">
        <v>7.3415186659464267</v>
      </c>
      <c r="Q31" s="95">
        <v>2.4383251716486023</v>
      </c>
    </row>
    <row r="32" spans="1:17" ht="12" customHeight="1" x14ac:dyDescent="0.25">
      <c r="A32" s="49" t="s">
        <v>60</v>
      </c>
      <c r="B32" s="18"/>
      <c r="C32" s="18">
        <v>8.8384990880644292</v>
      </c>
      <c r="D32" s="18">
        <v>3.5590764297834343</v>
      </c>
      <c r="E32" s="18">
        <v>3.7289368252465804</v>
      </c>
      <c r="F32" s="18">
        <v>7.4598112574576989</v>
      </c>
      <c r="G32" s="18">
        <v>4.9572828023815951</v>
      </c>
      <c r="H32" s="18">
        <v>15.02433249138282</v>
      </c>
      <c r="I32" s="18">
        <v>3.5046297281458028</v>
      </c>
      <c r="J32" s="18">
        <v>7.6487456455846425</v>
      </c>
      <c r="K32" s="18">
        <v>2.6348334795628849</v>
      </c>
      <c r="L32" s="18">
        <v>6.9094158048047714</v>
      </c>
      <c r="M32" s="18">
        <v>5.2881024206100493</v>
      </c>
      <c r="N32" s="18">
        <v>4.6167619001951259</v>
      </c>
      <c r="O32" s="18">
        <v>3.9751132358498222</v>
      </c>
      <c r="P32" s="18">
        <v>8.7488289900560119</v>
      </c>
      <c r="Q32" s="18">
        <v>6.6928786869604773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157.76648527902879</v>
      </c>
      <c r="D3" s="100">
        <f t="shared" ref="D3:Q3" si="1">SUM(D4,D15,D17,D27)</f>
        <v>110.59633094261113</v>
      </c>
      <c r="E3" s="100">
        <f t="shared" si="1"/>
        <v>134.6092454750036</v>
      </c>
      <c r="F3" s="100">
        <f t="shared" si="1"/>
        <v>179.65491112130445</v>
      </c>
      <c r="G3" s="100">
        <f t="shared" si="1"/>
        <v>147.69029142437566</v>
      </c>
      <c r="H3" s="100">
        <f t="shared" si="1"/>
        <v>126.13467190828246</v>
      </c>
      <c r="I3" s="100">
        <f t="shared" si="1"/>
        <v>110.1039586186871</v>
      </c>
      <c r="J3" s="100">
        <f t="shared" si="1"/>
        <v>132.33901267708632</v>
      </c>
      <c r="K3" s="100">
        <f t="shared" si="1"/>
        <v>132.40109827887341</v>
      </c>
      <c r="L3" s="100">
        <f t="shared" si="1"/>
        <v>125.50594599570903</v>
      </c>
      <c r="M3" s="100">
        <f t="shared" si="1"/>
        <v>135.51063065996061</v>
      </c>
      <c r="N3" s="100">
        <f t="shared" si="1"/>
        <v>127.14594710524966</v>
      </c>
      <c r="O3" s="100">
        <f t="shared" si="1"/>
        <v>139.15911802262093</v>
      </c>
      <c r="P3" s="100">
        <f t="shared" si="1"/>
        <v>128.2927412563732</v>
      </c>
      <c r="Q3" s="100">
        <f t="shared" si="1"/>
        <v>116.31059175476676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129.81928376410195</v>
      </c>
      <c r="D4" s="96">
        <f t="shared" ref="D4:Q4" si="3">SUM(D5:D14)</f>
        <v>89.69015156971895</v>
      </c>
      <c r="E4" s="96">
        <f t="shared" si="3"/>
        <v>109.20778033791328</v>
      </c>
      <c r="F4" s="96">
        <f t="shared" si="3"/>
        <v>150.07524967229355</v>
      </c>
      <c r="G4" s="96">
        <f t="shared" si="3"/>
        <v>116.77795959016414</v>
      </c>
      <c r="H4" s="96">
        <f t="shared" si="3"/>
        <v>91.789609306906655</v>
      </c>
      <c r="I4" s="96">
        <f t="shared" si="3"/>
        <v>84.706419634219685</v>
      </c>
      <c r="J4" s="96">
        <f t="shared" si="3"/>
        <v>104.03671923368147</v>
      </c>
      <c r="K4" s="96">
        <f t="shared" si="3"/>
        <v>108.20122955560996</v>
      </c>
      <c r="L4" s="96">
        <f t="shared" si="3"/>
        <v>98.997720185827049</v>
      </c>
      <c r="M4" s="96">
        <f t="shared" si="3"/>
        <v>107.45111817162024</v>
      </c>
      <c r="N4" s="96">
        <f t="shared" si="3"/>
        <v>98.6988425475855</v>
      </c>
      <c r="O4" s="96">
        <f t="shared" si="3"/>
        <v>102.8675543893513</v>
      </c>
      <c r="P4" s="96">
        <f t="shared" si="3"/>
        <v>97.072537252943974</v>
      </c>
      <c r="Q4" s="96">
        <f t="shared" si="3"/>
        <v>86.681369099263406</v>
      </c>
    </row>
    <row r="5" spans="1:17" ht="12" customHeight="1" x14ac:dyDescent="0.25">
      <c r="A5" s="87" t="s">
        <v>58</v>
      </c>
      <c r="B5" s="95"/>
      <c r="C5" s="95">
        <v>0</v>
      </c>
      <c r="D5" s="95">
        <v>0.11107128643784299</v>
      </c>
      <c r="E5" s="95">
        <v>0</v>
      </c>
      <c r="F5" s="95">
        <v>0.61564863192259001</v>
      </c>
      <c r="G5" s="95">
        <v>0</v>
      </c>
      <c r="H5" s="95">
        <v>0</v>
      </c>
      <c r="I5" s="95">
        <v>0.44181695960105494</v>
      </c>
      <c r="J5" s="95">
        <v>3.9060914043577539</v>
      </c>
      <c r="K5" s="95">
        <v>0.65561060213810773</v>
      </c>
      <c r="L5" s="95">
        <v>0.20673950913831404</v>
      </c>
      <c r="M5" s="95">
        <v>0.17418193172726235</v>
      </c>
      <c r="N5" s="95">
        <v>1.5606500095573184</v>
      </c>
      <c r="O5" s="95">
        <v>0.32234761343077062</v>
      </c>
      <c r="P5" s="95">
        <v>14.745033629187052</v>
      </c>
      <c r="Q5" s="95">
        <v>4.0285381391053692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1.5686985960277466</v>
      </c>
      <c r="F7" s="95">
        <v>39.466857969652658</v>
      </c>
      <c r="G7" s="95">
        <v>5.7169589520556645</v>
      </c>
      <c r="H7" s="95">
        <v>4.2076693602277677</v>
      </c>
      <c r="I7" s="95">
        <v>0.78641903046324113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1.8902386708943582</v>
      </c>
      <c r="Q7" s="95">
        <v>2.2660384188376579</v>
      </c>
    </row>
    <row r="8" spans="1:17" ht="12" customHeight="1" x14ac:dyDescent="0.25">
      <c r="A8" s="87" t="s">
        <v>109</v>
      </c>
      <c r="B8" s="95"/>
      <c r="C8" s="95">
        <v>28.511675288913562</v>
      </c>
      <c r="D8" s="95">
        <v>71.924845137638442</v>
      </c>
      <c r="E8" s="95">
        <v>33.439662379047626</v>
      </c>
      <c r="F8" s="95">
        <v>33.207393796146398</v>
      </c>
      <c r="G8" s="95">
        <v>12.99208097710757</v>
      </c>
      <c r="H8" s="95">
        <v>26.705392542964901</v>
      </c>
      <c r="I8" s="95">
        <v>0</v>
      </c>
      <c r="J8" s="95">
        <v>19.43092457601167</v>
      </c>
      <c r="K8" s="95">
        <v>21.941909092833843</v>
      </c>
      <c r="L8" s="95">
        <v>32.459883885737966</v>
      </c>
      <c r="M8" s="95">
        <v>61.079297034042249</v>
      </c>
      <c r="N8" s="95">
        <v>72.214902058637392</v>
      </c>
      <c r="O8" s="95">
        <v>59.407457140034744</v>
      </c>
      <c r="P8" s="95">
        <v>1.243323768477189</v>
      </c>
      <c r="Q8" s="95">
        <v>59.701673829419349</v>
      </c>
    </row>
    <row r="9" spans="1:17" ht="12" customHeight="1" x14ac:dyDescent="0.25">
      <c r="A9" s="87" t="s">
        <v>55</v>
      </c>
      <c r="B9" s="95"/>
      <c r="C9" s="95">
        <v>0</v>
      </c>
      <c r="D9" s="95">
        <v>14.536681130840021</v>
      </c>
      <c r="E9" s="95">
        <v>71.493918969562429</v>
      </c>
      <c r="F9" s="95">
        <v>75.607457741690098</v>
      </c>
      <c r="G9" s="95">
        <v>58.10864876391495</v>
      </c>
      <c r="H9" s="95">
        <v>45.79405858443193</v>
      </c>
      <c r="I9" s="95">
        <v>51.294410877940827</v>
      </c>
      <c r="J9" s="95">
        <v>75.485792217432646</v>
      </c>
      <c r="K9" s="95">
        <v>45.842476447744318</v>
      </c>
      <c r="L9" s="95">
        <v>26.278482908847607</v>
      </c>
      <c r="M9" s="95">
        <v>2.3864203109284743</v>
      </c>
      <c r="N9" s="95">
        <v>20.936570402343452</v>
      </c>
      <c r="O9" s="95">
        <v>38.203120885366111</v>
      </c>
      <c r="P9" s="95">
        <v>76.508855858695568</v>
      </c>
      <c r="Q9" s="95">
        <v>8.5083866268490098</v>
      </c>
    </row>
    <row r="10" spans="1:17" ht="12" customHeight="1" x14ac:dyDescent="0.25">
      <c r="A10" s="87" t="s">
        <v>79</v>
      </c>
      <c r="B10" s="95"/>
      <c r="C10" s="95">
        <v>0.15083047270143002</v>
      </c>
      <c r="D10" s="95">
        <v>0.95989558102946648</v>
      </c>
      <c r="E10" s="95">
        <v>5.6007657849163076E-2</v>
      </c>
      <c r="F10" s="95">
        <v>4.2309098674581408E-2</v>
      </c>
      <c r="G10" s="95">
        <v>8.8530733545599163E-2</v>
      </c>
      <c r="H10" s="95">
        <v>0.10947013623922347</v>
      </c>
      <c r="I10" s="95">
        <v>0.4719585511932648</v>
      </c>
      <c r="J10" s="95">
        <v>0.10597673166607488</v>
      </c>
      <c r="K10" s="95">
        <v>0.94146056132857281</v>
      </c>
      <c r="L10" s="95">
        <v>0.82057329781953414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100.37259382364783</v>
      </c>
      <c r="D11" s="95">
        <v>0</v>
      </c>
      <c r="E11" s="95">
        <v>0</v>
      </c>
      <c r="F11" s="95">
        <v>0</v>
      </c>
      <c r="G11" s="95">
        <v>34.863006775905156</v>
      </c>
      <c r="H11" s="95">
        <v>12.275986355826477</v>
      </c>
      <c r="I11" s="95">
        <v>25.854490072961838</v>
      </c>
      <c r="J11" s="95">
        <v>0</v>
      </c>
      <c r="K11" s="95">
        <v>30.30704927122181</v>
      </c>
      <c r="L11" s="95">
        <v>29.11527295581455</v>
      </c>
      <c r="M11" s="95">
        <v>40.281061916066214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6.195523112770886E-3</v>
      </c>
      <c r="D12" s="95">
        <v>4.9896095754061809E-3</v>
      </c>
      <c r="E12" s="95">
        <v>3.3209807771145912E-2</v>
      </c>
      <c r="F12" s="95">
        <v>6.2517104743764545E-3</v>
      </c>
      <c r="G12" s="95">
        <v>0.32384469782156311</v>
      </c>
      <c r="H12" s="95">
        <v>9.0385498726688711E-3</v>
      </c>
      <c r="I12" s="95">
        <v>0.35306832483379058</v>
      </c>
      <c r="J12" s="95">
        <v>4.3489320308495533E-2</v>
      </c>
      <c r="K12" s="95">
        <v>0.58761249077742095</v>
      </c>
      <c r="L12" s="95">
        <v>0.24814200093050856</v>
      </c>
      <c r="M12" s="95">
        <v>0.25441707571640809</v>
      </c>
      <c r="N12" s="95">
        <v>0.45949655474731421</v>
      </c>
      <c r="O12" s="95">
        <v>1.0021221344625326</v>
      </c>
      <c r="P12" s="95">
        <v>1.270788673463521</v>
      </c>
      <c r="Q12" s="95">
        <v>3.4667775085486903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0.91957385813680348</v>
      </c>
      <c r="E13" s="22">
        <v>0.15445103797093387</v>
      </c>
      <c r="F13" s="22">
        <v>0.17081337021573595</v>
      </c>
      <c r="G13" s="22">
        <v>1.8354572763730856</v>
      </c>
      <c r="H13" s="22">
        <v>0.65862683315735981</v>
      </c>
      <c r="I13" s="22">
        <v>3.2618234527628931</v>
      </c>
      <c r="J13" s="22">
        <v>3.2003111501885866</v>
      </c>
      <c r="K13" s="22">
        <v>4.7195085664491012</v>
      </c>
      <c r="L13" s="22">
        <v>8.0450793800704936</v>
      </c>
      <c r="M13" s="22">
        <v>0.98492115401583813</v>
      </c>
      <c r="N13" s="22">
        <v>0.79291621015307812</v>
      </c>
      <c r="O13" s="22">
        <v>1.6789193782689906</v>
      </c>
      <c r="P13" s="22">
        <v>0</v>
      </c>
      <c r="Q13" s="22">
        <v>5.6286438823830993</v>
      </c>
    </row>
    <row r="14" spans="1:17" ht="12" customHeight="1" x14ac:dyDescent="0.25">
      <c r="A14" s="99" t="s">
        <v>117</v>
      </c>
      <c r="B14" s="98"/>
      <c r="C14" s="98">
        <v>0.77798865572635201</v>
      </c>
      <c r="D14" s="98">
        <v>1.2330949660609583</v>
      </c>
      <c r="E14" s="98">
        <v>2.4618318896842433</v>
      </c>
      <c r="F14" s="98">
        <v>0.95851735351708756</v>
      </c>
      <c r="G14" s="98">
        <v>2.8494314134405734</v>
      </c>
      <c r="H14" s="98">
        <v>2.0293669441863367</v>
      </c>
      <c r="I14" s="98">
        <v>2.2424323644627759</v>
      </c>
      <c r="J14" s="98">
        <v>1.8641338337162472</v>
      </c>
      <c r="K14" s="98">
        <v>3.2056025231167804</v>
      </c>
      <c r="L14" s="98">
        <v>1.823546247468075</v>
      </c>
      <c r="M14" s="98">
        <v>2.2908187491237997</v>
      </c>
      <c r="N14" s="98">
        <v>2.7343073121469352</v>
      </c>
      <c r="O14" s="98">
        <v>2.2535872377881487</v>
      </c>
      <c r="P14" s="98">
        <v>1.4142966522262679</v>
      </c>
      <c r="Q14" s="98">
        <v>3.0813106941202153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0.97782286101312454</v>
      </c>
      <c r="D15" s="96">
        <f t="shared" si="4"/>
        <v>0.66758064023314423</v>
      </c>
      <c r="E15" s="96">
        <f t="shared" si="4"/>
        <v>0.90655634789279627</v>
      </c>
      <c r="F15" s="96">
        <f t="shared" si="4"/>
        <v>1.1939464371966786</v>
      </c>
      <c r="G15" s="96">
        <f t="shared" si="4"/>
        <v>1.9898053718393494</v>
      </c>
      <c r="H15" s="96">
        <f t="shared" si="4"/>
        <v>1.9909845108865238</v>
      </c>
      <c r="I15" s="96">
        <f t="shared" si="4"/>
        <v>1.8048376106679447</v>
      </c>
      <c r="J15" s="96">
        <f t="shared" si="4"/>
        <v>2.1227328504549345</v>
      </c>
      <c r="K15" s="96">
        <f t="shared" si="4"/>
        <v>2.570712494099137</v>
      </c>
      <c r="L15" s="96">
        <f t="shared" si="4"/>
        <v>3.1637558474222942</v>
      </c>
      <c r="M15" s="96">
        <f t="shared" si="4"/>
        <v>2.6261325636157555</v>
      </c>
      <c r="N15" s="96">
        <f t="shared" si="4"/>
        <v>3.8737799497154501</v>
      </c>
      <c r="O15" s="96">
        <f t="shared" si="4"/>
        <v>7.5715373244934261</v>
      </c>
      <c r="P15" s="96">
        <f t="shared" si="4"/>
        <v>4.5569676939085566</v>
      </c>
      <c r="Q15" s="96">
        <f t="shared" si="4"/>
        <v>5.1180672638092259</v>
      </c>
    </row>
    <row r="16" spans="1:17" ht="12" customHeight="1" x14ac:dyDescent="0.25">
      <c r="A16" s="87" t="s">
        <v>111</v>
      </c>
      <c r="B16" s="97"/>
      <c r="C16" s="97">
        <v>0.97782286101312454</v>
      </c>
      <c r="D16" s="97">
        <v>0.66758064023314423</v>
      </c>
      <c r="E16" s="97">
        <v>0.90655634789279627</v>
      </c>
      <c r="F16" s="97">
        <v>1.1939464371966786</v>
      </c>
      <c r="G16" s="97">
        <v>1.9898053718393494</v>
      </c>
      <c r="H16" s="97">
        <v>1.9909845108865238</v>
      </c>
      <c r="I16" s="97">
        <v>1.8048376106679447</v>
      </c>
      <c r="J16" s="97">
        <v>2.1227328504549345</v>
      </c>
      <c r="K16" s="97">
        <v>2.570712494099137</v>
      </c>
      <c r="L16" s="97">
        <v>3.1637558474222942</v>
      </c>
      <c r="M16" s="97">
        <v>2.6261325636157555</v>
      </c>
      <c r="N16" s="97">
        <v>3.8737799497154501</v>
      </c>
      <c r="O16" s="97">
        <v>7.5715373244934261</v>
      </c>
      <c r="P16" s="97">
        <v>4.5569676939085566</v>
      </c>
      <c r="Q16" s="97">
        <v>5.1180672638092259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17.765297647512376</v>
      </c>
      <c r="D17" s="96">
        <f t="shared" si="5"/>
        <v>12.365705527507034</v>
      </c>
      <c r="E17" s="96">
        <f t="shared" si="5"/>
        <v>16.26497965923663</v>
      </c>
      <c r="F17" s="96">
        <f t="shared" si="5"/>
        <v>17.503677646182592</v>
      </c>
      <c r="G17" s="96">
        <f t="shared" si="5"/>
        <v>18.962651522843007</v>
      </c>
      <c r="H17" s="96">
        <f t="shared" si="5"/>
        <v>15.839966894568317</v>
      </c>
      <c r="I17" s="96">
        <f t="shared" si="5"/>
        <v>17.534148253150207</v>
      </c>
      <c r="J17" s="96">
        <f t="shared" si="5"/>
        <v>15.222807722584704</v>
      </c>
      <c r="K17" s="96">
        <f t="shared" si="5"/>
        <v>16.811191677879954</v>
      </c>
      <c r="L17" s="96">
        <f t="shared" si="5"/>
        <v>14.570318664785756</v>
      </c>
      <c r="M17" s="96">
        <f t="shared" si="5"/>
        <v>15.729278941612037</v>
      </c>
      <c r="N17" s="96">
        <f t="shared" si="5"/>
        <v>15.583741057601717</v>
      </c>
      <c r="O17" s="96">
        <f t="shared" si="5"/>
        <v>18.562335187305017</v>
      </c>
      <c r="P17" s="96">
        <f t="shared" si="5"/>
        <v>16.734712555011093</v>
      </c>
      <c r="Q17" s="96">
        <f t="shared" si="5"/>
        <v>15.847269594636543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0.22025720087831147</v>
      </c>
      <c r="F20" s="95">
        <v>3.7924885545812246</v>
      </c>
      <c r="G20" s="95">
        <v>0</v>
      </c>
      <c r="H20" s="95">
        <v>0.24118065830698623</v>
      </c>
      <c r="I20" s="95">
        <v>0.13744334482793158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0.33299449123614477</v>
      </c>
      <c r="Q20" s="95">
        <v>0.40038618528277747</v>
      </c>
    </row>
    <row r="21" spans="1:17" ht="12" customHeight="1" x14ac:dyDescent="0.25">
      <c r="A21" s="87" t="s">
        <v>109</v>
      </c>
      <c r="B21" s="95"/>
      <c r="C21" s="95">
        <v>3.8459035441312488</v>
      </c>
      <c r="D21" s="95">
        <v>8.3569737729996429</v>
      </c>
      <c r="E21" s="95">
        <v>4.6877073040993702</v>
      </c>
      <c r="F21" s="95">
        <v>2.2012518211223608</v>
      </c>
      <c r="G21" s="95">
        <v>2.0270991935305172</v>
      </c>
      <c r="H21" s="95">
        <v>4.2292562266225815</v>
      </c>
      <c r="I21" s="95">
        <v>0</v>
      </c>
      <c r="J21" s="95">
        <v>2.2985422033119209</v>
      </c>
      <c r="K21" s="95">
        <v>3.2381608979794287</v>
      </c>
      <c r="L21" s="95">
        <v>4.3370770119762847</v>
      </c>
      <c r="M21" s="95">
        <v>9.0194163353242107</v>
      </c>
      <c r="N21" s="95">
        <v>8.3469614353131814</v>
      </c>
      <c r="O21" s="95">
        <v>3.6002666379407811</v>
      </c>
      <c r="P21" s="95">
        <v>0</v>
      </c>
      <c r="Q21" s="95">
        <v>5.5225935372709074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1.8762056343995162</v>
      </c>
      <c r="E22" s="95">
        <v>7.3656914656287675</v>
      </c>
      <c r="F22" s="95">
        <v>8.002316088378274</v>
      </c>
      <c r="G22" s="95">
        <v>5.6740955041552859</v>
      </c>
      <c r="H22" s="95">
        <v>5.1669242946574752</v>
      </c>
      <c r="I22" s="95">
        <v>10.70351559013177</v>
      </c>
      <c r="J22" s="95">
        <v>11.200934286297905</v>
      </c>
      <c r="K22" s="95">
        <v>5.3686183854479888</v>
      </c>
      <c r="L22" s="95">
        <v>3.7988072079997166</v>
      </c>
      <c r="M22" s="95">
        <v>0</v>
      </c>
      <c r="N22" s="95">
        <v>3.0511876856416689</v>
      </c>
      <c r="O22" s="95">
        <v>3.1980294717840798</v>
      </c>
      <c r="P22" s="95">
        <v>12.193651076431845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12.178570530633943</v>
      </c>
      <c r="D24" s="95">
        <v>0</v>
      </c>
      <c r="E24" s="95">
        <v>0</v>
      </c>
      <c r="F24" s="95">
        <v>0</v>
      </c>
      <c r="G24" s="95">
        <v>5.133596360665913</v>
      </c>
      <c r="H24" s="95">
        <v>2.0373947990832892</v>
      </c>
      <c r="I24" s="95">
        <v>4.0447283631217115</v>
      </c>
      <c r="J24" s="95">
        <v>0</v>
      </c>
      <c r="K24" s="95">
        <v>4.4321589521309015</v>
      </c>
      <c r="L24" s="95">
        <v>3.3192523442027477</v>
      </c>
      <c r="M24" s="95">
        <v>6.0183967317945637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1.7408235727471864</v>
      </c>
      <c r="D25" s="22">
        <v>2.1325261201078747</v>
      </c>
      <c r="E25" s="22">
        <v>3.9913236886301799</v>
      </c>
      <c r="F25" s="22">
        <v>3.5076211821007299</v>
      </c>
      <c r="G25" s="22">
        <v>6.1278604644912908</v>
      </c>
      <c r="H25" s="22">
        <v>4.165210915897986</v>
      </c>
      <c r="I25" s="22">
        <v>2.648460955068793</v>
      </c>
      <c r="J25" s="22">
        <v>1.7233312329748782</v>
      </c>
      <c r="K25" s="22">
        <v>3.7722534423216341</v>
      </c>
      <c r="L25" s="22">
        <v>3.1151821006070071</v>
      </c>
      <c r="M25" s="22">
        <v>0.69146587449326347</v>
      </c>
      <c r="N25" s="22">
        <v>4.1855919366468672</v>
      </c>
      <c r="O25" s="22">
        <v>11.764039077580156</v>
      </c>
      <c r="P25" s="22">
        <v>4.2080669873431056</v>
      </c>
      <c r="Q25" s="22">
        <v>9.9242898720828574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9.2040810064013332</v>
      </c>
      <c r="D27" s="96">
        <f t="shared" si="6"/>
        <v>7.8728932051520157</v>
      </c>
      <c r="E27" s="96">
        <f t="shared" si="6"/>
        <v>8.2299291299608939</v>
      </c>
      <c r="F27" s="96">
        <f t="shared" si="6"/>
        <v>10.88203736563166</v>
      </c>
      <c r="G27" s="96">
        <f t="shared" si="6"/>
        <v>9.9598749395291613</v>
      </c>
      <c r="H27" s="96">
        <f t="shared" si="6"/>
        <v>16.514111195920968</v>
      </c>
      <c r="I27" s="96">
        <f t="shared" si="6"/>
        <v>6.0585531206492664</v>
      </c>
      <c r="J27" s="96">
        <f t="shared" si="6"/>
        <v>10.956752870365207</v>
      </c>
      <c r="K27" s="96">
        <f t="shared" si="6"/>
        <v>4.8179645512843514</v>
      </c>
      <c r="L27" s="96">
        <f t="shared" si="6"/>
        <v>8.774151297673928</v>
      </c>
      <c r="M27" s="96">
        <f t="shared" si="6"/>
        <v>9.7041009831125695</v>
      </c>
      <c r="N27" s="96">
        <f t="shared" si="6"/>
        <v>8.9895835503469961</v>
      </c>
      <c r="O27" s="96">
        <f t="shared" si="6"/>
        <v>10.157691121471194</v>
      </c>
      <c r="P27" s="96">
        <f t="shared" si="6"/>
        <v>9.9285237545095661</v>
      </c>
      <c r="Q27" s="96">
        <f t="shared" si="6"/>
        <v>8.6638857970575813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2.0561319860904925</v>
      </c>
      <c r="D30" s="95">
        <v>4.0260600238116382</v>
      </c>
      <c r="E30" s="95">
        <v>2.6402755025160118</v>
      </c>
      <c r="F30" s="95">
        <v>1.7835433916944448</v>
      </c>
      <c r="G30" s="95">
        <v>1.797967462477537</v>
      </c>
      <c r="H30" s="95">
        <v>2.8384321722148864</v>
      </c>
      <c r="I30" s="95">
        <v>0</v>
      </c>
      <c r="J30" s="95">
        <v>1.2526447855038967</v>
      </c>
      <c r="K30" s="95">
        <v>1.8293933464746834</v>
      </c>
      <c r="L30" s="95">
        <v>2.7096795419100523</v>
      </c>
      <c r="M30" s="95">
        <v>5.1291271664082307</v>
      </c>
      <c r="N30" s="95">
        <v>3.479728561501847</v>
      </c>
      <c r="O30" s="95">
        <v>3.470501879017426</v>
      </c>
      <c r="P30" s="95">
        <v>0.14573960979771947</v>
      </c>
      <c r="Q30" s="95">
        <v>2.2563176434028569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0.96773803264035341</v>
      </c>
      <c r="E31" s="95">
        <v>2.5724569796790222</v>
      </c>
      <c r="F31" s="95">
        <v>3.0213786942841252</v>
      </c>
      <c r="G31" s="95">
        <v>4.1132094872151743</v>
      </c>
      <c r="H31" s="95">
        <v>1.3778467192426229</v>
      </c>
      <c r="I31" s="95">
        <v>3.1810065189157353</v>
      </c>
      <c r="J31" s="95">
        <v>3.4131808515409046</v>
      </c>
      <c r="K31" s="95">
        <v>0.81860612811515565</v>
      </c>
      <c r="L31" s="95">
        <v>0.36087243140786657</v>
      </c>
      <c r="M31" s="95">
        <v>0.19912843697694965</v>
      </c>
      <c r="N31" s="95">
        <v>1.6823225151166281</v>
      </c>
      <c r="O31" s="95">
        <v>3.385122314843211</v>
      </c>
      <c r="P31" s="95">
        <v>2.4994933584365921</v>
      </c>
      <c r="Q31" s="95">
        <v>0.83220040763343772</v>
      </c>
    </row>
    <row r="32" spans="1:17" ht="12" customHeight="1" x14ac:dyDescent="0.25">
      <c r="A32" s="49" t="s">
        <v>60</v>
      </c>
      <c r="B32" s="18"/>
      <c r="C32" s="18">
        <v>7.1479490203108407</v>
      </c>
      <c r="D32" s="18">
        <v>2.8790951487000247</v>
      </c>
      <c r="E32" s="18">
        <v>3.0171966477658589</v>
      </c>
      <c r="F32" s="18">
        <v>6.0771152796530901</v>
      </c>
      <c r="G32" s="18">
        <v>4.0486979898364508</v>
      </c>
      <c r="H32" s="18">
        <v>12.297832304463457</v>
      </c>
      <c r="I32" s="18">
        <v>2.8775466017335307</v>
      </c>
      <c r="J32" s="18">
        <v>6.2909272333204074</v>
      </c>
      <c r="K32" s="18">
        <v>2.1699650766945124</v>
      </c>
      <c r="L32" s="18">
        <v>5.7035993243560084</v>
      </c>
      <c r="M32" s="18">
        <v>4.3758453797273891</v>
      </c>
      <c r="N32" s="18">
        <v>3.8275324737285201</v>
      </c>
      <c r="O32" s="18">
        <v>3.3020669276105572</v>
      </c>
      <c r="P32" s="18">
        <v>7.2832907862752538</v>
      </c>
      <c r="Q32" s="18">
        <v>5.5753677460212865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0.67607589596927831</v>
      </c>
      <c r="D3" s="107">
        <f>IF(RES_hh_tes_in!D3=0,"",RES_hh_tes_in!D3/RES_hh_fec_in!D3)</f>
        <v>0.58406050089941219</v>
      </c>
      <c r="E3" s="107">
        <f>IF(RES_hh_tes_in!E3=0,"",RES_hh_tes_in!E3/RES_hh_fec_in!E3)</f>
        <v>0.51763846765228183</v>
      </c>
      <c r="F3" s="107">
        <f>IF(RES_hh_tes_in!F3=0,"",RES_hh_tes_in!F3/RES_hh_fec_in!F3)</f>
        <v>0.53244243262904234</v>
      </c>
      <c r="G3" s="107">
        <f>IF(RES_hh_tes_in!G3=0,"",RES_hh_tes_in!G3/RES_hh_fec_in!G3)</f>
        <v>0.56167479594255287</v>
      </c>
      <c r="H3" s="107">
        <f>IF(RES_hh_tes_in!H3=0,"",RES_hh_tes_in!H3/RES_hh_fec_in!H3)</f>
        <v>0.57188472063729034</v>
      </c>
      <c r="I3" s="107">
        <f>IF(RES_hh_tes_in!I3=0,"",RES_hh_tes_in!I3/RES_hh_fec_in!I3)</f>
        <v>0.55523084233815612</v>
      </c>
      <c r="J3" s="107">
        <f>IF(RES_hh_tes_in!J3=0,"",RES_hh_tes_in!J3/RES_hh_fec_in!J3)</f>
        <v>0.52634053081840015</v>
      </c>
      <c r="K3" s="107">
        <f>IF(RES_hh_tes_in!K3=0,"",RES_hh_tes_in!K3/RES_hh_fec_in!K3)</f>
        <v>0.59779358449984665</v>
      </c>
      <c r="L3" s="107">
        <f>IF(RES_hh_tes_in!L3=0,"",RES_hh_tes_in!L3/RES_hh_fec_in!L3)</f>
        <v>0.6325192024796088</v>
      </c>
      <c r="M3" s="107">
        <f>IF(RES_hh_tes_in!M3=0,"",RES_hh_tes_in!M3/RES_hh_fec_in!M3)</f>
        <v>0.67364190119349021</v>
      </c>
      <c r="N3" s="107">
        <f>IF(RES_hh_tes_in!N3=0,"",RES_hh_tes_in!N3/RES_hh_fec_in!N3)</f>
        <v>0.61435310988457792</v>
      </c>
      <c r="O3" s="107">
        <f>IF(RES_hh_tes_in!O3=0,"",RES_hh_tes_in!O3/RES_hh_fec_in!O3)</f>
        <v>0.6045860636096313</v>
      </c>
      <c r="P3" s="107">
        <f>IF(RES_hh_tes_in!P3=0,"",RES_hh_tes_in!P3/RES_hh_fec_in!P3)</f>
        <v>0.53051558636296503</v>
      </c>
      <c r="Q3" s="107">
        <f>IF(RES_hh_tes_in!Q3=0,"",RES_hh_tes_in!Q3/RES_hh_fec_in!Q3)</f>
        <v>0.66993047852721133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0.66912971667513022</v>
      </c>
      <c r="D4" s="103">
        <f>IF(RES_hh_tes_in!D4=0,"",RES_hh_tes_in!D4/RES_hh_fec_in!D4)</f>
        <v>0.59306131229490733</v>
      </c>
      <c r="E4" s="103">
        <f>IF(RES_hh_tes_in!E4=0,"",RES_hh_tes_in!E4/RES_hh_fec_in!E4)</f>
        <v>0.51874684013504302</v>
      </c>
      <c r="F4" s="103">
        <f>IF(RES_hh_tes_in!F4=0,"",RES_hh_tes_in!F4/RES_hh_fec_in!F4)</f>
        <v>0.5328923478412283</v>
      </c>
      <c r="G4" s="103">
        <f>IF(RES_hh_tes_in!G4=0,"",RES_hh_tes_in!G4/RES_hh_fec_in!G4)</f>
        <v>0.55971483930578969</v>
      </c>
      <c r="H4" s="103">
        <f>IF(RES_hh_tes_in!H4=0,"",RES_hh_tes_in!H4/RES_hh_fec_in!H4)</f>
        <v>0.55242936814638621</v>
      </c>
      <c r="I4" s="103">
        <f>IF(RES_hh_tes_in!I4=0,"",RES_hh_tes_in!I4/RES_hh_fec_in!I4)</f>
        <v>0.56128491643173961</v>
      </c>
      <c r="J4" s="103">
        <f>IF(RES_hh_tes_in!J4=0,"",RES_hh_tes_in!J4/RES_hh_fec_in!J4)</f>
        <v>0.52411267313609056</v>
      </c>
      <c r="K4" s="103">
        <f>IF(RES_hh_tes_in!K4=0,"",RES_hh_tes_in!K4/RES_hh_fec_in!K4)</f>
        <v>0.59192187291080756</v>
      </c>
      <c r="L4" s="103">
        <f>IF(RES_hh_tes_in!L4=0,"",RES_hh_tes_in!L4/RES_hh_fec_in!L4)</f>
        <v>0.62260422941229054</v>
      </c>
      <c r="M4" s="103">
        <f>IF(RES_hh_tes_in!M4=0,"",RES_hh_tes_in!M4/RES_hh_fec_in!M4)</f>
        <v>0.67251474796258559</v>
      </c>
      <c r="N4" s="103">
        <f>IF(RES_hh_tes_in!N4=0,"",RES_hh_tes_in!N4/RES_hh_fec_in!N4)</f>
        <v>0.61021809253273596</v>
      </c>
      <c r="O4" s="103">
        <f>IF(RES_hh_tes_in!O4=0,"",RES_hh_tes_in!O4/RES_hh_fec_in!O4)</f>
        <v>0.58270297583207642</v>
      </c>
      <c r="P4" s="103">
        <f>IF(RES_hh_tes_in!P4=0,"",RES_hh_tes_in!P4/RES_hh_fec_in!P4)</f>
        <v>0.51046863002682197</v>
      </c>
      <c r="Q4" s="103">
        <f>IF(RES_hh_tes_in!Q4=0,"",RES_hh_tes_in!Q4/RES_hh_fec_in!Q4)</f>
        <v>0.64782804612359435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0.45955769253746337</v>
      </c>
      <c r="E5" s="102" t="str">
        <f>IF(RES_hh_tes_in!E5=0,"",RES_hh_tes_in!E5/RES_hh_fec_in!E5)</f>
        <v/>
      </c>
      <c r="F5" s="102">
        <f>IF(RES_hh_tes_in!F5=0,"",RES_hh_tes_in!F5/RES_hh_fec_in!F5)</f>
        <v>0.46306314264770487</v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>
        <f>IF(RES_hh_tes_in!I5=0,"",RES_hh_tes_in!I5/RES_hh_fec_in!I5)</f>
        <v>0.46639039994711184</v>
      </c>
      <c r="J5" s="102">
        <f>IF(RES_hh_tes_in!J5=0,"",RES_hh_tes_in!J5/RES_hh_fec_in!J5)</f>
        <v>0.47003786092413558</v>
      </c>
      <c r="K5" s="102">
        <f>IF(RES_hh_tes_in!K5=0,"",RES_hh_tes_in!K5/RES_hh_fec_in!K5)</f>
        <v>0.47423747141028072</v>
      </c>
      <c r="L5" s="102">
        <f>IF(RES_hh_tes_in!L5=0,"",RES_hh_tes_in!L5/RES_hh_fec_in!L5)</f>
        <v>0.47858685342235485</v>
      </c>
      <c r="M5" s="102">
        <f>IF(RES_hh_tes_in!M5=0,"",RES_hh_tes_in!M5/RES_hh_fec_in!M5)</f>
        <v>0.47962592507849489</v>
      </c>
      <c r="N5" s="102">
        <f>IF(RES_hh_tes_in!N5=0,"",RES_hh_tes_in!N5/RES_hh_fec_in!N5)</f>
        <v>0.48012126129254512</v>
      </c>
      <c r="O5" s="102">
        <f>IF(RES_hh_tes_in!O5=0,"",RES_hh_tes_in!O5/RES_hh_fec_in!O5)</f>
        <v>0.48014922700294221</v>
      </c>
      <c r="P5" s="102">
        <f>IF(RES_hh_tes_in!P5=0,"",RES_hh_tes_in!P5/RES_hh_fec_in!P5)</f>
        <v>0.47921858852171645</v>
      </c>
      <c r="Q5" s="102">
        <f>IF(RES_hh_tes_in!Q5=0,"",RES_hh_tes_in!Q5/RES_hh_fec_in!Q5)</f>
        <v>0.47947512557184224</v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 t="str">
        <f>IF(RES_hh_tes_in!C7=0,"",RES_hh_tes_in!C7/RES_hh_fec_in!C7)</f>
        <v/>
      </c>
      <c r="D7" s="102" t="str">
        <f>IF(RES_hh_tes_in!D7=0,"",RES_hh_tes_in!D7/RES_hh_fec_in!D7)</f>
        <v/>
      </c>
      <c r="E7" s="102">
        <f>IF(RES_hh_tes_in!E7=0,"",RES_hh_tes_in!E7/RES_hh_fec_in!E7)</f>
        <v>0.57820159412111038</v>
      </c>
      <c r="F7" s="102">
        <f>IF(RES_hh_tes_in!F7=0,"",RES_hh_tes_in!F7/RES_hh_fec_in!F7)</f>
        <v>0.58436055799880404</v>
      </c>
      <c r="G7" s="102">
        <f>IF(RES_hh_tes_in!G7=0,"",RES_hh_tes_in!G7/RES_hh_fec_in!G7)</f>
        <v>0.6116384337032521</v>
      </c>
      <c r="H7" s="102">
        <f>IF(RES_hh_tes_in!H7=0,"",RES_hh_tes_in!H7/RES_hh_fec_in!H7)</f>
        <v>0.59992899485678086</v>
      </c>
      <c r="I7" s="102">
        <f>IF(RES_hh_tes_in!I7=0,"",RES_hh_tes_in!I7/RES_hh_fec_in!I7)</f>
        <v>0.59408686784810549</v>
      </c>
      <c r="J7" s="102" t="str">
        <f>IF(RES_hh_tes_in!J7=0,"",RES_hh_tes_in!J7/RES_hh_fec_in!J7)</f>
        <v/>
      </c>
      <c r="K7" s="102" t="str">
        <f>IF(RES_hh_tes_in!K7=0,"",RES_hh_tes_in!K7/RES_hh_fec_in!K7)</f>
        <v/>
      </c>
      <c r="L7" s="102" t="str">
        <f>IF(RES_hh_tes_in!L7=0,"",RES_hh_tes_in!L7/RES_hh_fec_in!L7)</f>
        <v/>
      </c>
      <c r="M7" s="102" t="str">
        <f>IF(RES_hh_tes_in!M7=0,"",RES_hh_tes_in!M7/RES_hh_fec_in!M7)</f>
        <v/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>
        <f>IF(RES_hh_tes_in!P7=0,"",RES_hh_tes_in!P7/RES_hh_fec_in!P7)</f>
        <v>0.60579511929384744</v>
      </c>
      <c r="Q7" s="102">
        <f>IF(RES_hh_tes_in!Q7=0,"",RES_hh_tes_in!Q7/RES_hh_fec_in!Q7)</f>
        <v>0.60756201458871928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0.61191119924486104</v>
      </c>
      <c r="D8" s="102">
        <f>IF(RES_hh_tes_in!D8=0,"",RES_hh_tes_in!D8/RES_hh_fec_in!D8)</f>
        <v>0.61647561430023512</v>
      </c>
      <c r="E8" s="102">
        <f>IF(RES_hh_tes_in!E8=0,"",RES_hh_tes_in!E8/RES_hh_fec_in!E8)</f>
        <v>0.62052866860016387</v>
      </c>
      <c r="F8" s="102">
        <f>IF(RES_hh_tes_in!F8=0,"",RES_hh_tes_in!F8/RES_hh_fec_in!F8)</f>
        <v>0.62095420705802229</v>
      </c>
      <c r="G8" s="102">
        <f>IF(RES_hh_tes_in!G8=0,"",RES_hh_tes_in!G8/RES_hh_fec_in!G8)</f>
        <v>0.62863553370417014</v>
      </c>
      <c r="H8" s="102">
        <f>IF(RES_hh_tes_in!H8=0,"",RES_hh_tes_in!H8/RES_hh_fec_in!H8)</f>
        <v>0.63000986992052466</v>
      </c>
      <c r="I8" s="102" t="str">
        <f>IF(RES_hh_tes_in!I8=0,"",RES_hh_tes_in!I8/RES_hh_fec_in!I8)</f>
        <v/>
      </c>
      <c r="J8" s="102">
        <f>IF(RES_hh_tes_in!J8=0,"",RES_hh_tes_in!J8/RES_hh_fec_in!J8)</f>
        <v>0.62327678252041985</v>
      </c>
      <c r="K8" s="102">
        <f>IF(RES_hh_tes_in!K8=0,"",RES_hh_tes_in!K8/RES_hh_fec_in!K8)</f>
        <v>0.63823876599118101</v>
      </c>
      <c r="L8" s="102">
        <f>IF(RES_hh_tes_in!L8=0,"",RES_hh_tes_in!L8/RES_hh_fec_in!L8)</f>
        <v>0.63895123810051146</v>
      </c>
      <c r="M8" s="102">
        <f>IF(RES_hh_tes_in!M8=0,"",RES_hh_tes_in!M8/RES_hh_fec_in!M8)</f>
        <v>0.64455663878713831</v>
      </c>
      <c r="N8" s="102">
        <f>IF(RES_hh_tes_in!N8=0,"",RES_hh_tes_in!N8/RES_hh_fec_in!N8)</f>
        <v>0.64032500005647597</v>
      </c>
      <c r="O8" s="102">
        <f>IF(RES_hh_tes_in!O8=0,"",RES_hh_tes_in!O8/RES_hh_fec_in!O8)</f>
        <v>0.63142852202500788</v>
      </c>
      <c r="P8" s="102">
        <f>IF(RES_hh_tes_in!P8=0,"",RES_hh_tes_in!P8/RES_hh_fec_in!P8)</f>
        <v>0.62661516844229848</v>
      </c>
      <c r="Q8" s="102">
        <f>IF(RES_hh_tes_in!Q8=0,"",RES_hh_tes_in!Q8/RES_hh_fec_in!Q8)</f>
        <v>0.64562515384546471</v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>
        <f>IF(RES_hh_tes_in!D9=0,"",RES_hh_tes_in!D9/RES_hh_fec_in!D9)</f>
        <v>0.47649918888448312</v>
      </c>
      <c r="E9" s="102">
        <f>IF(RES_hh_tes_in!E9=0,"",RES_hh_tes_in!E9/RES_hh_fec_in!E9)</f>
        <v>0.47241261425065628</v>
      </c>
      <c r="F9" s="102">
        <f>IF(RES_hh_tes_in!F9=0,"",RES_hh_tes_in!F9/RES_hh_fec_in!F9)</f>
        <v>0.47831632947248282</v>
      </c>
      <c r="G9" s="102">
        <f>IF(RES_hh_tes_in!G9=0,"",RES_hh_tes_in!G9/RES_hh_fec_in!G9)</f>
        <v>0.47224285157841112</v>
      </c>
      <c r="H9" s="102">
        <f>IF(RES_hh_tes_in!H9=0,"",RES_hh_tes_in!H9/RES_hh_fec_in!H9)</f>
        <v>0.47561469455622118</v>
      </c>
      <c r="I9" s="102">
        <f>IF(RES_hh_tes_in!I9=0,"",RES_hh_tes_in!I9/RES_hh_fec_in!I9)</f>
        <v>0.49153684998851238</v>
      </c>
      <c r="J9" s="102">
        <f>IF(RES_hh_tes_in!J9=0,"",RES_hh_tes_in!J9/RES_hh_fec_in!J9)</f>
        <v>0.49458139131177281</v>
      </c>
      <c r="K9" s="102">
        <f>IF(RES_hh_tes_in!K9=0,"",RES_hh_tes_in!K9/RES_hh_fec_in!K9)</f>
        <v>0.49099740883893395</v>
      </c>
      <c r="L9" s="102">
        <f>IF(RES_hh_tes_in!L9=0,"",RES_hh_tes_in!L9/RES_hh_fec_in!L9)</f>
        <v>0.4975531374969433</v>
      </c>
      <c r="M9" s="102">
        <f>IF(RES_hh_tes_in!M9=0,"",RES_hh_tes_in!M9/RES_hh_fec_in!M9)</f>
        <v>0.4845973775414415</v>
      </c>
      <c r="N9" s="102">
        <f>IF(RES_hh_tes_in!N9=0,"",RES_hh_tes_in!N9/RES_hh_fec_in!N9)</f>
        <v>0.50059480501448772</v>
      </c>
      <c r="O9" s="102">
        <f>IF(RES_hh_tes_in!O9=0,"",RES_hh_tes_in!O9/RES_hh_fec_in!O9)</f>
        <v>0.49676854347793492</v>
      </c>
      <c r="P9" s="102">
        <f>IF(RES_hh_tes_in!P9=0,"",RES_hh_tes_in!P9/RES_hh_fec_in!P9)</f>
        <v>0.50192496589235136</v>
      </c>
      <c r="Q9" s="102">
        <f>IF(RES_hh_tes_in!Q9=0,"",RES_hh_tes_in!Q9/RES_hh_fec_in!Q9)</f>
        <v>0.49034308864672782</v>
      </c>
    </row>
    <row r="10" spans="1:17" ht="12" customHeight="1" x14ac:dyDescent="0.25">
      <c r="A10" s="87" t="s">
        <v>79</v>
      </c>
      <c r="B10" s="102"/>
      <c r="C10" s="102">
        <f>IF(RES_hh_tes_in!C10=0,"",RES_hh_tes_in!C10/RES_hh_fec_in!C10)</f>
        <v>0.73049044887674974</v>
      </c>
      <c r="D10" s="102">
        <f>IF(RES_hh_tes_in!D10=0,"",RES_hh_tes_in!D10/RES_hh_fec_in!D10)</f>
        <v>0.73388381558017146</v>
      </c>
      <c r="E10" s="102">
        <f>IF(RES_hh_tes_in!E10=0,"",RES_hh_tes_in!E10/RES_hh_fec_in!E10)</f>
        <v>0.7373856129641736</v>
      </c>
      <c r="F10" s="102">
        <f>IF(RES_hh_tes_in!F10=0,"",RES_hh_tes_in!F10/RES_hh_fec_in!F10)</f>
        <v>0.7412965174709476</v>
      </c>
      <c r="G10" s="102">
        <f>IF(RES_hh_tes_in!G10=0,"",RES_hh_tes_in!G10/RES_hh_fec_in!G10)</f>
        <v>0.74506390380887821</v>
      </c>
      <c r="H10" s="102">
        <f>IF(RES_hh_tes_in!H10=0,"",RES_hh_tes_in!H10/RES_hh_fec_in!H10)</f>
        <v>0.74822835108880914</v>
      </c>
      <c r="I10" s="102">
        <f>IF(RES_hh_tes_in!I10=0,"",RES_hh_tes_in!I10/RES_hh_fec_in!I10)</f>
        <v>0.75118483083142362</v>
      </c>
      <c r="J10" s="102">
        <f>IF(RES_hh_tes_in!J10=0,"",RES_hh_tes_in!J10/RES_hh_fec_in!J10)</f>
        <v>0.75464392222984855</v>
      </c>
      <c r="K10" s="102">
        <f>IF(RES_hh_tes_in!K10=0,"",RES_hh_tes_in!K10/RES_hh_fec_in!K10)</f>
        <v>0.75779164536332044</v>
      </c>
      <c r="L10" s="102">
        <f>IF(RES_hh_tes_in!L10=0,"",RES_hh_tes_in!L10/RES_hh_fec_in!L10)</f>
        <v>0.76103086600599323</v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0.6851945791341606</v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 t="str">
        <f>IF(RES_hh_tes_in!F11=0,"",RES_hh_tes_in!F11/RES_hh_fec_in!F11)</f>
        <v/>
      </c>
      <c r="G11" s="102">
        <f>IF(RES_hh_tes_in!G11=0,"",RES_hh_tes_in!G11/RES_hh_fec_in!G11)</f>
        <v>0.69905402336552913</v>
      </c>
      <c r="H11" s="102">
        <f>IF(RES_hh_tes_in!H11=0,"",RES_hh_tes_in!H11/RES_hh_fec_in!H11)</f>
        <v>0.70250387862734776</v>
      </c>
      <c r="I11" s="102">
        <f>IF(RES_hh_tes_in!I11=0,"",RES_hh_tes_in!I11/RES_hh_fec_in!I11)</f>
        <v>0.70425138293729683</v>
      </c>
      <c r="J11" s="102" t="str">
        <f>IF(RES_hh_tes_in!J11=0,"",RES_hh_tes_in!J11/RES_hh_fec_in!J11)</f>
        <v/>
      </c>
      <c r="K11" s="102">
        <f>IF(RES_hh_tes_in!K11=0,"",RES_hh_tes_in!K11/RES_hh_fec_in!K11)</f>
        <v>0.71210378499492211</v>
      </c>
      <c r="L11" s="102">
        <f>IF(RES_hh_tes_in!L11=0,"",RES_hh_tes_in!L11/RES_hh_fec_in!L11)</f>
        <v>0.709873565945914</v>
      </c>
      <c r="M11" s="102">
        <f>IF(RES_hh_tes_in!M11=0,"",RES_hh_tes_in!M11/RES_hh_fec_in!M11)</f>
        <v>0.71790940895759447</v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1.0812884664703493</v>
      </c>
      <c r="D12" s="102">
        <f>IF(RES_hh_tes_in!D12=0,"",RES_hh_tes_in!D12/RES_hh_fec_in!D12)</f>
        <v>1.1286311149137709</v>
      </c>
      <c r="E12" s="102">
        <f>IF(RES_hh_tes_in!E12=0,"",RES_hh_tes_in!E12/RES_hh_fec_in!E12)</f>
        <v>1.1828477125923131</v>
      </c>
      <c r="F12" s="102">
        <f>IF(RES_hh_tes_in!F12=0,"",RES_hh_tes_in!F12/RES_hh_fec_in!F12)</f>
        <v>1.2445968212412377</v>
      </c>
      <c r="G12" s="102">
        <f>IF(RES_hh_tes_in!G12=0,"",RES_hh_tes_in!G12/RES_hh_fec_in!G12)</f>
        <v>1.3207797888518016</v>
      </c>
      <c r="H12" s="102">
        <f>IF(RES_hh_tes_in!H12=0,"",RES_hh_tes_in!H12/RES_hh_fec_in!H12)</f>
        <v>1.4130626495819751</v>
      </c>
      <c r="I12" s="102">
        <f>IF(RES_hh_tes_in!I12=0,"",RES_hh_tes_in!I12/RES_hh_fec_in!I12)</f>
        <v>1.5301543681304035</v>
      </c>
      <c r="J12" s="102">
        <f>IF(RES_hh_tes_in!J12=0,"",RES_hh_tes_in!J12/RES_hh_fec_in!J12)</f>
        <v>1.6659335843818939</v>
      </c>
      <c r="K12" s="102">
        <f>IF(RES_hh_tes_in!K12=0,"",RES_hh_tes_in!K12/RES_hh_fec_in!K12)</f>
        <v>1.8418884849743753</v>
      </c>
      <c r="L12" s="102">
        <f>IF(RES_hh_tes_in!L12=0,"",RES_hh_tes_in!L12/RES_hh_fec_in!L12)</f>
        <v>2.0432077145397587</v>
      </c>
      <c r="M12" s="102">
        <f>IF(RES_hh_tes_in!M12=0,"",RES_hh_tes_in!M12/RES_hh_fec_in!M12)</f>
        <v>2.228571434501653</v>
      </c>
      <c r="N12" s="102">
        <f>IF(RES_hh_tes_in!N12=0,"",RES_hh_tes_in!N12/RES_hh_fec_in!N12)</f>
        <v>2.4084058734483609</v>
      </c>
      <c r="O12" s="102">
        <f>IF(RES_hh_tes_in!O12=0,"",RES_hh_tes_in!O12/RES_hh_fec_in!O12)</f>
        <v>2.5483580728359052</v>
      </c>
      <c r="P12" s="102">
        <f>IF(RES_hh_tes_in!P12=0,"",RES_hh_tes_in!P12/RES_hh_fec_in!P12)</f>
        <v>2.6708918635019434</v>
      </c>
      <c r="Q12" s="102">
        <f>IF(RES_hh_tes_in!Q12=0,"",RES_hh_tes_in!Q12/RES_hh_fec_in!Q12)</f>
        <v>2.7554916469182089</v>
      </c>
    </row>
    <row r="13" spans="1:17" ht="12" customHeight="1" x14ac:dyDescent="0.25">
      <c r="A13" s="51" t="s">
        <v>114</v>
      </c>
      <c r="B13" s="104"/>
      <c r="C13" s="104" t="str">
        <f>IF(RES_hh_tes_in!C13=0,"",RES_hh_tes_in!C13/RES_hh_fec_in!C13)</f>
        <v/>
      </c>
      <c r="D13" s="104">
        <f>IF(RES_hh_tes_in!D13=0,"",RES_hh_tes_in!D13/RES_hh_fec_in!D13)</f>
        <v>0.66353669933713522</v>
      </c>
      <c r="E13" s="104">
        <f>IF(RES_hh_tes_in!E13=0,"",RES_hh_tes_in!E13/RES_hh_fec_in!E13)</f>
        <v>0.67083948138916349</v>
      </c>
      <c r="F13" s="104">
        <f>IF(RES_hh_tes_in!F13=0,"",RES_hh_tes_in!F13/RES_hh_fec_in!F13)</f>
        <v>0.67734804562518636</v>
      </c>
      <c r="G13" s="104">
        <f>IF(RES_hh_tes_in!G13=0,"",RES_hh_tes_in!G13/RES_hh_fec_in!G13)</f>
        <v>0.68914905418621386</v>
      </c>
      <c r="H13" s="104">
        <f>IF(RES_hh_tes_in!H13=0,"",RES_hh_tes_in!H13/RES_hh_fec_in!H13)</f>
        <v>0.69759342485616571</v>
      </c>
      <c r="I13" s="104">
        <f>IF(RES_hh_tes_in!I13=0,"",RES_hh_tes_in!I13/RES_hh_fec_in!I13)</f>
        <v>0.70940688575983701</v>
      </c>
      <c r="J13" s="104">
        <f>IF(RES_hh_tes_in!J13=0,"",RES_hh_tes_in!J13/RES_hh_fec_in!J13)</f>
        <v>0.71747649923928403</v>
      </c>
      <c r="K13" s="104">
        <f>IF(RES_hh_tes_in!K13=0,"",RES_hh_tes_in!K13/RES_hh_fec_in!K13)</f>
        <v>0.72421630209809973</v>
      </c>
      <c r="L13" s="104">
        <f>IF(RES_hh_tes_in!L13=0,"",RES_hh_tes_in!L13/RES_hh_fec_in!L13)</f>
        <v>0.72994133717408027</v>
      </c>
      <c r="M13" s="104">
        <f>IF(RES_hh_tes_in!M13=0,"",RES_hh_tes_in!M13/RES_hh_fec_in!M13)</f>
        <v>0.73308135148825015</v>
      </c>
      <c r="N13" s="104">
        <f>IF(RES_hh_tes_in!N13=0,"",RES_hh_tes_in!N13/RES_hh_fec_in!N13)</f>
        <v>0.73582769306906748</v>
      </c>
      <c r="O13" s="104">
        <f>IF(RES_hh_tes_in!O13=0,"",RES_hh_tes_in!O13/RES_hh_fec_in!O13)</f>
        <v>0.73823445912405894</v>
      </c>
      <c r="P13" s="104" t="str">
        <f>IF(RES_hh_tes_in!P13=0,"",RES_hh_tes_in!P13/RES_hh_fec_in!P13)</f>
        <v/>
      </c>
      <c r="Q13" s="104">
        <f>IF(RES_hh_tes_in!Q13=0,"",RES_hh_tes_in!Q13/RES_hh_fec_in!Q13)</f>
        <v>0.74300360630858553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1.0839475614901724</v>
      </c>
      <c r="D14" s="106">
        <f>IF(RES_hh_tes_in!D14=0,"",RES_hh_tes_in!D14/RES_hh_fec_in!D14)</f>
        <v>1.106627876598534</v>
      </c>
      <c r="E14" s="106">
        <f>IF(RES_hh_tes_in!E14=0,"",RES_hh_tes_in!E14/RES_hh_fec_in!E14)</f>
        <v>1.0950651424516089</v>
      </c>
      <c r="F14" s="106">
        <f>IF(RES_hh_tes_in!F14=0,"",RES_hh_tes_in!F14/RES_hh_fec_in!F14)</f>
        <v>1.0726156281652568</v>
      </c>
      <c r="G14" s="106">
        <f>IF(RES_hh_tes_in!G14=0,"",RES_hh_tes_in!G14/RES_hh_fec_in!G14)</f>
        <v>1.064438380855504</v>
      </c>
      <c r="H14" s="106">
        <f>IF(RES_hh_tes_in!H14=0,"",RES_hh_tes_in!H14/RES_hh_fec_in!H14)</f>
        <v>1.0689790170759421</v>
      </c>
      <c r="I14" s="106">
        <f>IF(RES_hh_tes_in!I14=0,"",RES_hh_tes_in!I14/RES_hh_fec_in!I14)</f>
        <v>1.0577700019120055</v>
      </c>
      <c r="J14" s="106">
        <f>IF(RES_hh_tes_in!J14=0,"",RES_hh_tes_in!J14/RES_hh_fec_in!J14)</f>
        <v>1.0577201834379437</v>
      </c>
      <c r="K14" s="106">
        <f>IF(RES_hh_tes_in!K14=0,"",RES_hh_tes_in!K14/RES_hh_fec_in!K14)</f>
        <v>1.0575484742015984</v>
      </c>
      <c r="L14" s="106">
        <f>IF(RES_hh_tes_in!L14=0,"",RES_hh_tes_in!L14/RES_hh_fec_in!L14)</f>
        <v>1.0597863834831187</v>
      </c>
      <c r="M14" s="106">
        <f>IF(RES_hh_tes_in!M14=0,"",RES_hh_tes_in!M14/RES_hh_fec_in!M14)</f>
        <v>1.0609818774610775</v>
      </c>
      <c r="N14" s="106">
        <f>IF(RES_hh_tes_in!N14=0,"",RES_hh_tes_in!N14/RES_hh_fec_in!N14)</f>
        <v>1.0425360362728777</v>
      </c>
      <c r="O14" s="106">
        <f>IF(RES_hh_tes_in!O14=0,"",RES_hh_tes_in!O14/RES_hh_fec_in!O14)</f>
        <v>1.0202574868064385</v>
      </c>
      <c r="P14" s="106">
        <f>IF(RES_hh_tes_in!P14=0,"",RES_hh_tes_in!P14/RES_hh_fec_in!P14)</f>
        <v>1.0222199179466305</v>
      </c>
      <c r="Q14" s="106">
        <f>IF(RES_hh_tes_in!Q14=0,"",RES_hh_tes_in!Q14/RES_hh_fec_in!Q14)</f>
        <v>1.0221029153631187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1.7378898272026684</v>
      </c>
      <c r="D15" s="103">
        <f>IF(RES_hh_tes_in!D15=0,"",RES_hh_tes_in!D15/RES_hh_fec_in!D15)</f>
        <v>1.7676694943718685</v>
      </c>
      <c r="E15" s="103">
        <f>IF(RES_hh_tes_in!E15=0,"",RES_hh_tes_in!E15/RES_hh_fec_in!E15)</f>
        <v>1.7991741808806379</v>
      </c>
      <c r="F15" s="103">
        <f>IF(RES_hh_tes_in!F15=0,"",RES_hh_tes_in!F15/RES_hh_fec_in!F15)</f>
        <v>1.8501852614906111</v>
      </c>
      <c r="G15" s="103">
        <f>IF(RES_hh_tes_in!G15=0,"",RES_hh_tes_in!G15/RES_hh_fec_in!G15)</f>
        <v>1.889100446817791</v>
      </c>
      <c r="H15" s="103">
        <f>IF(RES_hh_tes_in!H15=0,"",RES_hh_tes_in!H15/RES_hh_fec_in!H15)</f>
        <v>1.973954859086366</v>
      </c>
      <c r="I15" s="103">
        <f>IF(RES_hh_tes_in!I15=0,"",RES_hh_tes_in!I15/RES_hh_fec_in!I15)</f>
        <v>2.040562803613359</v>
      </c>
      <c r="J15" s="103">
        <f>IF(RES_hh_tes_in!J15=0,"",RES_hh_tes_in!J15/RES_hh_fec_in!J15)</f>
        <v>2.1850497703216583</v>
      </c>
      <c r="K15" s="103">
        <f>IF(RES_hh_tes_in!K15=0,"",RES_hh_tes_in!K15/RES_hh_fec_in!K15)</f>
        <v>2.318611333774975</v>
      </c>
      <c r="L15" s="103">
        <f>IF(RES_hh_tes_in!L15=0,"",RES_hh_tes_in!L15/RES_hh_fec_in!L15)</f>
        <v>2.4896218047973537</v>
      </c>
      <c r="M15" s="103">
        <f>IF(RES_hh_tes_in!M15=0,"",RES_hh_tes_in!M15/RES_hh_fec_in!M15)</f>
        <v>2.6401902359647735</v>
      </c>
      <c r="N15" s="103">
        <f>IF(RES_hh_tes_in!N15=0,"",RES_hh_tes_in!N15/RES_hh_fec_in!N15)</f>
        <v>2.742837293217304</v>
      </c>
      <c r="O15" s="103">
        <f>IF(RES_hh_tes_in!O15=0,"",RES_hh_tes_in!O15/RES_hh_fec_in!O15)</f>
        <v>2.8183839810853009</v>
      </c>
      <c r="P15" s="103">
        <f>IF(RES_hh_tes_in!P15=0,"",RES_hh_tes_in!P15/RES_hh_fec_in!P15)</f>
        <v>2.9142071019636182</v>
      </c>
      <c r="Q15" s="103">
        <f>IF(RES_hh_tes_in!Q15=0,"",RES_hh_tes_in!Q15/RES_hh_fec_in!Q15)</f>
        <v>2.9914874581712088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1.7378898272026684</v>
      </c>
      <c r="D16" s="105">
        <f>IF(RES_hh_tes_in!D16=0,"",RES_hh_tes_in!D16/RES_hh_fec_in!D16)</f>
        <v>1.7676694943718685</v>
      </c>
      <c r="E16" s="105">
        <f>IF(RES_hh_tes_in!E16=0,"",RES_hh_tes_in!E16/RES_hh_fec_in!E16)</f>
        <v>1.7991741808806379</v>
      </c>
      <c r="F16" s="105">
        <f>IF(RES_hh_tes_in!F16=0,"",RES_hh_tes_in!F16/RES_hh_fec_in!F16)</f>
        <v>1.8501852614906111</v>
      </c>
      <c r="G16" s="105">
        <f>IF(RES_hh_tes_in!G16=0,"",RES_hh_tes_in!G16/RES_hh_fec_in!G16)</f>
        <v>1.889100446817791</v>
      </c>
      <c r="H16" s="105">
        <f>IF(RES_hh_tes_in!H16=0,"",RES_hh_tes_in!H16/RES_hh_fec_in!H16)</f>
        <v>1.973954859086366</v>
      </c>
      <c r="I16" s="105">
        <f>IF(RES_hh_tes_in!I16=0,"",RES_hh_tes_in!I16/RES_hh_fec_in!I16)</f>
        <v>2.040562803613359</v>
      </c>
      <c r="J16" s="105">
        <f>IF(RES_hh_tes_in!J16=0,"",RES_hh_tes_in!J16/RES_hh_fec_in!J16)</f>
        <v>2.1850497703216583</v>
      </c>
      <c r="K16" s="105">
        <f>IF(RES_hh_tes_in!K16=0,"",RES_hh_tes_in!K16/RES_hh_fec_in!K16)</f>
        <v>2.318611333774975</v>
      </c>
      <c r="L16" s="105">
        <f>IF(RES_hh_tes_in!L16=0,"",RES_hh_tes_in!L16/RES_hh_fec_in!L16)</f>
        <v>2.4896218047973537</v>
      </c>
      <c r="M16" s="105">
        <f>IF(RES_hh_tes_in!M16=0,"",RES_hh_tes_in!M16/RES_hh_fec_in!M16)</f>
        <v>2.6401902359647735</v>
      </c>
      <c r="N16" s="105">
        <f>IF(RES_hh_tes_in!N16=0,"",RES_hh_tes_in!N16/RES_hh_fec_in!N16)</f>
        <v>2.742837293217304</v>
      </c>
      <c r="O16" s="105">
        <f>IF(RES_hh_tes_in!O16=0,"",RES_hh_tes_in!O16/RES_hh_fec_in!O16)</f>
        <v>2.8183839810853009</v>
      </c>
      <c r="P16" s="105">
        <f>IF(RES_hh_tes_in!P16=0,"",RES_hh_tes_in!P16/RES_hh_fec_in!P16)</f>
        <v>2.9142071019636182</v>
      </c>
      <c r="Q16" s="105">
        <f>IF(RES_hh_tes_in!Q16=0,"",RES_hh_tes_in!Q16/RES_hh_fec_in!Q16)</f>
        <v>2.9914874581712088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0.69139513193858804</v>
      </c>
      <c r="D17" s="103">
        <f>IF(RES_hh_tes_in!D17=0,"",RES_hh_tes_in!D17/RES_hh_fec_in!D17)</f>
        <v>0.5382143932306005</v>
      </c>
      <c r="E17" s="103">
        <f>IF(RES_hh_tes_in!E17=0,"",RES_hh_tes_in!E17/RES_hh_fec_in!E17)</f>
        <v>0.50682251144553248</v>
      </c>
      <c r="F17" s="103">
        <f>IF(RES_hh_tes_in!F17=0,"",RES_hh_tes_in!F17/RES_hh_fec_in!F17)</f>
        <v>0.50066231671277051</v>
      </c>
      <c r="G17" s="103">
        <f>IF(RES_hh_tes_in!G17=0,"",RES_hh_tes_in!G17/RES_hh_fec_in!G17)</f>
        <v>0.58601551887512504</v>
      </c>
      <c r="H17" s="103">
        <f>IF(RES_hh_tes_in!H17=0,"",RES_hh_tes_in!H17/RES_hh_fec_in!H17)</f>
        <v>0.55283828801781432</v>
      </c>
      <c r="I17" s="103">
        <f>IF(RES_hh_tes_in!I17=0,"",RES_hh_tes_in!I17/RES_hh_fec_in!I17)</f>
        <v>0.52256264063148017</v>
      </c>
      <c r="J17" s="103">
        <f>IF(RES_hh_tes_in!J17=0,"",RES_hh_tes_in!J17/RES_hh_fec_in!J17)</f>
        <v>0.47852877794926252</v>
      </c>
      <c r="K17" s="103">
        <f>IF(RES_hh_tes_in!K17=0,"",RES_hh_tes_in!K17/RES_hh_fec_in!K17)</f>
        <v>0.57989131746488531</v>
      </c>
      <c r="L17" s="103">
        <f>IF(RES_hh_tes_in!L17=0,"",RES_hh_tes_in!L17/RES_hh_fec_in!L17)</f>
        <v>0.58427134350215471</v>
      </c>
      <c r="M17" s="103">
        <f>IF(RES_hh_tes_in!M17=0,"",RES_hh_tes_in!M17/RES_hh_fec_in!M17)</f>
        <v>0.63991903435652553</v>
      </c>
      <c r="N17" s="103">
        <f>IF(RES_hh_tes_in!N17=0,"",RES_hh_tes_in!N17/RES_hh_fec_in!N17)</f>
        <v>0.56699026258810648</v>
      </c>
      <c r="O17" s="103">
        <f>IF(RES_hh_tes_in!O17=0,"",RES_hh_tes_in!O17/RES_hh_fec_in!O17)</f>
        <v>0.61260732622641079</v>
      </c>
      <c r="P17" s="103">
        <f>IF(RES_hh_tes_in!P17=0,"",RES_hh_tes_in!P17/RES_hh_fec_in!P17)</f>
        <v>0.49619698601988732</v>
      </c>
      <c r="Q17" s="103">
        <f>IF(RES_hh_tes_in!Q17=0,"",RES_hh_tes_in!Q17/RES_hh_fec_in!Q17)</f>
        <v>0.64429233152036192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>
        <f>IF(RES_hh_tes_in!E20=0,"",RES_hh_tes_in!E20/RES_hh_fec_in!E20)</f>
        <v>0.50757155766199524</v>
      </c>
      <c r="F20" s="102">
        <f>IF(RES_hh_tes_in!F20=0,"",RES_hh_tes_in!F20/RES_hh_fec_in!F20)</f>
        <v>0.51040980880078035</v>
      </c>
      <c r="G20" s="102" t="str">
        <f>IF(RES_hh_tes_in!G20=0,"",RES_hh_tes_in!G20/RES_hh_fec_in!G20)</f>
        <v/>
      </c>
      <c r="H20" s="102">
        <f>IF(RES_hh_tes_in!H20=0,"",RES_hh_tes_in!H20/RES_hh_fec_in!H20)</f>
        <v>0.51768704999084336</v>
      </c>
      <c r="I20" s="102">
        <f>IF(RES_hh_tes_in!I20=0,"",RES_hh_tes_in!I20/RES_hh_fec_in!I20)</f>
        <v>0.5181996742914764</v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>
        <f>IF(RES_hh_tes_in!P20=0,"",RES_hh_tes_in!P20/RES_hh_fec_in!P20)</f>
        <v>0.5315769425354806</v>
      </c>
      <c r="Q20" s="102">
        <f>IF(RES_hh_tes_in!Q20=0,"",RES_hh_tes_in!Q20/RES_hh_fec_in!Q20)</f>
        <v>0.5328013841673368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0.53839518432561762</v>
      </c>
      <c r="D21" s="102">
        <f>IF(RES_hh_tes_in!D21=0,"",RES_hh_tes_in!D21/RES_hh_fec_in!D21)</f>
        <v>0.54152954288742328</v>
      </c>
      <c r="E21" s="102">
        <f>IF(RES_hh_tes_in!E21=0,"",RES_hh_tes_in!E21/RES_hh_fec_in!E21)</f>
        <v>0.54550347578772496</v>
      </c>
      <c r="F21" s="102">
        <f>IF(RES_hh_tes_in!F21=0,"",RES_hh_tes_in!F21/RES_hh_fec_in!F21)</f>
        <v>0.54754357947687649</v>
      </c>
      <c r="G21" s="102">
        <f>IF(RES_hh_tes_in!G21=0,"",RES_hh_tes_in!G21/RES_hh_fec_in!G21)</f>
        <v>0.55164662901716788</v>
      </c>
      <c r="H21" s="102">
        <f>IF(RES_hh_tes_in!H21=0,"",RES_hh_tes_in!H21/RES_hh_fec_in!H21)</f>
        <v>0.55530919257981437</v>
      </c>
      <c r="I21" s="102" t="str">
        <f>IF(RES_hh_tes_in!I21=0,"",RES_hh_tes_in!I21/RES_hh_fec_in!I21)</f>
        <v/>
      </c>
      <c r="J21" s="102">
        <f>IF(RES_hh_tes_in!J21=0,"",RES_hh_tes_in!J21/RES_hh_fec_in!J21)</f>
        <v>0.56119738656800022</v>
      </c>
      <c r="K21" s="102">
        <f>IF(RES_hh_tes_in!K21=0,"",RES_hh_tes_in!K21/RES_hh_fec_in!K21)</f>
        <v>0.56414968684818956</v>
      </c>
      <c r="L21" s="102">
        <f>IF(RES_hh_tes_in!L21=0,"",RES_hh_tes_in!L21/RES_hh_fec_in!L21)</f>
        <v>0.56631779202405419</v>
      </c>
      <c r="M21" s="102">
        <f>IF(RES_hh_tes_in!M21=0,"",RES_hh_tes_in!M21/RES_hh_fec_in!M21)</f>
        <v>0.56808775049782512</v>
      </c>
      <c r="N21" s="102">
        <f>IF(RES_hh_tes_in!N21=0,"",RES_hh_tes_in!N21/RES_hh_fec_in!N21)</f>
        <v>0.56911140118640169</v>
      </c>
      <c r="O21" s="102">
        <f>IF(RES_hh_tes_in!O21=0,"",RES_hh_tes_in!O21/RES_hh_fec_in!O21)</f>
        <v>0.57037817979415451</v>
      </c>
      <c r="P21" s="102" t="str">
        <f>IF(RES_hh_tes_in!P21=0,"",RES_hh_tes_in!P21/RES_hh_fec_in!P21)</f>
        <v/>
      </c>
      <c r="Q21" s="102">
        <f>IF(RES_hh_tes_in!Q21=0,"",RES_hh_tes_in!Q21/RES_hh_fec_in!Q21)</f>
        <v>0.57260545042085775</v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>
        <f>IF(RES_hh_tes_in!D22=0,"",RES_hh_tes_in!D22/RES_hh_fec_in!D22)</f>
        <v>0.43230968822954191</v>
      </c>
      <c r="E22" s="102">
        <f>IF(RES_hh_tes_in!E22=0,"",RES_hh_tes_in!E22/RES_hh_fec_in!E22)</f>
        <v>0.43404828075476859</v>
      </c>
      <c r="F22" s="102">
        <f>IF(RES_hh_tes_in!F22=0,"",RES_hh_tes_in!F22/RES_hh_fec_in!F22)</f>
        <v>0.43738290607623287</v>
      </c>
      <c r="G22" s="102">
        <f>IF(RES_hh_tes_in!G22=0,"",RES_hh_tes_in!G22/RES_hh_fec_in!G22)</f>
        <v>0.43895316195615403</v>
      </c>
      <c r="H22" s="102">
        <f>IF(RES_hh_tes_in!H22=0,"",RES_hh_tes_in!H22/RES_hh_fec_in!H22)</f>
        <v>0.43902743399807187</v>
      </c>
      <c r="I22" s="102">
        <f>IF(RES_hh_tes_in!I22=0,"",RES_hh_tes_in!I22/RES_hh_fec_in!I22)</f>
        <v>0.4417967099051161</v>
      </c>
      <c r="J22" s="102">
        <f>IF(RES_hh_tes_in!J22=0,"",RES_hh_tes_in!J22/RES_hh_fec_in!J22)</f>
        <v>0.44464092920854315</v>
      </c>
      <c r="K22" s="102">
        <f>IF(RES_hh_tes_in!K22=0,"",RES_hh_tes_in!K22/RES_hh_fec_in!K22)</f>
        <v>0.44515806542355307</v>
      </c>
      <c r="L22" s="102">
        <f>IF(RES_hh_tes_in!L22=0,"",RES_hh_tes_in!L22/RES_hh_fec_in!L22)</f>
        <v>0.4471189186464915</v>
      </c>
      <c r="M22" s="102" t="str">
        <f>IF(RES_hh_tes_in!M22=0,"",RES_hh_tes_in!M22/RES_hh_fec_in!M22)</f>
        <v/>
      </c>
      <c r="N22" s="102">
        <f>IF(RES_hh_tes_in!N22=0,"",RES_hh_tes_in!N22/RES_hh_fec_in!N22)</f>
        <v>0.45035080013230855</v>
      </c>
      <c r="O22" s="102">
        <f>IF(RES_hh_tes_in!O22=0,"",RES_hh_tes_in!O22/RES_hh_fec_in!O22)</f>
        <v>0.45051816744936335</v>
      </c>
      <c r="P22" s="102">
        <f>IF(RES_hh_tes_in!P22=0,"",RES_hh_tes_in!P22/RES_hh_fec_in!P22)</f>
        <v>0.450590414512472</v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>
        <f>IF(RES_hh_tes_in!C24=0,"",RES_hh_tes_in!C24/RES_hh_fec_in!C24)</f>
        <v>0.76472765911956098</v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 t="str">
        <f>IF(RES_hh_tes_in!F24=0,"",RES_hh_tes_in!F24/RES_hh_fec_in!F24)</f>
        <v/>
      </c>
      <c r="G24" s="102">
        <f>IF(RES_hh_tes_in!G24=0,"",RES_hh_tes_in!G24/RES_hh_fec_in!G24)</f>
        <v>0.77378264013035847</v>
      </c>
      <c r="H24" s="102">
        <f>IF(RES_hh_tes_in!H24=0,"",RES_hh_tes_in!H24/RES_hh_fec_in!H24)</f>
        <v>0.77583447861021726</v>
      </c>
      <c r="I24" s="102">
        <f>IF(RES_hh_tes_in!I24=0,"",RES_hh_tes_in!I24/RES_hh_fec_in!I24)</f>
        <v>0.77754269662884312</v>
      </c>
      <c r="J24" s="102" t="str">
        <f>IF(RES_hh_tes_in!J24=0,"",RES_hh_tes_in!J24/RES_hh_fec_in!J24)</f>
        <v/>
      </c>
      <c r="K24" s="102">
        <f>IF(RES_hh_tes_in!K24=0,"",RES_hh_tes_in!K24/RES_hh_fec_in!K24)</f>
        <v>0.78033099436852604</v>
      </c>
      <c r="L24" s="102">
        <f>IF(RES_hh_tes_in!L24=0,"",RES_hh_tes_in!L24/RES_hh_fec_in!L24)</f>
        <v>0.78096437634592464</v>
      </c>
      <c r="M24" s="102">
        <f>IF(RES_hh_tes_in!M24=0,"",RES_hh_tes_in!M24/RES_hh_fec_in!M24)</f>
        <v>0.78145202692909044</v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0.66286459532333608</v>
      </c>
      <c r="D25" s="104">
        <f>IF(RES_hh_tes_in!D25=0,"",RES_hh_tes_in!D25/RES_hh_fec_in!D25)</f>
        <v>0.66572711424336606</v>
      </c>
      <c r="E25" s="104">
        <f>IF(RES_hh_tes_in!E25=0,"",RES_hh_tes_in!E25/RES_hh_fec_in!E25)</f>
        <v>0.65485120401195862</v>
      </c>
      <c r="F25" s="104">
        <f>IF(RES_hh_tes_in!F25=0,"",RES_hh_tes_in!F25/RES_hh_fec_in!F25)</f>
        <v>0.67265044895436443</v>
      </c>
      <c r="G25" s="104">
        <f>IF(RES_hh_tes_in!G25=0,"",RES_hh_tes_in!G25/RES_hh_fec_in!G25)</f>
        <v>0.67168321324922542</v>
      </c>
      <c r="H25" s="104">
        <f>IF(RES_hh_tes_in!H25=0,"",RES_hh_tes_in!H25/RES_hh_fec_in!H25)</f>
        <v>0.67452069179815322</v>
      </c>
      <c r="I25" s="104">
        <f>IF(RES_hh_tes_in!I25=0,"",RES_hh_tes_in!I25/RES_hh_fec_in!I25)</f>
        <v>0.68617518875564809</v>
      </c>
      <c r="J25" s="104">
        <f>IF(RES_hh_tes_in!J25=0,"",RES_hh_tes_in!J25/RES_hh_fec_in!J25)</f>
        <v>0.68252377303288136</v>
      </c>
      <c r="K25" s="104">
        <f>IF(RES_hh_tes_in!K25=0,"",RES_hh_tes_in!K25/RES_hh_fec_in!K25)</f>
        <v>0.68456025547789745</v>
      </c>
      <c r="L25" s="104">
        <f>IF(RES_hh_tes_in!L25=0,"",RES_hh_tes_in!L25/RES_hh_fec_in!L25)</f>
        <v>0.68725002672261326</v>
      </c>
      <c r="M25" s="104">
        <f>IF(RES_hh_tes_in!M25=0,"",RES_hh_tes_in!M25/RES_hh_fec_in!M25)</f>
        <v>0.69025764038428683</v>
      </c>
      <c r="N25" s="104">
        <f>IF(RES_hh_tes_in!N25=0,"",RES_hh_tes_in!N25/RES_hh_fec_in!N25)</f>
        <v>0.69260816538031644</v>
      </c>
      <c r="O25" s="104">
        <f>IF(RES_hh_tes_in!O25=0,"",RES_hh_tes_in!O25/RES_hh_fec_in!O25)</f>
        <v>0.69651257609630834</v>
      </c>
      <c r="P25" s="104">
        <f>IF(RES_hh_tes_in!P25=0,"",RES_hh_tes_in!P25/RES_hh_fec_in!P25)</f>
        <v>0.69692816670702185</v>
      </c>
      <c r="Q25" s="104">
        <f>IF(RES_hh_tes_in!Q25=0,"",RES_hh_tes_in!Q25/RES_hh_fec_in!Q25)</f>
        <v>0.69888146272695184</v>
      </c>
    </row>
    <row r="26" spans="1:17" ht="12" customHeight="1" x14ac:dyDescent="0.25">
      <c r="A26" s="49" t="s">
        <v>59</v>
      </c>
      <c r="B26" s="101"/>
      <c r="C26" s="101" t="str">
        <f>IF(RES_hh_tes_in!C26=0,"",RES_hh_tes_in!C26/RES_hh_fec_in!C26)</f>
        <v/>
      </c>
      <c r="D26" s="101" t="str">
        <f>IF(RES_hh_tes_in!D26=0,"",RES_hh_tes_in!D26/RES_hh_fec_in!D26)</f>
        <v/>
      </c>
      <c r="E26" s="101" t="str">
        <f>IF(RES_hh_tes_in!E26=0,"",RES_hh_tes_in!E26/RES_hh_fec_in!E26)</f>
        <v/>
      </c>
      <c r="F26" s="101" t="str">
        <f>IF(RES_hh_tes_in!F26=0,"",RES_hh_tes_in!F26/RES_hh_fec_in!F26)</f>
        <v/>
      </c>
      <c r="G26" s="101" t="str">
        <f>IF(RES_hh_tes_in!G26=0,"",RES_hh_tes_in!G26/RES_hh_fec_in!G26)</f>
        <v/>
      </c>
      <c r="H26" s="101" t="str">
        <f>IF(RES_hh_tes_in!H26=0,"",RES_hh_tes_in!H26/RES_hh_fec_in!H26)</f>
        <v/>
      </c>
      <c r="I26" s="101" t="str">
        <f>IF(RES_hh_tes_in!I26=0,"",RES_hh_tes_in!I26/RES_hh_fec_in!I26)</f>
        <v/>
      </c>
      <c r="J26" s="101" t="str">
        <f>IF(RES_hh_tes_in!J26=0,"",RES_hh_tes_in!J26/RES_hh_fec_in!J26)</f>
        <v/>
      </c>
      <c r="K26" s="101" t="str">
        <f>IF(RES_hh_tes_in!K26=0,"",RES_hh_tes_in!K26/RES_hh_fec_in!K26)</f>
        <v/>
      </c>
      <c r="L26" s="101" t="str">
        <f>IF(RES_hh_tes_in!L26=0,"",RES_hh_tes_in!L26/RES_hh_fec_in!L26)</f>
        <v/>
      </c>
      <c r="M26" s="101" t="str">
        <f>IF(RES_hh_tes_in!M26=0,"",RES_hh_tes_in!M26/RES_hh_fec_in!M26)</f>
        <v/>
      </c>
      <c r="N26" s="101" t="str">
        <f>IF(RES_hh_tes_in!N26=0,"",RES_hh_tes_in!N26/RES_hh_fec_in!N26)</f>
        <v/>
      </c>
      <c r="O26" s="101" t="str">
        <f>IF(RES_hh_tes_in!O26=0,"",RES_hh_tes_in!O26/RES_hh_fec_in!O26)</f>
        <v/>
      </c>
      <c r="P26" s="101" t="str">
        <f>IF(RES_hh_tes_in!P26=0,"",RES_hh_tes_in!P26/RES_hh_fec_in!P26)</f>
        <v/>
      </c>
      <c r="Q26" s="101" t="str">
        <f>IF(RES_hh_tes_in!Q26=0,"",RES_hh_tes_in!Q26/RES_hh_fec_in!Q26)</f>
        <v/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0.70332438907481276</v>
      </c>
      <c r="D27" s="103">
        <f>IF(RES_hh_tes_in!D27=0,"",RES_hh_tes_in!D27/RES_hh_fec_in!D27)</f>
        <v>0.53295829920938564</v>
      </c>
      <c r="E27" s="103">
        <f>IF(RES_hh_tes_in!E27=0,"",RES_hh_tes_in!E27/RES_hh_fec_in!E27)</f>
        <v>0.48621096279834763</v>
      </c>
      <c r="F27" s="103">
        <f>IF(RES_hh_tes_in!F27=0,"",RES_hh_tes_in!F27/RES_hh_fec_in!F27)</f>
        <v>0.53908080787307078</v>
      </c>
      <c r="G27" s="103">
        <f>IF(RES_hh_tes_in!G27=0,"",RES_hh_tes_in!G27/RES_hh_fec_in!G27)</f>
        <v>0.47663956992937451</v>
      </c>
      <c r="H27" s="103">
        <f>IF(RES_hh_tes_in!H27=0,"",RES_hh_tes_in!H27/RES_hh_fec_in!H27)</f>
        <v>0.66743573966834302</v>
      </c>
      <c r="I27" s="103">
        <f>IF(RES_hh_tes_in!I27=0,"",RES_hh_tes_in!I27/RES_hh_fec_in!I27)</f>
        <v>0.46787067554613504</v>
      </c>
      <c r="J27" s="103">
        <f>IF(RES_hh_tes_in!J27=0,"",RES_hh_tes_in!J27/RES_hh_fec_in!J27)</f>
        <v>0.54380093941624574</v>
      </c>
      <c r="K27" s="103">
        <f>IF(RES_hh_tes_in!K27=0,"",RES_hh_tes_in!K27/RES_hh_fec_in!K27)</f>
        <v>0.56104237077797336</v>
      </c>
      <c r="L27" s="103">
        <f>IF(RES_hh_tes_in!L27=0,"",RES_hh_tes_in!L27/RES_hh_fec_in!L27)</f>
        <v>0.66429960872061877</v>
      </c>
      <c r="M27" s="103">
        <f>IF(RES_hh_tes_in!M27=0,"",RES_hh_tes_in!M27/RES_hh_fec_in!M27)</f>
        <v>0.6137434228100026</v>
      </c>
      <c r="N27" s="103">
        <f>IF(RES_hh_tes_in!N27=0,"",RES_hh_tes_in!N27/RES_hh_fec_in!N27)</f>
        <v>0.55089427165517468</v>
      </c>
      <c r="O27" s="103">
        <f>IF(RES_hh_tes_in!O27=0,"",RES_hh_tes_in!O27/RES_hh_fec_in!O27)</f>
        <v>0.49188876173453172</v>
      </c>
      <c r="P27" s="103">
        <f>IF(RES_hh_tes_in!P27=0,"",RES_hh_tes_in!P27/RES_hh_fec_in!P27)</f>
        <v>0.60638492201846339</v>
      </c>
      <c r="Q27" s="103">
        <f>IF(RES_hh_tes_in!Q27=0,"",RES_hh_tes_in!Q27/RES_hh_fec_in!Q27)</f>
        <v>0.64150375311403263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0.48401915825517627</v>
      </c>
      <c r="D30" s="102">
        <f>IF(RES_hh_tes_in!D30=0,"",RES_hh_tes_in!D30/RES_hh_fec_in!D30)</f>
        <v>0.48871891234042292</v>
      </c>
      <c r="E30" s="102">
        <f>IF(RES_hh_tes_in!E30=0,"",RES_hh_tes_in!E30/RES_hh_fec_in!E30)</f>
        <v>0.49327470936395279</v>
      </c>
      <c r="F30" s="102">
        <f>IF(RES_hh_tes_in!F30=0,"",RES_hh_tes_in!F30/RES_hh_fec_in!F30)</f>
        <v>0.49834410307018373</v>
      </c>
      <c r="G30" s="102">
        <f>IF(RES_hh_tes_in!G30=0,"",RES_hh_tes_in!G30/RES_hh_fec_in!G30)</f>
        <v>0.50290852673285391</v>
      </c>
      <c r="H30" s="102">
        <f>IF(RES_hh_tes_in!H30=0,"",RES_hh_tes_in!H30/RES_hh_fec_in!H30)</f>
        <v>0.50653791322417385</v>
      </c>
      <c r="I30" s="102" t="str">
        <f>IF(RES_hh_tes_in!I30=0,"",RES_hh_tes_in!I30/RES_hh_fec_in!I30)</f>
        <v/>
      </c>
      <c r="J30" s="102">
        <f>IF(RES_hh_tes_in!J30=0,"",RES_hh_tes_in!J30/RES_hh_fec_in!J30)</f>
        <v>0.51758930170324335</v>
      </c>
      <c r="K30" s="102">
        <f>IF(RES_hh_tes_in!K30=0,"",RES_hh_tes_in!K30/RES_hh_fec_in!K30)</f>
        <v>0.51699495324775768</v>
      </c>
      <c r="L30" s="102">
        <f>IF(RES_hh_tes_in!L30=0,"",RES_hh_tes_in!L30/RES_hh_fec_in!L30)</f>
        <v>0.51747281857000726</v>
      </c>
      <c r="M30" s="102">
        <f>IF(RES_hh_tes_in!M30=0,"",RES_hh_tes_in!M30/RES_hh_fec_in!M30)</f>
        <v>0.51614547140637779</v>
      </c>
      <c r="N30" s="102">
        <f>IF(RES_hh_tes_in!N30=0,"",RES_hh_tes_in!N30/RES_hh_fec_in!N30)</f>
        <v>0.51515765015251802</v>
      </c>
      <c r="O30" s="102">
        <f>IF(RES_hh_tes_in!O30=0,"",RES_hh_tes_in!O30/RES_hh_fec_in!O30)</f>
        <v>0.51587900017135691</v>
      </c>
      <c r="P30" s="102">
        <f>IF(RES_hh_tes_in!P30=0,"",RES_hh_tes_in!P30/RES_hh_fec_in!P30)</f>
        <v>0.5150631531965888</v>
      </c>
      <c r="Q30" s="102">
        <f>IF(RES_hh_tes_in!Q30=0,"",RES_hh_tes_in!Q30/RES_hh_fec_in!Q30)</f>
        <v>0.5158022805467507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>
        <f>IF(RES_hh_tes_in!D31=0,"",RES_hh_tes_in!D31/RES_hh_fec_in!D31)</f>
        <v>0.32529021224138854</v>
      </c>
      <c r="E31" s="102">
        <f>IF(RES_hh_tes_in!E31=0,"",RES_hh_tes_in!E31/RES_hh_fec_in!E31)</f>
        <v>0.3279028480183544</v>
      </c>
      <c r="F31" s="102">
        <f>IF(RES_hh_tes_in!F31=0,"",RES_hh_tes_in!F31/RES_hh_fec_in!F31)</f>
        <v>0.33029442760788846</v>
      </c>
      <c r="G31" s="102">
        <f>IF(RES_hh_tes_in!G31=0,"",RES_hh_tes_in!G31/RES_hh_fec_in!G31)</f>
        <v>0.33268678607502539</v>
      </c>
      <c r="H31" s="102">
        <f>IF(RES_hh_tes_in!H31=0,"",RES_hh_tes_in!H31/RES_hh_fec_in!H31)</f>
        <v>0.33485972465724889</v>
      </c>
      <c r="I31" s="102">
        <f>IF(RES_hh_tes_in!I31=0,"",RES_hh_tes_in!I31/RES_hh_fec_in!I31)</f>
        <v>0.33680780237137187</v>
      </c>
      <c r="J31" s="102">
        <f>IF(RES_hh_tes_in!J31=0,"",RES_hh_tes_in!J31/RES_hh_fec_in!J31)</f>
        <v>0.33862382753451276</v>
      </c>
      <c r="K31" s="102">
        <f>IF(RES_hh_tes_in!K31=0,"",RES_hh_tes_in!K31/RES_hh_fec_in!K31)</f>
        <v>0.33908288649597423</v>
      </c>
      <c r="L31" s="102">
        <f>IF(RES_hh_tes_in!L31=0,"",RES_hh_tes_in!L31/RES_hh_fec_in!L31)</f>
        <v>0.3396967671356696</v>
      </c>
      <c r="M31" s="102">
        <f>IF(RES_hh_tes_in!M31=0,"",RES_hh_tes_in!M31/RES_hh_fec_in!M31)</f>
        <v>0.33988957666390013</v>
      </c>
      <c r="N31" s="102">
        <f>IF(RES_hh_tes_in!N31=0,"",RES_hh_tes_in!N31/RES_hh_fec_in!N31)</f>
        <v>0.34008874692499014</v>
      </c>
      <c r="O31" s="102">
        <f>IF(RES_hh_tes_in!O31=0,"",RES_hh_tes_in!O31/RES_hh_fec_in!O31)</f>
        <v>0.34028467287426428</v>
      </c>
      <c r="P31" s="102">
        <f>IF(RES_hh_tes_in!P31=0,"",RES_hh_tes_in!P31/RES_hh_fec_in!P31)</f>
        <v>0.34045998820795365</v>
      </c>
      <c r="Q31" s="102">
        <f>IF(RES_hh_tes_in!Q31=0,"",RES_hh_tes_in!Q31/RES_hh_fec_in!Q31)</f>
        <v>0.34130001088852713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0.80872882930581291</v>
      </c>
      <c r="D32" s="101">
        <f>IF(RES_hh_tes_in!D32=0,"",RES_hh_tes_in!D32/RES_hh_fec_in!D32)</f>
        <v>0.80894445665928405</v>
      </c>
      <c r="E32" s="101">
        <f>IF(RES_hh_tes_in!E32=0,"",RES_hh_tes_in!E32/RES_hh_fec_in!E32)</f>
        <v>0.80913053483182651</v>
      </c>
      <c r="F32" s="101">
        <f>IF(RES_hh_tes_in!F32=0,"",RES_hh_tes_in!F32/RES_hh_fec_in!F32)</f>
        <v>0.81464732416355645</v>
      </c>
      <c r="G32" s="101">
        <f>IF(RES_hh_tes_in!G32=0,"",RES_hh_tes_in!G32/RES_hh_fec_in!G32)</f>
        <v>0.8167171717319337</v>
      </c>
      <c r="H32" s="101">
        <f>IF(RES_hh_tes_in!H32=0,"",RES_hh_tes_in!H32/RES_hh_fec_in!H32)</f>
        <v>0.81852769908525769</v>
      </c>
      <c r="I32" s="101">
        <f>IF(RES_hh_tes_in!I32=0,"",RES_hh_tes_in!I32/RES_hh_fec_in!I32)</f>
        <v>0.82107007728201764</v>
      </c>
      <c r="J32" s="101">
        <f>IF(RES_hh_tes_in!J32=0,"",RES_hh_tes_in!J32/RES_hh_fec_in!J32)</f>
        <v>0.82247828922797861</v>
      </c>
      <c r="K32" s="101">
        <f>IF(RES_hh_tes_in!K32=0,"",RES_hh_tes_in!K32/RES_hh_fec_in!K32)</f>
        <v>0.82356820403485476</v>
      </c>
      <c r="L32" s="101">
        <f>IF(RES_hh_tes_in!L32=0,"",RES_hh_tes_in!L32/RES_hh_fec_in!L32)</f>
        <v>0.82548213705560392</v>
      </c>
      <c r="M32" s="101">
        <f>IF(RES_hh_tes_in!M32=0,"",RES_hh_tes_in!M32/RES_hh_fec_in!M32)</f>
        <v>0.82748877228111251</v>
      </c>
      <c r="N32" s="101">
        <f>IF(RES_hh_tes_in!N32=0,"",RES_hh_tes_in!N32/RES_hh_fec_in!N32)</f>
        <v>0.82905130402474314</v>
      </c>
      <c r="O32" s="101">
        <f>IF(RES_hh_tes_in!O32=0,"",RES_hh_tes_in!O32/RES_hh_fec_in!O32)</f>
        <v>0.83068499730539691</v>
      </c>
      <c r="P32" s="101">
        <f>IF(RES_hh_tes_in!P32=0,"",RES_hh_tes_in!P32/RES_hh_fec_in!P32)</f>
        <v>0.83248750141916128</v>
      </c>
      <c r="Q32" s="101">
        <f>IF(RES_hh_tes_in!Q32=0,"",RES_hh_tes_in!Q32/RES_hh_fec_in!Q32)</f>
        <v>0.83302985259296547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136.19669038970343</v>
      </c>
      <c r="D3" s="100">
        <f t="shared" si="0"/>
        <v>330.649187244583</v>
      </c>
      <c r="E3" s="100">
        <f t="shared" si="0"/>
        <v>169.15093086227887</v>
      </c>
      <c r="F3" s="100">
        <f t="shared" si="0"/>
        <v>368.51776566406443</v>
      </c>
      <c r="G3" s="100">
        <f t="shared" si="0"/>
        <v>94.934479447186476</v>
      </c>
      <c r="H3" s="100">
        <f t="shared" si="0"/>
        <v>153.56209837614318</v>
      </c>
      <c r="I3" s="100">
        <f t="shared" si="0"/>
        <v>8.9368899572067413</v>
      </c>
      <c r="J3" s="100">
        <f t="shared" si="0"/>
        <v>121.96535602790199</v>
      </c>
      <c r="K3" s="100">
        <f t="shared" si="0"/>
        <v>108.38785445137302</v>
      </c>
      <c r="L3" s="100">
        <f t="shared" si="0"/>
        <v>151.43881106049923</v>
      </c>
      <c r="M3" s="100">
        <f t="shared" si="0"/>
        <v>284.74456075192808</v>
      </c>
      <c r="N3" s="100">
        <f t="shared" si="0"/>
        <v>328.95335212773591</v>
      </c>
      <c r="O3" s="100">
        <f t="shared" si="0"/>
        <v>254.4503627506592</v>
      </c>
      <c r="P3" s="100">
        <f t="shared" si="0"/>
        <v>145.88983419217669</v>
      </c>
      <c r="Q3" s="100">
        <f t="shared" si="0"/>
        <v>301.02553220879662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109.44083837741772</v>
      </c>
      <c r="D4" s="96">
        <f t="shared" si="1"/>
        <v>275.05285518808347</v>
      </c>
      <c r="E4" s="96">
        <f t="shared" si="1"/>
        <v>135.04068053047516</v>
      </c>
      <c r="F4" s="96">
        <f t="shared" si="1"/>
        <v>328.92002265265734</v>
      </c>
      <c r="G4" s="96">
        <f t="shared" si="1"/>
        <v>77.906253438156909</v>
      </c>
      <c r="H4" s="96">
        <f t="shared" si="1"/>
        <v>121.08244246548003</v>
      </c>
      <c r="I4" s="96">
        <f t="shared" si="1"/>
        <v>8.1008375525196783</v>
      </c>
      <c r="J4" s="96">
        <f t="shared" si="1"/>
        <v>106.66076391844109</v>
      </c>
      <c r="K4" s="96">
        <f t="shared" si="1"/>
        <v>86.594774186848127</v>
      </c>
      <c r="L4" s="96">
        <f t="shared" si="1"/>
        <v>121.15168683928339</v>
      </c>
      <c r="M4" s="96">
        <f t="shared" si="1"/>
        <v>224.11237561162361</v>
      </c>
      <c r="N4" s="96">
        <f t="shared" si="1"/>
        <v>278.6390124412975</v>
      </c>
      <c r="O4" s="96">
        <f t="shared" si="1"/>
        <v>223.82342737293362</v>
      </c>
      <c r="P4" s="96">
        <f t="shared" si="1"/>
        <v>143.08994387842534</v>
      </c>
      <c r="Q4" s="96">
        <f t="shared" si="1"/>
        <v>265.42007873607457</v>
      </c>
    </row>
    <row r="5" spans="1:17" ht="12" customHeight="1" x14ac:dyDescent="0.25">
      <c r="A5" s="87" t="s">
        <v>58</v>
      </c>
      <c r="B5" s="95"/>
      <c r="C5" s="95">
        <v>0</v>
      </c>
      <c r="D5" s="95">
        <v>1.0165456710371594</v>
      </c>
      <c r="E5" s="95">
        <v>0</v>
      </c>
      <c r="F5" s="95">
        <v>5.6220705758814038</v>
      </c>
      <c r="G5" s="95">
        <v>0</v>
      </c>
      <c r="H5" s="95">
        <v>0</v>
      </c>
      <c r="I5" s="95">
        <v>3.9281969252310134</v>
      </c>
      <c r="J5" s="95">
        <v>33.436065223951864</v>
      </c>
      <c r="K5" s="95">
        <v>5.8459310806414004</v>
      </c>
      <c r="L5" s="95">
        <v>1.8286431809317962</v>
      </c>
      <c r="M5" s="95">
        <v>1.5365356805236829</v>
      </c>
      <c r="N5" s="95">
        <v>13.745424930460576</v>
      </c>
      <c r="O5" s="95">
        <v>2.8389112407812278</v>
      </c>
      <c r="P5" s="95">
        <v>127.79353732797311</v>
      </c>
      <c r="Q5" s="95">
        <v>34.935126067793675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0</v>
      </c>
      <c r="D7" s="95">
        <v>0</v>
      </c>
      <c r="E7" s="95">
        <v>8.4665042126495944</v>
      </c>
      <c r="F7" s="95">
        <v>197.68908594238027</v>
      </c>
      <c r="G7" s="95">
        <v>29.363448260730216</v>
      </c>
      <c r="H7" s="95">
        <v>21.519736972012872</v>
      </c>
      <c r="I7" s="95">
        <v>4.172640627288664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10.635950581320136</v>
      </c>
      <c r="Q7" s="95">
        <v>13.289293226237712</v>
      </c>
    </row>
    <row r="8" spans="1:17" ht="12" customHeight="1" x14ac:dyDescent="0.25">
      <c r="A8" s="87" t="s">
        <v>109</v>
      </c>
      <c r="B8" s="95"/>
      <c r="C8" s="95">
        <v>109.44083837741772</v>
      </c>
      <c r="D8" s="95">
        <v>274.03630951704633</v>
      </c>
      <c r="E8" s="95">
        <v>126.57417631782558</v>
      </c>
      <c r="F8" s="95">
        <v>125.60886613439565</v>
      </c>
      <c r="G8" s="95">
        <v>48.5428051774267</v>
      </c>
      <c r="H8" s="95">
        <v>99.562705493467163</v>
      </c>
      <c r="I8" s="95">
        <v>0</v>
      </c>
      <c r="J8" s="95">
        <v>73.22469869448922</v>
      </c>
      <c r="K8" s="95">
        <v>80.748843106206721</v>
      </c>
      <c r="L8" s="95">
        <v>119.32304365835159</v>
      </c>
      <c r="M8" s="95">
        <v>222.57583993109992</v>
      </c>
      <c r="N8" s="95">
        <v>264.89358751083694</v>
      </c>
      <c r="O8" s="95">
        <v>220.98451613215241</v>
      </c>
      <c r="P8" s="95">
        <v>4.6604559691320997</v>
      </c>
      <c r="Q8" s="95">
        <v>217.19565944204317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16.778081433012616</v>
      </c>
      <c r="D17" s="96">
        <f t="shared" si="3"/>
        <v>36.246991137542629</v>
      </c>
      <c r="E17" s="96">
        <f t="shared" si="3"/>
        <v>21.538218453515427</v>
      </c>
      <c r="F17" s="96">
        <f t="shared" si="3"/>
        <v>31.19154854020195</v>
      </c>
      <c r="G17" s="96">
        <f t="shared" si="3"/>
        <v>8.630960100909995</v>
      </c>
      <c r="H17" s="96">
        <f t="shared" si="3"/>
        <v>19.317966425634378</v>
      </c>
      <c r="I17" s="96">
        <f t="shared" si="3"/>
        <v>0.83605240468706266</v>
      </c>
      <c r="J17" s="96">
        <f t="shared" si="3"/>
        <v>9.6201516684458266</v>
      </c>
      <c r="K17" s="96">
        <f t="shared" si="3"/>
        <v>13.481839405476968</v>
      </c>
      <c r="L17" s="96">
        <f t="shared" si="3"/>
        <v>17.98796378358664</v>
      </c>
      <c r="M17" s="96">
        <f t="shared" si="3"/>
        <v>37.291348332858782</v>
      </c>
      <c r="N17" s="96">
        <f t="shared" si="3"/>
        <v>34.44896653659341</v>
      </c>
      <c r="O17" s="96">
        <f t="shared" si="3"/>
        <v>14.825755713271862</v>
      </c>
      <c r="P17" s="96">
        <f t="shared" si="3"/>
        <v>2.1352874674353952</v>
      </c>
      <c r="Q17" s="96">
        <f t="shared" si="3"/>
        <v>25.330921257867775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1.354181085300399</v>
      </c>
      <c r="F20" s="95">
        <v>21.748850233187866</v>
      </c>
      <c r="G20" s="95">
        <v>0</v>
      </c>
      <c r="H20" s="95">
        <v>1.4294546457200148</v>
      </c>
      <c r="I20" s="95">
        <v>0.83605240468706266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2.1352874674353952</v>
      </c>
      <c r="Q20" s="95">
        <v>2.6775585046462096</v>
      </c>
    </row>
    <row r="21" spans="1:17" ht="12" customHeight="1" x14ac:dyDescent="0.25">
      <c r="A21" s="87" t="s">
        <v>109</v>
      </c>
      <c r="B21" s="95"/>
      <c r="C21" s="95">
        <v>16.778081433012616</v>
      </c>
      <c r="D21" s="95">
        <v>36.246991137542629</v>
      </c>
      <c r="E21" s="95">
        <v>20.184037368215026</v>
      </c>
      <c r="F21" s="95">
        <v>9.4426983070140835</v>
      </c>
      <c r="G21" s="95">
        <v>8.630960100909995</v>
      </c>
      <c r="H21" s="95">
        <v>17.888511779914364</v>
      </c>
      <c r="I21" s="95">
        <v>0</v>
      </c>
      <c r="J21" s="95">
        <v>9.6201516684458266</v>
      </c>
      <c r="K21" s="95">
        <v>13.481839405476968</v>
      </c>
      <c r="L21" s="95">
        <v>17.98796378358664</v>
      </c>
      <c r="M21" s="95">
        <v>37.291348332858782</v>
      </c>
      <c r="N21" s="95">
        <v>34.44896653659341</v>
      </c>
      <c r="O21" s="95">
        <v>14.825755713271862</v>
      </c>
      <c r="P21" s="95">
        <v>0</v>
      </c>
      <c r="Q21" s="95">
        <v>22.653362753221565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9.977770579273086</v>
      </c>
      <c r="D27" s="96">
        <f t="shared" si="4"/>
        <v>19.349340918956894</v>
      </c>
      <c r="E27" s="96">
        <f t="shared" si="4"/>
        <v>12.572031878288271</v>
      </c>
      <c r="F27" s="96">
        <f t="shared" si="4"/>
        <v>8.4061944712051648</v>
      </c>
      <c r="G27" s="96">
        <f t="shared" si="4"/>
        <v>8.3972659081195715</v>
      </c>
      <c r="H27" s="96">
        <f t="shared" si="4"/>
        <v>13.161689485028781</v>
      </c>
      <c r="I27" s="96">
        <f t="shared" si="4"/>
        <v>0</v>
      </c>
      <c r="J27" s="96">
        <f t="shared" si="4"/>
        <v>5.6844404410150737</v>
      </c>
      <c r="K27" s="96">
        <f t="shared" si="4"/>
        <v>8.3112408590479259</v>
      </c>
      <c r="L27" s="96">
        <f t="shared" si="4"/>
        <v>12.299160437629215</v>
      </c>
      <c r="M27" s="96">
        <f t="shared" si="4"/>
        <v>23.34083680744569</v>
      </c>
      <c r="N27" s="96">
        <f t="shared" si="4"/>
        <v>15.865373149845032</v>
      </c>
      <c r="O27" s="96">
        <f t="shared" si="4"/>
        <v>15.801179664453718</v>
      </c>
      <c r="P27" s="96">
        <f t="shared" si="4"/>
        <v>0.66460284631593347</v>
      </c>
      <c r="Q27" s="96">
        <f t="shared" si="4"/>
        <v>10.274532214854259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9.977770579273086</v>
      </c>
      <c r="D30" s="95">
        <v>19.349340918956894</v>
      </c>
      <c r="E30" s="95">
        <v>12.572031878288271</v>
      </c>
      <c r="F30" s="95">
        <v>8.4061944712051648</v>
      </c>
      <c r="G30" s="95">
        <v>8.3972659081195715</v>
      </c>
      <c r="H30" s="95">
        <v>13.161689485028781</v>
      </c>
      <c r="I30" s="95">
        <v>0</v>
      </c>
      <c r="J30" s="95">
        <v>5.6844404410150737</v>
      </c>
      <c r="K30" s="95">
        <v>8.3112408590479259</v>
      </c>
      <c r="L30" s="95">
        <v>12.299160437629215</v>
      </c>
      <c r="M30" s="95">
        <v>23.34083680744569</v>
      </c>
      <c r="N30" s="95">
        <v>15.865373149845032</v>
      </c>
      <c r="O30" s="95">
        <v>15.801179664453718</v>
      </c>
      <c r="P30" s="95">
        <v>0.66460284631593347</v>
      </c>
      <c r="Q30" s="95">
        <v>10.274532214854259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9628.6507602954753</v>
      </c>
      <c r="D3" s="100">
        <f>IF(RES_hh_fec_in!D3=0,0,1000000/0.086*RES_hh_fec_in!D3/RES_hh_num_in!D3)</f>
        <v>11567.217929038565</v>
      </c>
      <c r="E3" s="100">
        <f>IF(RES_hh_fec_in!E3=0,0,1000000/0.086*RES_hh_fec_in!E3/RES_hh_num_in!E3)</f>
        <v>13569.724741433525</v>
      </c>
      <c r="F3" s="100">
        <f>IF(RES_hh_fec_in!F3=0,0,1000000/0.086*RES_hh_fec_in!F3/RES_hh_num_in!F3)</f>
        <v>15139.724542559592</v>
      </c>
      <c r="G3" s="100">
        <f>IF(RES_hh_fec_in!G3=0,0,1000000/0.086*RES_hh_fec_in!G3/RES_hh_num_in!G3)</f>
        <v>12149.091202799686</v>
      </c>
      <c r="H3" s="100">
        <f>IF(RES_hh_fec_in!H3=0,0,1000000/0.086*RES_hh_fec_in!H3/RES_hh_num_in!H3)</f>
        <v>12936.95905872006</v>
      </c>
      <c r="I3" s="100">
        <f>IF(RES_hh_fec_in!I3=0,0,1000000/0.086*RES_hh_fec_in!I3/RES_hh_num_in!I3)</f>
        <v>11642.083113835064</v>
      </c>
      <c r="J3" s="100">
        <f>IF(RES_hh_fec_in!J3=0,0,1000000/0.086*RES_hh_fec_in!J3/RES_hh_num_in!J3)</f>
        <v>15189.931586657798</v>
      </c>
      <c r="K3" s="100">
        <f>IF(RES_hh_fec_in!K3=0,0,1000000/0.086*RES_hh_fec_in!K3/RES_hh_num_in!K3)</f>
        <v>12045.177269146934</v>
      </c>
      <c r="L3" s="100">
        <f>IF(RES_hh_fec_in!L3=0,0,1000000/0.086*RES_hh_fec_in!L3/RES_hh_num_in!L3)</f>
        <v>11982.786134168458</v>
      </c>
      <c r="M3" s="100">
        <f>IF(RES_hh_fec_in!M3=0,0,1000000/0.086*RES_hh_fec_in!M3/RES_hh_num_in!M3)</f>
        <v>11010.063423834536</v>
      </c>
      <c r="N3" s="100">
        <f>IF(RES_hh_fec_in!N3=0,0,1000000/0.086*RES_hh_fec_in!N3/RES_hh_num_in!N3)</f>
        <v>12484.958868625663</v>
      </c>
      <c r="O3" s="100">
        <f>IF(RES_hh_fec_in!O3=0,0,1000000/0.086*RES_hh_fec_in!O3/RES_hh_num_in!O3)</f>
        <v>11673.946892951612</v>
      </c>
      <c r="P3" s="100">
        <f>IF(RES_hh_fec_in!P3=0,0,1000000/0.086*RES_hh_fec_in!P3/RES_hh_num_in!P3)</f>
        <v>13093.735085909659</v>
      </c>
      <c r="Q3" s="100">
        <f>IF(RES_hh_fec_in!Q3=0,0,1000000/0.086*RES_hh_fec_in!Q3/RES_hh_num_in!Q3)</f>
        <v>10396.498540555827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8005.2523670336041</v>
      </c>
      <c r="D4" s="96">
        <f>IF(RES_hh_fec_in!D4=0,0,1000000/0.086*RES_hh_fec_in!D4/RES_hh_num_in!D4)</f>
        <v>9238.2816540420772</v>
      </c>
      <c r="E4" s="96">
        <f>IF(RES_hh_fec_in!E4=0,0,1000000/0.086*RES_hh_fec_in!E4/RES_hh_num_in!E4)</f>
        <v>10985.524753300373</v>
      </c>
      <c r="F4" s="96">
        <f>IF(RES_hh_fec_in!F4=0,0,1000000/0.086*RES_hh_fec_in!F4/RES_hh_num_in!F4)</f>
        <v>12636.334954335545</v>
      </c>
      <c r="G4" s="96">
        <f>IF(RES_hh_fec_in!G4=0,0,1000000/0.086*RES_hh_fec_in!G4/RES_hh_num_in!G4)</f>
        <v>9639.8625734386751</v>
      </c>
      <c r="H4" s="96">
        <f>IF(RES_hh_fec_in!H4=0,0,1000000/0.086*RES_hh_fec_in!H4/RES_hh_num_in!H4)</f>
        <v>9745.92305380588</v>
      </c>
      <c r="I4" s="96">
        <f>IF(RES_hh_fec_in!I4=0,0,1000000/0.086*RES_hh_fec_in!I4/RES_hh_num_in!I4)</f>
        <v>8860.0117597810495</v>
      </c>
      <c r="J4" s="96">
        <f>IF(RES_hh_fec_in!J4=0,0,1000000/0.086*RES_hh_fec_in!J4/RES_hh_num_in!J4)</f>
        <v>11992.141077944103</v>
      </c>
      <c r="K4" s="96">
        <f>IF(RES_hh_fec_in!K4=0,0,1000000/0.086*RES_hh_fec_in!K4/RES_hh_num_in!K4)</f>
        <v>9941.242450237718</v>
      </c>
      <c r="L4" s="96">
        <f>IF(RES_hh_fec_in!L4=0,0,1000000/0.086*RES_hh_fec_in!L4/RES_hh_num_in!L4)</f>
        <v>9602.4122726460027</v>
      </c>
      <c r="M4" s="96">
        <f>IF(RES_hh_fec_in!M4=0,0,1000000/0.086*RES_hh_fec_in!M4/RES_hh_num_in!M4)</f>
        <v>8744.8964995943952</v>
      </c>
      <c r="N4" s="96">
        <f>IF(RES_hh_fec_in!N4=0,0,1000000/0.086*RES_hh_fec_in!N4/RES_hh_num_in!N4)</f>
        <v>9757.2994902955761</v>
      </c>
      <c r="O4" s="96">
        <f>IF(RES_hh_fec_in!O4=0,0,1000000/0.086*RES_hh_fec_in!O4/RES_hh_num_in!O4)</f>
        <v>8953.5519245742817</v>
      </c>
      <c r="P4" s="96">
        <f>IF(RES_hh_fec_in!P4=0,0,1000000/0.086*RES_hh_fec_in!P4/RES_hh_num_in!P4)</f>
        <v>10296.436269406135</v>
      </c>
      <c r="Q4" s="96">
        <f>IF(RES_hh_fec_in!Q4=0,0,1000000/0.086*RES_hh_fec_in!Q4/RES_hh_num_in!Q4)</f>
        <v>8012.4177532899748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11364.828320583601</v>
      </c>
      <c r="E5" s="95">
        <f>IF(RES_hh_fec_in!E5=0,0,1000000/0.086*RES_hh_fec_in!E5/RES_hh_num_in!E5)</f>
        <v>0</v>
      </c>
      <c r="F5" s="95">
        <f>IF(RES_hh_fec_in!F5=0,0,1000000/0.086*RES_hh_fec_in!F5/RES_hh_num_in!F5)</f>
        <v>22095.816556066722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11235.653349563727</v>
      </c>
      <c r="J5" s="95">
        <f>IF(RES_hh_fec_in!J5=0,0,1000000/0.086*RES_hh_fec_in!J5/RES_hh_num_in!J5)</f>
        <v>31317.09114402478</v>
      </c>
      <c r="K5" s="95">
        <f>IF(RES_hh_fec_in!K5=0,0,1000000/0.086*RES_hh_fec_in!K5/RES_hh_num_in!K5)</f>
        <v>7729.682619091378</v>
      </c>
      <c r="L5" s="95">
        <f>IF(RES_hh_fec_in!L5=0,0,1000000/0.086*RES_hh_fec_in!L5/RES_hh_num_in!L5)</f>
        <v>5519.9399320930497</v>
      </c>
      <c r="M5" s="95">
        <f>IF(RES_hh_fec_in!M5=0,0,1000000/0.086*RES_hh_fec_in!M5/RES_hh_num_in!M5)</f>
        <v>10383.187611710897</v>
      </c>
      <c r="N5" s="95">
        <f>IF(RES_hh_fec_in!N5=0,0,1000000/0.086*RES_hh_fec_in!N5/RES_hh_num_in!N5)</f>
        <v>10590.662512907013</v>
      </c>
      <c r="O5" s="95">
        <f>IF(RES_hh_fec_in!O5=0,0,1000000/0.086*RES_hh_fec_in!O5/RES_hh_num_in!O5)</f>
        <v>9437.6731406803556</v>
      </c>
      <c r="P5" s="95">
        <f>IF(RES_hh_fec_in!P5=0,0,1000000/0.086*RES_hh_fec_in!P5/RES_hh_num_in!P5)</f>
        <v>8525.206041027579</v>
      </c>
      <c r="Q5" s="95">
        <f>IF(RES_hh_fec_in!Q5=0,0,1000000/0.086*RES_hh_fec_in!Q5/RES_hh_num_in!Q5)</f>
        <v>8748.0709615711658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0</v>
      </c>
      <c r="D7" s="95">
        <f>IF(RES_hh_fec_in!D7=0,0,1000000/0.086*RES_hh_fec_in!D7/RES_hh_num_in!D7)</f>
        <v>0</v>
      </c>
      <c r="E7" s="95">
        <f>IF(RES_hh_fec_in!E7=0,0,1000000/0.086*RES_hh_fec_in!E7/RES_hh_num_in!E7)</f>
        <v>9583.8124313654953</v>
      </c>
      <c r="F7" s="95">
        <f>IF(RES_hh_fec_in!F7=0,0,1000000/0.086*RES_hh_fec_in!F7/RES_hh_num_in!F7)</f>
        <v>15120.630866319651</v>
      </c>
      <c r="G7" s="95">
        <f>IF(RES_hh_fec_in!G7=0,0,1000000/0.086*RES_hh_fec_in!G7/RES_hh_num_in!G7)</f>
        <v>8982.3579533353022</v>
      </c>
      <c r="H7" s="95">
        <f>IF(RES_hh_fec_in!H7=0,0,1000000/0.086*RES_hh_fec_in!H7/RES_hh_num_in!H7)</f>
        <v>8521.9046782815167</v>
      </c>
      <c r="I7" s="95">
        <f>IF(RES_hh_fec_in!I7=0,0,1000000/0.086*RES_hh_fec_in!I7/RES_hh_num_in!I7)</f>
        <v>10020.403583089877</v>
      </c>
      <c r="J7" s="95">
        <f>IF(RES_hh_fec_in!J7=0,0,1000000/0.086*RES_hh_fec_in!J7/RES_hh_num_in!J7)</f>
        <v>0</v>
      </c>
      <c r="K7" s="95">
        <f>IF(RES_hh_fec_in!K7=0,0,1000000/0.086*RES_hh_fec_in!K7/RES_hh_num_in!K7)</f>
        <v>0</v>
      </c>
      <c r="L7" s="95">
        <f>IF(RES_hh_fec_in!L7=0,0,1000000/0.086*RES_hh_fec_in!L7/RES_hh_num_in!L7)</f>
        <v>0</v>
      </c>
      <c r="M7" s="95">
        <f>IF(RES_hh_fec_in!M7=0,0,1000000/0.086*RES_hh_fec_in!M7/RES_hh_num_in!M7)</f>
        <v>0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8541.5040778000803</v>
      </c>
      <c r="Q7" s="95">
        <f>IF(RES_hh_fec_in!Q7=0,0,1000000/0.086*RES_hh_fec_in!Q7/RES_hh_num_in!Q7)</f>
        <v>8546.5631407511682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8874.9198047133868</v>
      </c>
      <c r="D8" s="95">
        <f>IF(RES_hh_fec_in!D8=0,0,1000000/0.086*RES_hh_fec_in!D8/RES_hh_num_in!D8)</f>
        <v>8750.7637406027188</v>
      </c>
      <c r="E8" s="95">
        <f>IF(RES_hh_fec_in!E8=0,0,1000000/0.086*RES_hh_fec_in!E8/RES_hh_num_in!E8)</f>
        <v>9315.6371115672318</v>
      </c>
      <c r="F8" s="95">
        <f>IF(RES_hh_fec_in!F8=0,0,1000000/0.086*RES_hh_fec_in!F8/RES_hh_num_in!F8)</f>
        <v>9632.8188066228995</v>
      </c>
      <c r="G8" s="95">
        <f>IF(RES_hh_fec_in!G8=0,0,1000000/0.086*RES_hh_fec_in!G8/RES_hh_num_in!G8)</f>
        <v>8101.0173554147068</v>
      </c>
      <c r="H8" s="95">
        <f>IF(RES_hh_fec_in!H8=0,0,1000000/0.086*RES_hh_fec_in!H8/RES_hh_num_in!H8)</f>
        <v>9187.0145889900996</v>
      </c>
      <c r="I8" s="95">
        <f>IF(RES_hh_fec_in!I8=0,0,1000000/0.086*RES_hh_fec_in!I8/RES_hh_num_in!I8)</f>
        <v>0</v>
      </c>
      <c r="J8" s="95">
        <f>IF(RES_hh_fec_in!J8=0,0,1000000/0.086*RES_hh_fec_in!J8/RES_hh_num_in!J8)</f>
        <v>9372.0074663483301</v>
      </c>
      <c r="K8" s="95">
        <f>IF(RES_hh_fec_in!K8=0,0,1000000/0.086*RES_hh_fec_in!K8/RES_hh_num_in!K8)</f>
        <v>9060.4694792761875</v>
      </c>
      <c r="L8" s="95">
        <f>IF(RES_hh_fec_in!L8=0,0,1000000/0.086*RES_hh_fec_in!L8/RES_hh_num_in!L8)</f>
        <v>9372.1488440559224</v>
      </c>
      <c r="M8" s="95">
        <f>IF(RES_hh_fec_in!M8=0,0,1000000/0.086*RES_hh_fec_in!M8/RES_hh_num_in!M8)</f>
        <v>9348.5308307385567</v>
      </c>
      <c r="N8" s="95">
        <f>IF(RES_hh_fec_in!N8=0,0,1000000/0.086*RES_hh_fec_in!N8/RES_hh_num_in!N8)</f>
        <v>8960.4943699588657</v>
      </c>
      <c r="O8" s="95">
        <f>IF(RES_hh_fec_in!O8=0,0,1000000/0.086*RES_hh_fec_in!O8/RES_hh_num_in!O8)</f>
        <v>7788.447496493045</v>
      </c>
      <c r="P8" s="95">
        <f>IF(RES_hh_fec_in!P8=0,0,1000000/0.086*RES_hh_fec_in!P8/RES_hh_num_in!P8)</f>
        <v>6897.0426051554005</v>
      </c>
      <c r="Q8" s="95">
        <f>IF(RES_hh_fec_in!Q8=0,0,1000000/0.086*RES_hh_fec_in!Q8/RES_hh_num_in!Q8)</f>
        <v>7641.2491091338516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11335.723441107142</v>
      </c>
      <c r="E9" s="95">
        <f>IF(RES_hh_fec_in!E9=0,0,1000000/0.086*RES_hh_fec_in!E9/RES_hh_num_in!E9)</f>
        <v>11591.12262269882</v>
      </c>
      <c r="F9" s="95">
        <f>IF(RES_hh_fec_in!F9=0,0,1000000/0.086*RES_hh_fec_in!F9/RES_hh_num_in!F9)</f>
        <v>12988.69175943492</v>
      </c>
      <c r="G9" s="95">
        <f>IF(RES_hh_fec_in!G9=0,0,1000000/0.086*RES_hh_fec_in!G9/RES_hh_num_in!G9)</f>
        <v>11363.095973102194</v>
      </c>
      <c r="H9" s="95">
        <f>IF(RES_hh_fec_in!H9=0,0,1000000/0.086*RES_hh_fec_in!H9/RES_hh_num_in!H9)</f>
        <v>10590.17247700109</v>
      </c>
      <c r="I9" s="95">
        <f>IF(RES_hh_fec_in!I9=0,0,1000000/0.086*RES_hh_fec_in!I9/RES_hh_num_in!I9)</f>
        <v>9846.2704766073675</v>
      </c>
      <c r="J9" s="95">
        <f>IF(RES_hh_fec_in!J9=0,0,1000000/0.086*RES_hh_fec_in!J9/RES_hh_num_in!J9)</f>
        <v>12237.927768859725</v>
      </c>
      <c r="K9" s="95">
        <f>IF(RES_hh_fec_in!K9=0,0,1000000/0.086*RES_hh_fec_in!K9/RES_hh_num_in!K9)</f>
        <v>11641.308018452624</v>
      </c>
      <c r="L9" s="95">
        <f>IF(RES_hh_fec_in!L9=0,0,1000000/0.086*RES_hh_fec_in!L9/RES_hh_num_in!L9)</f>
        <v>12282.195635656759</v>
      </c>
      <c r="M9" s="95">
        <f>IF(RES_hh_fec_in!M9=0,0,1000000/0.086*RES_hh_fec_in!M9/RES_hh_num_in!M9)</f>
        <v>11467.679200728999</v>
      </c>
      <c r="N9" s="95">
        <f>IF(RES_hh_fec_in!N9=0,0,1000000/0.086*RES_hh_fec_in!N9/RES_hh_num_in!N9)</f>
        <v>11968.045950340686</v>
      </c>
      <c r="O9" s="95">
        <f>IF(RES_hh_fec_in!O9=0,0,1000000/0.086*RES_hh_fec_in!O9/RES_hh_num_in!O9)</f>
        <v>10785.127744144034</v>
      </c>
      <c r="P9" s="95">
        <f>IF(RES_hh_fec_in!P9=0,0,1000000/0.086*RES_hh_fec_in!P9/RES_hh_num_in!P9)</f>
        <v>10905.508694991031</v>
      </c>
      <c r="Q9" s="95">
        <f>IF(RES_hh_fec_in!Q9=0,0,1000000/0.086*RES_hh_fec_in!Q9/RES_hh_num_in!Q9)</f>
        <v>10278.494048382825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7472.7553543894774</v>
      </c>
      <c r="D10" s="95">
        <f>IF(RES_hh_fec_in!D10=0,0,1000000/0.086*RES_hh_fec_in!D10/RES_hh_num_in!D10)</f>
        <v>8343.3893594759575</v>
      </c>
      <c r="E10" s="95">
        <f>IF(RES_hh_fec_in!E10=0,0,1000000/0.086*RES_hh_fec_in!E10/RES_hh_num_in!E10)</f>
        <v>8094.4124672308317</v>
      </c>
      <c r="F10" s="95">
        <f>IF(RES_hh_fec_in!F10=0,0,1000000/0.086*RES_hh_fec_in!F10/RES_hh_num_in!F10)</f>
        <v>7601.2405262510538</v>
      </c>
      <c r="G10" s="95">
        <f>IF(RES_hh_fec_in!G10=0,0,1000000/0.086*RES_hh_fec_in!G10/RES_hh_num_in!G10)</f>
        <v>6885.6001119466928</v>
      </c>
      <c r="H10" s="95">
        <f>IF(RES_hh_fec_in!H10=0,0,1000000/0.086*RES_hh_fec_in!H10/RES_hh_num_in!H10)</f>
        <v>7542.865707523224</v>
      </c>
      <c r="I10" s="95">
        <f>IF(RES_hh_fec_in!I10=0,0,1000000/0.086*RES_hh_fec_in!I10/RES_hh_num_in!I10)</f>
        <v>6749.0709156134326</v>
      </c>
      <c r="J10" s="95">
        <f>IF(RES_hh_fec_in!J10=0,0,1000000/0.086*RES_hh_fec_in!J10/RES_hh_num_in!J10)</f>
        <v>8083.254277628469</v>
      </c>
      <c r="K10" s="95">
        <f>IF(RES_hh_fec_in!K10=0,0,1000000/0.086*RES_hh_fec_in!K10/RES_hh_num_in!K10)</f>
        <v>7752.0321266466153</v>
      </c>
      <c r="L10" s="95">
        <f>IF(RES_hh_fec_in!L10=0,0,1000000/0.086*RES_hh_fec_in!L10/RES_hh_num_in!L10)</f>
        <v>9419.4255879345892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7727.4728539206244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0</v>
      </c>
      <c r="G11" s="95">
        <f>IF(RES_hh_fec_in!G11=0,0,1000000/0.086*RES_hh_fec_in!G11/RES_hh_num_in!G11)</f>
        <v>7244.8226322370792</v>
      </c>
      <c r="H11" s="95">
        <f>IF(RES_hh_fec_in!H11=0,0,1000000/0.086*RES_hh_fec_in!H11/RES_hh_num_in!H11)</f>
        <v>7310.8960950686724</v>
      </c>
      <c r="I11" s="95">
        <f>IF(RES_hh_fec_in!I11=0,0,1000000/0.086*RES_hh_fec_in!I11/RES_hh_num_in!I11)</f>
        <v>6519.810098438189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7612.3215744427835</v>
      </c>
      <c r="L11" s="95">
        <f>IF(RES_hh_fec_in!L11=0,0,1000000/0.086*RES_hh_fec_in!L11/RES_hh_num_in!L11)</f>
        <v>7548.5051803708802</v>
      </c>
      <c r="M11" s="95">
        <f>IF(RES_hh_fec_in!M11=0,0,1000000/0.086*RES_hh_fec_in!M11/RES_hh_num_in!M11)</f>
        <v>7502.9337525902047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5198.5753516798677</v>
      </c>
      <c r="D12" s="95">
        <f>IF(RES_hh_fec_in!D12=0,0,1000000/0.086*RES_hh_fec_in!D12/RES_hh_num_in!D12)</f>
        <v>5052.7772284492585</v>
      </c>
      <c r="E12" s="95">
        <f>IF(RES_hh_fec_in!E12=0,0,1000000/0.086*RES_hh_fec_in!E12/RES_hh_num_in!E12)</f>
        <v>5155.098175723977</v>
      </c>
      <c r="F12" s="95">
        <f>IF(RES_hh_fec_in!F12=0,0,1000000/0.086*RES_hh_fec_in!F12/RES_hh_num_in!F12)</f>
        <v>5210.5610838618013</v>
      </c>
      <c r="G12" s="95">
        <f>IF(RES_hh_fec_in!G12=0,0,1000000/0.086*RES_hh_fec_in!G12/RES_hh_num_in!G12)</f>
        <v>4277.6424548180212</v>
      </c>
      <c r="H12" s="95">
        <f>IF(RES_hh_fec_in!H12=0,0,1000000/0.086*RES_hh_fec_in!H12/RES_hh_num_in!H12)</f>
        <v>4047.9248328691888</v>
      </c>
      <c r="I12" s="95">
        <f>IF(RES_hh_fec_in!I12=0,0,1000000/0.086*RES_hh_fec_in!I12/RES_hh_num_in!I12)</f>
        <v>3482.8918050881894</v>
      </c>
      <c r="J12" s="95">
        <f>IF(RES_hh_fec_in!J12=0,0,1000000/0.086*RES_hh_fec_in!J12/RES_hh_num_in!J12)</f>
        <v>3781.7592951961747</v>
      </c>
      <c r="K12" s="95">
        <f>IF(RES_hh_fec_in!K12=0,0,1000000/0.086*RES_hh_fec_in!K12/RES_hh_num_in!K12)</f>
        <v>3376.3899349763924</v>
      </c>
      <c r="L12" s="95">
        <f>IF(RES_hh_fec_in!L12=0,0,1000000/0.086*RES_hh_fec_in!L12/RES_hh_num_in!L12)</f>
        <v>3104.7830042713617</v>
      </c>
      <c r="M12" s="95">
        <f>IF(RES_hh_fec_in!M12=0,0,1000000/0.086*RES_hh_fec_in!M12/RES_hh_num_in!M12)</f>
        <v>2774.6790218536021</v>
      </c>
      <c r="N12" s="95">
        <f>IF(RES_hh_fec_in!N12=0,0,1000000/0.086*RES_hh_fec_in!N12/RES_hh_num_in!N12)</f>
        <v>2661.8114315956636</v>
      </c>
      <c r="O12" s="95">
        <f>IF(RES_hh_fec_in!O12=0,0,1000000/0.086*RES_hh_fec_in!O12/RES_hh_num_in!O12)</f>
        <v>2331.8198025852203</v>
      </c>
      <c r="P12" s="95">
        <f>IF(RES_hh_fec_in!P12=0,0,1000000/0.086*RES_hh_fec_in!P12/RES_hh_num_in!P12)</f>
        <v>2075.0496223312384</v>
      </c>
      <c r="Q12" s="95">
        <f>IF(RES_hh_fec_in!Q12=0,0,1000000/0.086*RES_hh_fec_in!Q12/RES_hh_num_in!Q12)</f>
        <v>1992.2809275551597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0</v>
      </c>
      <c r="D13" s="22">
        <f>IF(RES_hh_fec_in!D13=0,0,1000000/0.086*RES_hh_fec_in!D13/RES_hh_num_in!D13)</f>
        <v>8280.0806257580007</v>
      </c>
      <c r="E13" s="22">
        <f>IF(RES_hh_fec_in!E13=0,0,1000000/0.086*RES_hh_fec_in!E13/RES_hh_num_in!E13)</f>
        <v>9380.9653765611147</v>
      </c>
      <c r="F13" s="22">
        <f>IF(RES_hh_fec_in!F13=0,0,1000000/0.086*RES_hh_fec_in!F13/RES_hh_num_in!F13)</f>
        <v>8382.4646973430063</v>
      </c>
      <c r="G13" s="22">
        <f>IF(RES_hh_fec_in!G13=0,0,1000000/0.086*RES_hh_fec_in!G13/RES_hh_num_in!G13)</f>
        <v>10072.647044319601</v>
      </c>
      <c r="H13" s="22">
        <f>IF(RES_hh_fec_in!H13=0,0,1000000/0.086*RES_hh_fec_in!H13/RES_hh_num_in!H13)</f>
        <v>8679.3292835575394</v>
      </c>
      <c r="I13" s="22">
        <f>IF(RES_hh_fec_in!I13=0,0,1000000/0.086*RES_hh_fec_in!I13/RES_hh_num_in!I13)</f>
        <v>10736.701565545607</v>
      </c>
      <c r="J13" s="22">
        <f>IF(RES_hh_fec_in!J13=0,0,1000000/0.086*RES_hh_fec_in!J13/RES_hh_num_in!J13)</f>
        <v>9593.213448736964</v>
      </c>
      <c r="K13" s="22">
        <f>IF(RES_hh_fec_in!K13=0,0,1000000/0.086*RES_hh_fec_in!K13/RES_hh_num_in!K13)</f>
        <v>11879.775038261107</v>
      </c>
      <c r="L13" s="22">
        <f>IF(RES_hh_fec_in!L13=0,0,1000000/0.086*RES_hh_fec_in!L13/RES_hh_num_in!L13)</f>
        <v>9396.4761570635765</v>
      </c>
      <c r="M13" s="22">
        <f>IF(RES_hh_fec_in!M13=0,0,1000000/0.086*RES_hh_fec_in!M13/RES_hh_num_in!M13)</f>
        <v>8937.1349888289515</v>
      </c>
      <c r="N13" s="22">
        <f>IF(RES_hh_fec_in!N13=0,0,1000000/0.086*RES_hh_fec_in!N13/RES_hh_num_in!N13)</f>
        <v>9187.3297154503834</v>
      </c>
      <c r="O13" s="22">
        <f>IF(RES_hh_fec_in!O13=0,0,1000000/0.086*RES_hh_fec_in!O13/RES_hh_num_in!O13)</f>
        <v>8532.6391492685998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8595.1480996154532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29.616305377689592</v>
      </c>
      <c r="D14" s="98">
        <f>IF(RES_hh_fec_in!D14=0,0,1000000/0.086*RES_hh_fec_in!D14/RES_hh_num_in!D14)</f>
        <v>68.774527349105981</v>
      </c>
      <c r="E14" s="98">
        <f>IF(RES_hh_fec_in!E14=0,0,1000000/0.086*RES_hh_fec_in!E14/RES_hh_num_in!E14)</f>
        <v>117.49551490340747</v>
      </c>
      <c r="F14" s="98">
        <f>IF(RES_hh_fec_in!F14=0,0,1000000/0.086*RES_hh_fec_in!F14/RES_hh_num_in!F14)</f>
        <v>40.152523392041076</v>
      </c>
      <c r="G14" s="98">
        <f>IF(RES_hh_fec_in!G14=0,0,1000000/0.086*RES_hh_fec_in!G14/RES_hh_num_in!G14)</f>
        <v>125.55062347702228</v>
      </c>
      <c r="H14" s="98">
        <f>IF(RES_hh_fec_in!H14=0,0,1000000/0.086*RES_hh_fec_in!H14/RES_hh_num_in!H14)</f>
        <v>112.07739781741776</v>
      </c>
      <c r="I14" s="98">
        <f>IF(RES_hh_fec_in!I14=0,0,1000000/0.086*RES_hh_fec_in!I14/RES_hh_num_in!I14)</f>
        <v>128.18114976589143</v>
      </c>
      <c r="J14" s="98">
        <f>IF(RES_hh_fec_in!J14=0,0,1000000/0.086*RES_hh_fec_in!J14/RES_hh_num_in!J14)</f>
        <v>109.59770876603164</v>
      </c>
      <c r="K14" s="98">
        <f>IF(RES_hh_fec_in!K14=0,0,1000000/0.086*RES_hh_fec_in!K14/RES_hh_num_in!K14)</f>
        <v>170.82131116891998</v>
      </c>
      <c r="L14" s="98">
        <f>IF(RES_hh_fec_in!L14=0,0,1000000/0.086*RES_hh_fec_in!L14/RES_hh_num_in!L14)</f>
        <v>112.11871080190963</v>
      </c>
      <c r="M14" s="98">
        <f>IF(RES_hh_fec_in!M14=0,0,1000000/0.086*RES_hh_fec_in!M14/RES_hh_num_in!M14)</f>
        <v>119.42732812395758</v>
      </c>
      <c r="N14" s="98">
        <f>IF(RES_hh_fec_in!N14=0,0,1000000/0.086*RES_hh_fec_in!N14/RES_hh_num_in!N14)</f>
        <v>160.04352091117227</v>
      </c>
      <c r="O14" s="98">
        <f>IF(RES_hh_fec_in!O14=0,0,1000000/0.086*RES_hh_fec_in!O14/RES_hh_num_in!O14)</f>
        <v>114.55698789771289</v>
      </c>
      <c r="P14" s="98">
        <f>IF(RES_hh_fec_in!P14=0,0,1000000/0.086*RES_hh_fec_in!P14/RES_hh_num_in!P14)</f>
        <v>75.854494821998102</v>
      </c>
      <c r="Q14" s="98">
        <f>IF(RES_hh_fec_in!Q14=0,0,1000000/0.086*RES_hh_fec_in!Q14/RES_hh_num_in!Q14)</f>
        <v>198.50926653602824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23.21582290710171</v>
      </c>
      <c r="D15" s="96">
        <f t="shared" si="0"/>
        <v>23.070058809478954</v>
      </c>
      <c r="E15" s="96">
        <f t="shared" si="0"/>
        <v>26.293250821811103</v>
      </c>
      <c r="F15" s="96">
        <f t="shared" si="0"/>
        <v>28.954839745278747</v>
      </c>
      <c r="G15" s="96">
        <f t="shared" si="0"/>
        <v>48.666748272313114</v>
      </c>
      <c r="H15" s="96">
        <f t="shared" si="0"/>
        <v>59.161187103698808</v>
      </c>
      <c r="I15" s="96">
        <f t="shared" si="0"/>
        <v>51.926555031081598</v>
      </c>
      <c r="J15" s="96">
        <f t="shared" si="0"/>
        <v>58.69062698050945</v>
      </c>
      <c r="K15" s="96">
        <f t="shared" si="0"/>
        <v>60.297375854356218</v>
      </c>
      <c r="L15" s="96">
        <f t="shared" si="0"/>
        <v>76.742652026113291</v>
      </c>
      <c r="M15" s="96">
        <f t="shared" si="0"/>
        <v>54.441110000328322</v>
      </c>
      <c r="N15" s="96">
        <f t="shared" si="0"/>
        <v>85.199600224594576</v>
      </c>
      <c r="O15" s="96">
        <f t="shared" si="0"/>
        <v>136.25363067603229</v>
      </c>
      <c r="P15" s="96">
        <f t="shared" si="0"/>
        <v>84.667190797814243</v>
      </c>
      <c r="Q15" s="96">
        <f t="shared" si="0"/>
        <v>102.45103991488155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23.21582290710171</v>
      </c>
      <c r="D16" s="97">
        <f>IF(RES_hh_fec_in!D16=0,0,1000000/0.086*RES_hh_fec_in!D16/RES_hh_num_in!D$3)</f>
        <v>23.070058809478954</v>
      </c>
      <c r="E16" s="97">
        <f>IF(RES_hh_fec_in!E16=0,0,1000000/0.086*RES_hh_fec_in!E16/RES_hh_num_in!E$3)</f>
        <v>26.293250821811103</v>
      </c>
      <c r="F16" s="97">
        <f>IF(RES_hh_fec_in!F16=0,0,1000000/0.086*RES_hh_fec_in!F16/RES_hh_num_in!F$3)</f>
        <v>28.954839745278747</v>
      </c>
      <c r="G16" s="97">
        <f>IF(RES_hh_fec_in!G16=0,0,1000000/0.086*RES_hh_fec_in!G16/RES_hh_num_in!G$3)</f>
        <v>48.666748272313114</v>
      </c>
      <c r="H16" s="97">
        <f>IF(RES_hh_fec_in!H16=0,0,1000000/0.086*RES_hh_fec_in!H16/RES_hh_num_in!H$3)</f>
        <v>59.161187103698808</v>
      </c>
      <c r="I16" s="97">
        <f>IF(RES_hh_fec_in!I16=0,0,1000000/0.086*RES_hh_fec_in!I16/RES_hh_num_in!I$3)</f>
        <v>51.926555031081598</v>
      </c>
      <c r="J16" s="97">
        <f>IF(RES_hh_fec_in!J16=0,0,1000000/0.086*RES_hh_fec_in!J16/RES_hh_num_in!J$3)</f>
        <v>58.69062698050945</v>
      </c>
      <c r="K16" s="97">
        <f>IF(RES_hh_fec_in!K16=0,0,1000000/0.086*RES_hh_fec_in!K16/RES_hh_num_in!K$3)</f>
        <v>60.297375854356218</v>
      </c>
      <c r="L16" s="97">
        <f>IF(RES_hh_fec_in!L16=0,0,1000000/0.086*RES_hh_fec_in!L16/RES_hh_num_in!L$3)</f>
        <v>76.742652026113291</v>
      </c>
      <c r="M16" s="97">
        <f>IF(RES_hh_fec_in!M16=0,0,1000000/0.086*RES_hh_fec_in!M16/RES_hh_num_in!M$3)</f>
        <v>54.441110000328322</v>
      </c>
      <c r="N16" s="97">
        <f>IF(RES_hh_fec_in!N16=0,0,1000000/0.086*RES_hh_fec_in!N16/RES_hh_num_in!N$3)</f>
        <v>85.199600224594576</v>
      </c>
      <c r="O16" s="97">
        <f>IF(RES_hh_fec_in!O16=0,0,1000000/0.086*RES_hh_fec_in!O16/RES_hh_num_in!O$3)</f>
        <v>136.25363067603229</v>
      </c>
      <c r="P16" s="97">
        <f>IF(RES_hh_fec_in!P16=0,0,1000000/0.086*RES_hh_fec_in!P16/RES_hh_num_in!P$3)</f>
        <v>84.667190797814243</v>
      </c>
      <c r="Q16" s="97">
        <f>IF(RES_hh_fec_in!Q16=0,0,1000000/0.086*RES_hh_fec_in!Q16/RES_hh_num_in!Q$3)</f>
        <v>102.45103991488155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1060.2110041698993</v>
      </c>
      <c r="D17" s="96">
        <f>IF(RES_hh_fec_in!D17=0,0,1000000/0.086*RES_hh_fec_in!D17/RES_hh_num_in!D17)</f>
        <v>1403.4909852637836</v>
      </c>
      <c r="E17" s="96">
        <f>IF(RES_hh_fec_in!E17=0,0,1000000/0.086*RES_hh_fec_in!E17/RES_hh_num_in!E17)</f>
        <v>1674.635598873582</v>
      </c>
      <c r="F17" s="96">
        <f>IF(RES_hh_fec_in!F17=0,0,1000000/0.086*RES_hh_fec_in!F17/RES_hh_num_in!F17)</f>
        <v>1568.685711346981</v>
      </c>
      <c r="G17" s="96">
        <f>IF(RES_hh_fec_in!G17=0,0,1000000/0.086*RES_hh_fec_in!G17/RES_hh_num_in!G17)</f>
        <v>1495.0879044335084</v>
      </c>
      <c r="H17" s="96">
        <f>IF(RES_hh_fec_in!H17=0,0,1000000/0.086*RES_hh_fec_in!H17/RES_hh_num_in!H17)</f>
        <v>1680.5923079256149</v>
      </c>
      <c r="I17" s="96">
        <f>IF(RES_hh_fec_in!I17=0,0,1000000/0.086*RES_hh_fec_in!I17/RES_hh_num_in!I17)</f>
        <v>1969.9157883716941</v>
      </c>
      <c r="J17" s="96">
        <f>IF(RES_hh_fec_in!J17=0,0,1000000/0.086*RES_hh_fec_in!J17/RES_hh_num_in!J17)</f>
        <v>1921.858650949318</v>
      </c>
      <c r="K17" s="96">
        <f>IF(RES_hh_fec_in!K17=0,0,1000000/0.086*RES_hh_fec_in!K17/RES_hh_num_in!K17)</f>
        <v>1576.6117244091845</v>
      </c>
      <c r="L17" s="96">
        <f>IF(RES_hh_fec_in!L17=0,0,1000000/0.086*RES_hh_fec_in!L17/RES_hh_num_in!L17)</f>
        <v>1505.9886036533148</v>
      </c>
      <c r="M17" s="96">
        <f>IF(RES_hh_fec_in!M17=0,0,1000000/0.086*RES_hh_fec_in!M17/RES_hh_num_in!M17)</f>
        <v>1345.3315680006742</v>
      </c>
      <c r="N17" s="96">
        <f>IF(RES_hh_fec_in!N17=0,0,1000000/0.086*RES_hh_fec_in!N17/RES_hh_num_in!N17)</f>
        <v>1658.0544119883552</v>
      </c>
      <c r="O17" s="96">
        <f>IF(RES_hh_fec_in!O17=0,0,1000000/0.086*RES_hh_fec_in!O17/RES_hh_num_in!O17)</f>
        <v>1536.7902695909058</v>
      </c>
      <c r="P17" s="96">
        <f>IF(RES_hh_fec_in!P17=0,0,1000000/0.086*RES_hh_fec_in!P17/RES_hh_num_in!P17)</f>
        <v>1826.0966006915107</v>
      </c>
      <c r="Q17" s="96">
        <f>IF(RES_hh_fec_in!Q17=0,0,1000000/0.086*RES_hh_fec_in!Q17/RES_hh_num_in!Q17)</f>
        <v>1472.8857214904972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1532.8897492582062</v>
      </c>
      <c r="F20" s="95">
        <f>IF(RES_hh_fec_in!F20=0,0,1000000/0.086*RES_hh_fec_in!F20/RES_hh_num_in!F20)</f>
        <v>1687.7540803035772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1862.2219186599198</v>
      </c>
      <c r="I20" s="95">
        <f>IF(RES_hh_fec_in!I20=0,0,1000000/0.086*RES_hh_fec_in!I20/RES_hh_num_in!I20)</f>
        <v>2007.7412027262967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1714.8036248313463</v>
      </c>
      <c r="Q20" s="95">
        <f>IF(RES_hh_fec_in!Q20=0,0,1000000/0.086*RES_hh_fec_in!Q20/RES_hh_num_in!Q20)</f>
        <v>1721.981931878307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1360.5901544853555</v>
      </c>
      <c r="D21" s="95">
        <f>IF(RES_hh_fec_in!D21=0,0,1000000/0.086*RES_hh_fec_in!D21/RES_hh_num_in!D21)</f>
        <v>1397.8109487938968</v>
      </c>
      <c r="E21" s="95">
        <f>IF(RES_hh_fec_in!E21=0,0,1000000/0.086*RES_hh_fec_in!E21/RES_hh_num_in!E21)</f>
        <v>1485.5097069442563</v>
      </c>
      <c r="F21" s="95">
        <f>IF(RES_hh_fec_in!F21=0,0,1000000/0.086*RES_hh_fec_in!F21/RES_hh_num_in!F21)</f>
        <v>1328.7902838745179</v>
      </c>
      <c r="G21" s="95">
        <f>IF(RES_hh_fec_in!G21=0,0,1000000/0.086*RES_hh_fec_in!G21/RES_hh_num_in!G21)</f>
        <v>1440.3691199098155</v>
      </c>
      <c r="H21" s="95">
        <f>IF(RES_hh_fec_in!H21=0,0,1000000/0.086*RES_hh_fec_in!H21/RES_hh_num_in!H21)</f>
        <v>1650.6383377476402</v>
      </c>
      <c r="I21" s="95">
        <f>IF(RES_hh_fec_in!I21=0,0,1000000/0.086*RES_hh_fec_in!I21/RES_hh_num_in!I21)</f>
        <v>0</v>
      </c>
      <c r="J21" s="95">
        <f>IF(RES_hh_fec_in!J21=0,0,1000000/0.086*RES_hh_fec_in!J21/RES_hh_num_in!J21)</f>
        <v>1574.556791660319</v>
      </c>
      <c r="K21" s="95">
        <f>IF(RES_hh_fec_in!K21=0,0,1000000/0.086*RES_hh_fec_in!K21/RES_hh_num_in!K21)</f>
        <v>1512.7373936139768</v>
      </c>
      <c r="L21" s="95">
        <f>IF(RES_hh_fec_in!L21=0,0,1000000/0.086*RES_hh_fec_in!L21/RES_hh_num_in!L21)</f>
        <v>1518.4837069771861</v>
      </c>
      <c r="M21" s="95">
        <f>IF(RES_hh_fec_in!M21=0,0,1000000/0.086*RES_hh_fec_in!M21/RES_hh_num_in!M21)</f>
        <v>1566.2945255759068</v>
      </c>
      <c r="N21" s="95">
        <f>IF(RES_hh_fec_in!N21=0,0,1000000/0.086*RES_hh_fec_in!N21/RES_hh_num_in!N21)</f>
        <v>1549.5083388736662</v>
      </c>
      <c r="O21" s="95">
        <f>IF(RES_hh_fec_in!O21=0,0,1000000/0.086*RES_hh_fec_in!O21/RES_hh_num_in!O21)</f>
        <v>1580.9593781364433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1639.1618812276758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1726.3353088558276</v>
      </c>
      <c r="E22" s="95">
        <f>IF(RES_hh_fec_in!E22=0,0,1000000/0.086*RES_hh_fec_in!E22/RES_hh_num_in!E22)</f>
        <v>1857.785105882107</v>
      </c>
      <c r="F22" s="95">
        <f>IF(RES_hh_fec_in!F22=0,0,1000000/0.086*RES_hh_fec_in!F22/RES_hh_num_in!F22)</f>
        <v>1734.4928635096155</v>
      </c>
      <c r="G22" s="95">
        <f>IF(RES_hh_fec_in!G22=0,0,1000000/0.086*RES_hh_fec_in!G22/RES_hh_num_in!G22)</f>
        <v>2070.365487521437</v>
      </c>
      <c r="H22" s="95">
        <f>IF(RES_hh_fec_in!H22=0,0,1000000/0.086*RES_hh_fec_in!H22/RES_hh_num_in!H22)</f>
        <v>2167.2457750663666</v>
      </c>
      <c r="I22" s="95">
        <f>IF(RES_hh_fec_in!I22=0,0,1000000/0.086*RES_hh_fec_in!I22/RES_hh_num_in!I22)</f>
        <v>2285.9238877942307</v>
      </c>
      <c r="J22" s="95">
        <f>IF(RES_hh_fec_in!J22=0,0,1000000/0.086*RES_hh_fec_in!J22/RES_hh_num_in!J22)</f>
        <v>2019.8785279815354</v>
      </c>
      <c r="K22" s="95">
        <f>IF(RES_hh_fec_in!K22=0,0,1000000/0.086*RES_hh_fec_in!K22/RES_hh_num_in!K22)</f>
        <v>1972.4506267409206</v>
      </c>
      <c r="L22" s="95">
        <f>IF(RES_hh_fec_in!L22=0,0,1000000/0.086*RES_hh_fec_in!L22/RES_hh_num_in!L22)</f>
        <v>1975.7836979622448</v>
      </c>
      <c r="M22" s="95">
        <f>IF(RES_hh_fec_in!M22=0,0,1000000/0.086*RES_hh_fec_in!M22/RES_hh_num_in!M22)</f>
        <v>0</v>
      </c>
      <c r="N22" s="95">
        <f>IF(RES_hh_fec_in!N22=0,0,1000000/0.086*RES_hh_fec_in!N22/RES_hh_num_in!N22)</f>
        <v>1938.750972673166</v>
      </c>
      <c r="O22" s="95">
        <f>IF(RES_hh_fec_in!O22=0,0,1000000/0.086*RES_hh_fec_in!O22/RES_hh_num_in!O22)</f>
        <v>1947.2681781812121</v>
      </c>
      <c r="P22" s="95">
        <f>IF(RES_hh_fec_in!P22=0,0,1000000/0.086*RES_hh_fec_in!P22/RES_hh_num_in!P22)</f>
        <v>1936.0868440002412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950.39937704385682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0</v>
      </c>
      <c r="G24" s="95">
        <f>IF(RES_hh_fec_in!G24=0,0,1000000/0.086*RES_hh_fec_in!G24/RES_hh_num_in!G24)</f>
        <v>1032.2741363477573</v>
      </c>
      <c r="H24" s="95">
        <f>IF(RES_hh_fec_in!H24=0,0,1000000/0.086*RES_hh_fec_in!H24/RES_hh_num_in!H24)</f>
        <v>1098.6745337367784</v>
      </c>
      <c r="I24" s="95">
        <f>IF(RES_hh_fec_in!I24=0,0,1000000/0.086*RES_hh_fec_in!I24/RES_hh_num_in!I24)</f>
        <v>1181.5725816014894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1015.9053220444652</v>
      </c>
      <c r="L24" s="95">
        <f>IF(RES_hh_fec_in!L24=0,0,1000000/0.086*RES_hh_fec_in!L24/RES_hh_num_in!L24)</f>
        <v>1019.3207506617745</v>
      </c>
      <c r="M24" s="95">
        <f>IF(RES_hh_fec_in!M24=0,0,1000000/0.086*RES_hh_fec_in!M24/RES_hh_num_in!M24)</f>
        <v>1029.8603474665974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1178.2158573512675</v>
      </c>
      <c r="D25" s="22">
        <f>IF(RES_hh_fec_in!D25=0,0,1000000/0.086*RES_hh_fec_in!D25/RES_hh_num_in!D25)</f>
        <v>1137.5410004488413</v>
      </c>
      <c r="E25" s="22">
        <f>IF(RES_hh_fec_in!E25=0,0,1000000/0.086*RES_hh_fec_in!E25/RES_hh_num_in!E25)</f>
        <v>1538.6255935097176</v>
      </c>
      <c r="F25" s="22">
        <f>IF(RES_hh_fec_in!F25=0,0,1000000/0.086*RES_hh_fec_in!F25/RES_hh_num_in!F25)</f>
        <v>1209.7174158561691</v>
      </c>
      <c r="G25" s="22">
        <f>IF(RES_hh_fec_in!G25=0,0,1000000/0.086*RES_hh_fec_in!G25/RES_hh_num_in!G25)</f>
        <v>1420.7017760538865</v>
      </c>
      <c r="H25" s="22">
        <f>IF(RES_hh_fec_in!H25=0,0,1000000/0.086*RES_hh_fec_in!H25/RES_hh_num_in!H25)</f>
        <v>1414.9995632389525</v>
      </c>
      <c r="I25" s="22">
        <f>IF(RES_hh_fec_in!I25=0,0,1000000/0.086*RES_hh_fec_in!I25/RES_hh_num_in!I25)</f>
        <v>2031.2422586343187</v>
      </c>
      <c r="J25" s="22">
        <f>IF(RES_hh_fec_in!J25=0,0,1000000/0.086*RES_hh_fec_in!J25/RES_hh_num_in!J25)</f>
        <v>1706.2594425220004</v>
      </c>
      <c r="K25" s="22">
        <f>IF(RES_hh_fec_in!K25=0,0,1000000/0.086*RES_hh_fec_in!K25/RES_hh_num_in!K25)</f>
        <v>1907.9564642280384</v>
      </c>
      <c r="L25" s="22">
        <f>IF(RES_hh_fec_in!L25=0,0,1000000/0.086*RES_hh_fec_in!L25/RES_hh_num_in!L25)</f>
        <v>1488.2635865873613</v>
      </c>
      <c r="M25" s="22">
        <f>IF(RES_hh_fec_in!M25=0,0,1000000/0.086*RES_hh_fec_in!M25/RES_hh_num_in!M25)</f>
        <v>1527.3383290818081</v>
      </c>
      <c r="N25" s="22">
        <f>IF(RES_hh_fec_in!N25=0,0,1000000/0.086*RES_hh_fec_in!N25/RES_hh_num_in!N25)</f>
        <v>1670.9138555750644</v>
      </c>
      <c r="O25" s="22">
        <f>IF(RES_hh_fec_in!O25=0,0,1000000/0.086*RES_hh_fec_in!O25/RES_hh_num_in!O25)</f>
        <v>1398.3081438087581</v>
      </c>
      <c r="P25" s="22">
        <f>IF(RES_hh_fec_in!P25=0,0,1000000/0.086*RES_hh_fec_in!P25/RES_hh_num_in!P25)</f>
        <v>1463.355434857192</v>
      </c>
      <c r="Q25" s="22">
        <f>IF(RES_hh_fec_in!Q25=0,0,1000000/0.086*RES_hh_fec_in!Q25/RES_hh_num_in!Q25)</f>
        <v>1368.1508729368725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0</v>
      </c>
      <c r="D26" s="18">
        <f>IF(RES_hh_fec_in!D26=0,0,1000000/0.086*RES_hh_fec_in!D26/RES_hh_num_in!D26)</f>
        <v>0</v>
      </c>
      <c r="E26" s="18">
        <f>IF(RES_hh_fec_in!E26=0,0,1000000/0.086*RES_hh_fec_in!E26/RES_hh_num_in!E26)</f>
        <v>0</v>
      </c>
      <c r="F26" s="18">
        <f>IF(RES_hh_fec_in!F26=0,0,1000000/0.086*RES_hh_fec_in!F26/RES_hh_num_in!F26)</f>
        <v>0</v>
      </c>
      <c r="G26" s="18">
        <f>IF(RES_hh_fec_in!G26=0,0,1000000/0.086*RES_hh_fec_in!G26/RES_hh_num_in!G26)</f>
        <v>0</v>
      </c>
      <c r="H26" s="18">
        <f>IF(RES_hh_fec_in!H26=0,0,1000000/0.086*RES_hh_fec_in!H26/RES_hh_num_in!H26)</f>
        <v>0</v>
      </c>
      <c r="I26" s="18">
        <f>IF(RES_hh_fec_in!I26=0,0,1000000/0.086*RES_hh_fec_in!I26/RES_hh_num_in!I26)</f>
        <v>0</v>
      </c>
      <c r="J26" s="18">
        <f>IF(RES_hh_fec_in!J26=0,0,1000000/0.086*RES_hh_fec_in!J26/RES_hh_num_in!J26)</f>
        <v>0</v>
      </c>
      <c r="K26" s="18">
        <f>IF(RES_hh_fec_in!K26=0,0,1000000/0.086*RES_hh_fec_in!K26/RES_hh_num_in!K26)</f>
        <v>0</v>
      </c>
      <c r="L26" s="18">
        <f>IF(RES_hh_fec_in!L26=0,0,1000000/0.086*RES_hh_fec_in!L26/RES_hh_num_in!L26)</f>
        <v>0</v>
      </c>
      <c r="M26" s="18">
        <f>IF(RES_hh_fec_in!M26=0,0,1000000/0.086*RES_hh_fec_in!M26/RES_hh_num_in!M26)</f>
        <v>0</v>
      </c>
      <c r="N26" s="18">
        <f>IF(RES_hh_fec_in!N26=0,0,1000000/0.086*RES_hh_fec_in!N26/RES_hh_num_in!N26)</f>
        <v>0</v>
      </c>
      <c r="O26" s="18">
        <f>IF(RES_hh_fec_in!O26=0,0,1000000/0.086*RES_hh_fec_in!O26/RES_hh_num_in!O26)</f>
        <v>0</v>
      </c>
      <c r="P26" s="18">
        <f>IF(RES_hh_fec_in!P26=0,0,1000000/0.086*RES_hh_fec_in!P26/RES_hh_num_in!P26)</f>
        <v>0</v>
      </c>
      <c r="Q26" s="18">
        <f>IF(RES_hh_fec_in!Q26=0,0,1000000/0.086*RES_hh_fec_in!Q26/RES_hh_num_in!Q26)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539.97156618486974</v>
      </c>
      <c r="D27" s="96">
        <f>IF(RES_hh_fec_in!D27=0,0,1000000/0.086*RES_hh_fec_in!D27/RES_hh_num_in!D27)</f>
        <v>902.37523092322397</v>
      </c>
      <c r="E27" s="96">
        <f>IF(RES_hh_fec_in!E27=0,0,1000000/0.086*RES_hh_fec_in!E27/RES_hh_num_in!E27)</f>
        <v>883.2711384377593</v>
      </c>
      <c r="F27" s="96">
        <f>IF(RES_hh_fec_in!F27=0,0,1000000/0.086*RES_hh_fec_in!F27/RES_hh_num_in!F27)</f>
        <v>905.74903713178594</v>
      </c>
      <c r="G27" s="96">
        <f>IF(RES_hh_fec_in!G27=0,0,1000000/0.086*RES_hh_fec_in!G27/RES_hh_num_in!G27)</f>
        <v>965.47397665518884</v>
      </c>
      <c r="H27" s="96">
        <f>IF(RES_hh_fec_in!H27=0,0,1000000/0.086*RES_hh_fec_in!H27/RES_hh_num_in!H27)</f>
        <v>1451.2825098848659</v>
      </c>
      <c r="I27" s="96">
        <f>IF(RES_hh_fec_in!I27=0,0,1000000/0.086*RES_hh_fec_in!I27/RES_hh_num_in!I27)</f>
        <v>760.22901065123938</v>
      </c>
      <c r="J27" s="96">
        <f>IF(RES_hh_fec_in!J27=0,0,1000000/0.086*RES_hh_fec_in!J27/RES_hh_num_in!J27)</f>
        <v>1217.2412307838667</v>
      </c>
      <c r="K27" s="96">
        <f>IF(RES_hh_fec_in!K27=0,0,1000000/0.086*RES_hh_fec_in!K27/RES_hh_num_in!K27)</f>
        <v>467.02571864567352</v>
      </c>
      <c r="L27" s="96">
        <f>IF(RES_hh_fec_in!L27=0,0,1000000/0.086*RES_hh_fec_in!L27/RES_hh_num_in!L27)</f>
        <v>797.64260584302951</v>
      </c>
      <c r="M27" s="96">
        <f>IF(RES_hh_fec_in!M27=0,0,1000000/0.086*RES_hh_fec_in!M27/RES_hh_num_in!M27)</f>
        <v>865.39424623913624</v>
      </c>
      <c r="N27" s="96">
        <f>IF(RES_hh_fec_in!N27=0,0,1000000/0.086*RES_hh_fec_in!N27/RES_hh_num_in!N27)</f>
        <v>984.40536611713776</v>
      </c>
      <c r="O27" s="96">
        <f>IF(RES_hh_fec_in!O27=0,0,1000000/0.086*RES_hh_fec_in!O27/RES_hh_num_in!O27)</f>
        <v>1047.3510681103933</v>
      </c>
      <c r="P27" s="96">
        <f>IF(RES_hh_fec_in!P27=0,0,1000000/0.086*RES_hh_fec_in!P27/RES_hh_num_in!P27)</f>
        <v>886.53502501420098</v>
      </c>
      <c r="Q27" s="96">
        <f>IF(RES_hh_fec_in!Q27=0,0,1000000/0.086*RES_hh_fec_in!Q27/RES_hh_num_in!Q27)</f>
        <v>808.74402586047302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809.13044009674991</v>
      </c>
      <c r="D30" s="95">
        <f>IF(RES_hh_fec_in!D30=0,0,1000000/0.086*RES_hh_fec_in!D30/RES_hh_num_in!D30)</f>
        <v>950.70645978189032</v>
      </c>
      <c r="E30" s="95">
        <f>IF(RES_hh_fec_in!E30=0,0,1000000/0.086*RES_hh_fec_in!E30/RES_hh_num_in!E30)</f>
        <v>977.38683901197953</v>
      </c>
      <c r="F30" s="95">
        <f>IF(RES_hh_fec_in!F30=0,0,1000000/0.086*RES_hh_fec_in!F30/RES_hh_num_in!F30)</f>
        <v>792.04695763125937</v>
      </c>
      <c r="G30" s="95">
        <f>IF(RES_hh_fec_in!G30=0,0,1000000/0.086*RES_hh_fec_in!G30/RES_hh_num_in!G30)</f>
        <v>1401.3692989325311</v>
      </c>
      <c r="H30" s="95">
        <f>IF(RES_hh_fec_in!H30=0,0,1000000/0.086*RES_hh_fec_in!H30/RES_hh_num_in!H30)</f>
        <v>1214.477175117052</v>
      </c>
      <c r="I30" s="95">
        <f>IF(RES_hh_fec_in!I30=0,0,1000000/0.086*RES_hh_fec_in!I30/RES_hh_num_in!I30)</f>
        <v>0</v>
      </c>
      <c r="J30" s="95">
        <f>IF(RES_hh_fec_in!J30=0,0,1000000/0.086*RES_hh_fec_in!J30/RES_hh_num_in!J30)</f>
        <v>938.90631609396576</v>
      </c>
      <c r="K30" s="95">
        <f>IF(RES_hh_fec_in!K30=0,0,1000000/0.086*RES_hh_fec_in!K30/RES_hh_num_in!K30)</f>
        <v>932.56746773785972</v>
      </c>
      <c r="L30" s="95">
        <f>IF(RES_hh_fec_in!L30=0,0,1000000/0.086*RES_hh_fec_in!L30/RES_hh_num_in!L30)</f>
        <v>966.02934977444397</v>
      </c>
      <c r="M30" s="95">
        <f>IF(RES_hh_fec_in!M30=0,0,1000000/0.086*RES_hh_fec_in!M30/RES_hh_num_in!M30)</f>
        <v>980.35138304853581</v>
      </c>
      <c r="N30" s="95">
        <f>IF(RES_hh_fec_in!N30=0,0,1000000/0.086*RES_hh_fec_in!N30/RES_hh_num_in!N30)</f>
        <v>993.34837589218318</v>
      </c>
      <c r="O30" s="95">
        <f>IF(RES_hh_fec_in!O30=0,0,1000000/0.086*RES_hh_fec_in!O30/RES_hh_num_in!O30)</f>
        <v>994.81066295894539</v>
      </c>
      <c r="P30" s="95">
        <f>IF(RES_hh_fec_in!P30=0,0,1000000/0.086*RES_hh_fec_in!P30/RES_hh_num_in!P30)</f>
        <v>983.55057464520223</v>
      </c>
      <c r="Q30" s="95">
        <f>IF(RES_hh_fec_in!Q30=0,0,1000000/0.086*RES_hh_fec_in!Q30/RES_hh_num_in!Q30)</f>
        <v>1023.5673785621345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1323.3056715047355</v>
      </c>
      <c r="E31" s="95">
        <f>IF(RES_hh_fec_in!E31=0,0,1000000/0.086*RES_hh_fec_in!E31/RES_hh_num_in!E31)</f>
        <v>1368.1705739189983</v>
      </c>
      <c r="F31" s="95">
        <f>IF(RES_hh_fec_in!F31=0,0,1000000/0.086*RES_hh_fec_in!F31/RES_hh_num_in!F31)</f>
        <v>1164.5416945982317</v>
      </c>
      <c r="G31" s="95">
        <f>IF(RES_hh_fec_in!G31=0,0,1000000/0.086*RES_hh_fec_in!G31/RES_hh_num_in!G31)</f>
        <v>2079.1500181954075</v>
      </c>
      <c r="H31" s="95">
        <f>IF(RES_hh_fec_in!H31=0,0,1000000/0.086*RES_hh_fec_in!H31/RES_hh_num_in!H31)</f>
        <v>1705.676803610801</v>
      </c>
      <c r="I31" s="95">
        <f>IF(RES_hh_fec_in!I31=0,0,1000000/0.086*RES_hh_fec_in!I31/RES_hh_num_in!I31)</f>
        <v>1627.0903256866748</v>
      </c>
      <c r="J31" s="95">
        <f>IF(RES_hh_fec_in!J31=0,0,1000000/0.086*RES_hh_fec_in!J31/RES_hh_num_in!J31)</f>
        <v>1357.1937995216092</v>
      </c>
      <c r="K31" s="95">
        <f>IF(RES_hh_fec_in!K31=0,0,1000000/0.086*RES_hh_fec_in!K31/RES_hh_num_in!K31)</f>
        <v>1339.2184539729249</v>
      </c>
      <c r="L31" s="95">
        <f>IF(RES_hh_fec_in!L31=0,0,1000000/0.086*RES_hh_fec_in!L31/RES_hh_num_in!L31)</f>
        <v>1375.6359777018517</v>
      </c>
      <c r="M31" s="95">
        <f>IF(RES_hh_fec_in!M31=0,0,1000000/0.086*RES_hh_fec_in!M31/RES_hh_num_in!M31)</f>
        <v>1364.2849767476187</v>
      </c>
      <c r="N31" s="95">
        <f>IF(RES_hh_fec_in!N31=0,0,1000000/0.086*RES_hh_fec_in!N31/RES_hh_num_in!N31)</f>
        <v>1415.5363942137456</v>
      </c>
      <c r="O31" s="95">
        <f>IF(RES_hh_fec_in!O31=0,0,1000000/0.086*RES_hh_fec_in!O31/RES_hh_num_in!O31)</f>
        <v>1395.123055904867</v>
      </c>
      <c r="P31" s="95">
        <f>IF(RES_hh_fec_in!P31=0,0,1000000/0.086*RES_hh_fec_in!P31/RES_hh_num_in!P31)</f>
        <v>1473.2132889815528</v>
      </c>
      <c r="Q31" s="95">
        <f>IF(RES_hh_fec_in!Q31=0,0,1000000/0.086*RES_hh_fec_in!Q31/RES_hh_num_in!Q31)</f>
        <v>1444.3550120609989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465.54001135306692</v>
      </c>
      <c r="D32" s="18">
        <f>IF(RES_hh_fec_in!D32=0,0,1000000/0.086*RES_hh_fec_in!D32/RES_hh_num_in!D32)</f>
        <v>652.21332568328467</v>
      </c>
      <c r="E32" s="18">
        <f>IF(RES_hh_fec_in!E32=0,0,1000000/0.086*RES_hh_fec_in!E32/RES_hh_num_in!E32)</f>
        <v>468.86234300524853</v>
      </c>
      <c r="F32" s="18">
        <f>IF(RES_hh_fec_in!F32=0,0,1000000/0.086*RES_hh_fec_in!F32/RES_hh_num_in!F32)</f>
        <v>752.51334608899424</v>
      </c>
      <c r="G32" s="18">
        <f>IF(RES_hh_fec_in!G32=0,0,1000000/0.086*RES_hh_fec_in!G32/RES_hh_num_in!G32)</f>
        <v>377.10473762492097</v>
      </c>
      <c r="H32" s="18">
        <f>IF(RES_hh_fec_in!H32=0,0,1000000/0.086*RES_hh_fec_in!H32/RES_hh_num_in!H32)</f>
        <v>1499.0681883804073</v>
      </c>
      <c r="I32" s="18">
        <f>IF(RES_hh_fec_in!I32=0,0,1000000/0.086*RES_hh_fec_in!I32/RES_hh_num_in!I32)</f>
        <v>312.11315611697307</v>
      </c>
      <c r="J32" s="18">
        <f>IF(RES_hh_fec_in!J32=0,0,1000000/0.086*RES_hh_fec_in!J32/RES_hh_num_in!J32)</f>
        <v>1168.0745892769885</v>
      </c>
      <c r="K32" s="18">
        <f>IF(RES_hh_fec_in!K32=0,0,1000000/0.086*RES_hh_fec_in!K32/RES_hh_num_in!K32)</f>
        <v>205.99707910558564</v>
      </c>
      <c r="L32" s="18">
        <f>IF(RES_hh_fec_in!L32=0,0,1000000/0.086*RES_hh_fec_in!L32/RES_hh_num_in!L32)</f>
        <v>666.53385145490483</v>
      </c>
      <c r="M32" s="18">
        <f>IF(RES_hh_fec_in!M32=0,0,1000000/0.086*RES_hh_fec_in!M32/RES_hh_num_in!M32)</f>
        <v>686.34717623031122</v>
      </c>
      <c r="N32" s="18">
        <f>IF(RES_hh_fec_in!N32=0,0,1000000/0.086*RES_hh_fec_in!N32/RES_hh_num_in!N32)</f>
        <v>734.89958771429713</v>
      </c>
      <c r="O32" s="18">
        <f>IF(RES_hh_fec_in!O32=0,0,1000000/0.086*RES_hh_fec_in!O32/RES_hh_num_in!O32)</f>
        <v>682.5597438052273</v>
      </c>
      <c r="P32" s="18">
        <f>IF(RES_hh_fec_in!P32=0,0,1000000/0.086*RES_hh_fec_in!P32/RES_hh_num_in!P32)</f>
        <v>662.89813295602448</v>
      </c>
      <c r="Q32" s="18">
        <f>IF(RES_hh_fec_in!Q32=0,0,1000000/0.086*RES_hh_fec_in!Q32/RES_hh_num_in!Q32)</f>
        <v>623.3112654590318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6509.6986897420356</v>
      </c>
      <c r="D3" s="100">
        <f>IF(RES_hh_tes_in!D3=0,0,1000000/0.086*RES_hh_tes_in!D3/RES_hh_num_in!D3)</f>
        <v>6755.9550976469245</v>
      </c>
      <c r="E3" s="100">
        <f>IF(RES_hh_tes_in!E3=0,0,1000000/0.086*RES_hh_tes_in!E3/RES_hh_num_in!E3)</f>
        <v>7024.2115216189059</v>
      </c>
      <c r="F3" s="100">
        <f>IF(RES_hh_tes_in!F3=0,0,1000000/0.086*RES_hh_tes_in!F3/RES_hh_num_in!F3)</f>
        <v>8061.0317647740439</v>
      </c>
      <c r="G3" s="100">
        <f>IF(RES_hh_tes_in!G3=0,0,1000000/0.086*RES_hh_tes_in!G3/RES_hh_num_in!G3)</f>
        <v>6823.8383222199773</v>
      </c>
      <c r="H3" s="100">
        <f>IF(RES_hh_tes_in!H3=0,0,1000000/0.086*RES_hh_tes_in!H3/RES_hh_num_in!H3)</f>
        <v>7398.4492171921847</v>
      </c>
      <c r="I3" s="100">
        <f>IF(RES_hh_tes_in!I3=0,0,1000000/0.086*RES_hh_tes_in!I3/RES_hh_num_in!I3)</f>
        <v>6464.0436138654659</v>
      </c>
      <c r="J3" s="100">
        <f>IF(RES_hh_tes_in!J3=0,0,1000000/0.086*RES_hh_tes_in!J3/RES_hh_num_in!J3)</f>
        <v>7995.0766544166481</v>
      </c>
      <c r="K3" s="100">
        <f>IF(RES_hh_tes_in!K3=0,0,1000000/0.086*RES_hh_tes_in!K3/RES_hh_num_in!K3)</f>
        <v>7200.5296956594184</v>
      </c>
      <c r="L3" s="100">
        <f>IF(RES_hh_tes_in!L3=0,0,1000000/0.086*RES_hh_tes_in!L3/RES_hh_num_in!L3)</f>
        <v>7579.3423290679484</v>
      </c>
      <c r="M3" s="100">
        <f>IF(RES_hh_tes_in!M3=0,0,1000000/0.086*RES_hh_tes_in!M3/RES_hh_num_in!M3)</f>
        <v>7416.8400570928052</v>
      </c>
      <c r="N3" s="100">
        <f>IF(RES_hh_tes_in!N3=0,0,1000000/0.086*RES_hh_tes_in!N3/RES_hh_num_in!N3)</f>
        <v>7670.1733077212175</v>
      </c>
      <c r="O3" s="100">
        <f>IF(RES_hh_tes_in!O3=0,0,1000000/0.086*RES_hh_tes_in!O3/RES_hh_num_in!O3)</f>
        <v>7057.9055987975007</v>
      </c>
      <c r="P3" s="100">
        <f>IF(RES_hh_tes_in!P3=0,0,1000000/0.086*RES_hh_tes_in!P3/RES_hh_num_in!P3)</f>
        <v>6946.4305467826916</v>
      </c>
      <c r="Q3" s="100">
        <f>IF(RES_hh_tes_in!Q3=0,0,1000000/0.086*RES_hh_tes_in!Q3/RES_hh_num_in!Q3)</f>
        <v>6964.9312422820185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5356.5522482661117</v>
      </c>
      <c r="D4" s="96">
        <f>IF(RES_hh_tes_in!D4=0,0,1000000/0.086*RES_hh_tes_in!D4/RES_hh_num_in!D4)</f>
        <v>5478.8674410961612</v>
      </c>
      <c r="E4" s="96">
        <f>IF(RES_hh_tes_in!E4=0,0,1000000/0.086*RES_hh_tes_in!E4/RES_hh_num_in!E4)</f>
        <v>5698.7062529998666</v>
      </c>
      <c r="F4" s="96">
        <f>IF(RES_hh_tes_in!F4=0,0,1000000/0.086*RES_hh_tes_in!F4/RES_hh_num_in!F4)</f>
        <v>6733.8062019240488</v>
      </c>
      <c r="G4" s="96">
        <f>IF(RES_hh_tes_in!G4=0,0,1000000/0.086*RES_hh_tes_in!G4/RES_hh_num_in!G4)</f>
        <v>5395.5741312221244</v>
      </c>
      <c r="H4" s="96">
        <f>IF(RES_hh_tes_in!H4=0,0,1000000/0.086*RES_hh_tes_in!H4/RES_hh_num_in!H4)</f>
        <v>5383.934114617281</v>
      </c>
      <c r="I4" s="96">
        <f>IF(RES_hh_tes_in!I4=0,0,1000000/0.086*RES_hh_tes_in!I4/RES_hh_num_in!I4)</f>
        <v>4972.990960172936</v>
      </c>
      <c r="J4" s="96">
        <f>IF(RES_hh_tes_in!J4=0,0,1000000/0.086*RES_hh_tes_in!J4/RES_hh_num_in!J4)</f>
        <v>6285.2331169864019</v>
      </c>
      <c r="K4" s="96">
        <f>IF(RES_hh_tes_in!K4=0,0,1000000/0.086*RES_hh_tes_in!K4/RES_hh_num_in!K4)</f>
        <v>5884.4388502051361</v>
      </c>
      <c r="L4" s="96">
        <f>IF(RES_hh_tes_in!L4=0,0,1000000/0.086*RES_hh_tes_in!L4/RES_hh_num_in!L4)</f>
        <v>5978.5024935098854</v>
      </c>
      <c r="M4" s="96">
        <f>IF(RES_hh_tes_in!M4=0,0,1000000/0.086*RES_hh_tes_in!M4/RES_hh_num_in!M4)</f>
        <v>5881.0718653836211</v>
      </c>
      <c r="N4" s="96">
        <f>IF(RES_hh_tes_in!N4=0,0,1000000/0.086*RES_hh_tes_in!N4/RES_hh_num_in!N4)</f>
        <v>5954.0806832388034</v>
      </c>
      <c r="O4" s="96">
        <f>IF(RES_hh_tes_in!O4=0,0,1000000/0.086*RES_hh_tes_in!O4/RES_hh_num_in!O4)</f>
        <v>5217.2613507164479</v>
      </c>
      <c r="P4" s="96">
        <f>IF(RES_hh_tes_in!P4=0,0,1000000/0.086*RES_hh_tes_in!P4/RES_hh_num_in!P4)</f>
        <v>5256.0077166022302</v>
      </c>
      <c r="Q4" s="96">
        <f>IF(RES_hh_tes_in!Q4=0,0,1000000/0.086*RES_hh_tes_in!Q4/RES_hh_num_in!Q4)</f>
        <v>5190.6689378398441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5222.7942790918141</v>
      </c>
      <c r="E5" s="95">
        <f>IF(RES_hh_tes_in!E5=0,0,1000000/0.086*RES_hh_tes_in!E5/RES_hh_num_in!E5)</f>
        <v>0</v>
      </c>
      <c r="F5" s="95">
        <f>IF(RES_hh_tes_in!F5=0,0,1000000/0.086*RES_hh_tes_in!F5/RES_hh_num_in!F5)</f>
        <v>10231.758253819444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5240.200859370133</v>
      </c>
      <c r="J5" s="95">
        <f>IF(RES_hh_tes_in!J5=0,0,1000000/0.086*RES_hh_tes_in!J5/RES_hh_num_in!J5)</f>
        <v>14720.218531703595</v>
      </c>
      <c r="K5" s="95">
        <f>IF(RES_hh_tes_in!K5=0,0,1000000/0.086*RES_hh_tes_in!K5/RES_hh_num_in!K5)</f>
        <v>3665.7051400818914</v>
      </c>
      <c r="L5" s="95">
        <f>IF(RES_hh_tes_in!L5=0,0,1000000/0.086*RES_hh_tes_in!L5/RES_hh_num_in!L5)</f>
        <v>2641.77068318082</v>
      </c>
      <c r="M5" s="95">
        <f>IF(RES_hh_tes_in!M5=0,0,1000000/0.086*RES_hh_tes_in!M5/RES_hh_num_in!M5)</f>
        <v>4980.0459635304069</v>
      </c>
      <c r="N5" s="95">
        <f>IF(RES_hh_tes_in!N5=0,0,1000000/0.086*RES_hh_tes_in!N5/RES_hh_num_in!N5)</f>
        <v>5084.8022436205902</v>
      </c>
      <c r="O5" s="95">
        <f>IF(RES_hh_tes_in!O5=0,0,1000000/0.086*RES_hh_tes_in!O5/RES_hh_num_in!O5)</f>
        <v>4531.4914632041027</v>
      </c>
      <c r="P5" s="95">
        <f>IF(RES_hh_tes_in!P5=0,0,1000000/0.086*RES_hh_tes_in!P5/RES_hh_num_in!P5)</f>
        <v>4085.4372058380472</v>
      </c>
      <c r="Q5" s="95">
        <f>IF(RES_hh_tes_in!Q5=0,0,1000000/0.086*RES_hh_tes_in!Q5/RES_hh_num_in!Q5)</f>
        <v>4194.4824228107209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0</v>
      </c>
      <c r="D7" s="95">
        <f>IF(RES_hh_tes_in!D7=0,0,1000000/0.086*RES_hh_tes_in!D7/RES_hh_num_in!D7)</f>
        <v>0</v>
      </c>
      <c r="E7" s="95">
        <f>IF(RES_hh_tes_in!E7=0,0,1000000/0.086*RES_hh_tes_in!E7/RES_hh_num_in!E7)</f>
        <v>5541.3756255732433</v>
      </c>
      <c r="F7" s="95">
        <f>IF(RES_hh_tes_in!F7=0,0,1000000/0.086*RES_hh_tes_in!F7/RES_hh_num_in!F7)</f>
        <v>8835.900290336489</v>
      </c>
      <c r="G7" s="95">
        <f>IF(RES_hh_tes_in!G7=0,0,1000000/0.086*RES_hh_tes_in!G7/RES_hh_num_in!G7)</f>
        <v>5493.9553495399541</v>
      </c>
      <c r="H7" s="95">
        <f>IF(RES_hh_tes_in!H7=0,0,1000000/0.086*RES_hh_tes_in!H7/RES_hh_num_in!H7)</f>
        <v>5112.5377079067293</v>
      </c>
      <c r="I7" s="95">
        <f>IF(RES_hh_tes_in!I7=0,0,1000000/0.086*RES_hh_tes_in!I7/RES_hh_num_in!I7)</f>
        <v>5952.9901792517994</v>
      </c>
      <c r="J7" s="95">
        <f>IF(RES_hh_tes_in!J7=0,0,1000000/0.086*RES_hh_tes_in!J7/RES_hh_num_in!J7)</f>
        <v>0</v>
      </c>
      <c r="K7" s="95">
        <f>IF(RES_hh_tes_in!K7=0,0,1000000/0.086*RES_hh_tes_in!K7/RES_hh_num_in!K7)</f>
        <v>0</v>
      </c>
      <c r="L7" s="95">
        <f>IF(RES_hh_tes_in!L7=0,0,1000000/0.086*RES_hh_tes_in!L7/RES_hh_num_in!L7)</f>
        <v>0</v>
      </c>
      <c r="M7" s="95">
        <f>IF(RES_hh_tes_in!M7=0,0,1000000/0.086*RES_hh_tes_in!M7/RES_hh_num_in!M7)</f>
        <v>0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5174.4014817597845</v>
      </c>
      <c r="Q7" s="95">
        <f>IF(RES_hh_tes_in!Q7=0,0,1000000/0.086*RES_hh_tes_in!Q7/RES_hh_num_in!Q7)</f>
        <v>5192.5671196044723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5430.6628209041355</v>
      </c>
      <c r="D8" s="95">
        <f>IF(RES_hh_tes_in!D8=0,0,1000000/0.086*RES_hh_tes_in!D8/RES_hh_num_in!D8)</f>
        <v>5394.6324525842847</v>
      </c>
      <c r="E8" s="95">
        <f>IF(RES_hh_tes_in!E8=0,0,1000000/0.086*RES_hh_tes_in!E8/RES_hh_num_in!E8)</f>
        <v>5780.6198940030908</v>
      </c>
      <c r="F8" s="95">
        <f>IF(RES_hh_tes_in!F8=0,0,1000000/0.086*RES_hh_tes_in!F8/RES_hh_num_in!F8)</f>
        <v>5981.5393638001278</v>
      </c>
      <c r="G8" s="95">
        <f>IF(RES_hh_tes_in!G8=0,0,1000000/0.086*RES_hh_tes_in!G8/RES_hh_num_in!G8)</f>
        <v>5092.5873687678695</v>
      </c>
      <c r="H8" s="95">
        <f>IF(RES_hh_tes_in!H8=0,0,1000000/0.086*RES_hh_tes_in!H8/RES_hh_num_in!H8)</f>
        <v>5787.9098661676144</v>
      </c>
      <c r="I8" s="95">
        <f>IF(RES_hh_tes_in!I8=0,0,1000000/0.086*RES_hh_tes_in!I8/RES_hh_num_in!I8)</f>
        <v>0</v>
      </c>
      <c r="J8" s="95">
        <f>IF(RES_hh_tes_in!J8=0,0,1000000/0.086*RES_hh_tes_in!J8/RES_hh_num_in!J8)</f>
        <v>5841.3546593829396</v>
      </c>
      <c r="K8" s="95">
        <f>IF(RES_hh_tes_in!K8=0,0,1000000/0.086*RES_hh_tes_in!K8/RES_hh_num_in!K8)</f>
        <v>5782.742859753992</v>
      </c>
      <c r="L8" s="95">
        <f>IF(RES_hh_tes_in!L8=0,0,1000000/0.086*RES_hh_tes_in!L8/RES_hh_num_in!L8)</f>
        <v>5988.3461075718096</v>
      </c>
      <c r="M8" s="95">
        <f>IF(RES_hh_tes_in!M8=0,0,1000000/0.086*RES_hh_tes_in!M8/RES_hh_num_in!M8)</f>
        <v>6025.6576098587775</v>
      </c>
      <c r="N8" s="95">
        <f>IF(RES_hh_tes_in!N8=0,0,1000000/0.086*RES_hh_tes_in!N8/RES_hh_num_in!N8)</f>
        <v>5737.6285579499645</v>
      </c>
      <c r="O8" s="95">
        <f>IF(RES_hh_tes_in!O8=0,0,1000000/0.086*RES_hh_tes_in!O8/RES_hh_num_in!O8)</f>
        <v>4917.847891579976</v>
      </c>
      <c r="P8" s="95">
        <f>IF(RES_hh_tes_in!P8=0,0,1000000/0.086*RES_hh_tes_in!P8/RES_hh_num_in!P8)</f>
        <v>4321.7915137831606</v>
      </c>
      <c r="Q8" s="95">
        <f>IF(RES_hh_tes_in!Q8=0,0,1000000/0.086*RES_hh_tes_in!Q8/RES_hh_num_in!Q8)</f>
        <v>4933.3826316560644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5401.4630251063745</v>
      </c>
      <c r="E9" s="95">
        <f>IF(RES_hh_tes_in!E9=0,0,1000000/0.086*RES_hh_tes_in!E9/RES_hh_num_in!E9)</f>
        <v>5475.7925402890723</v>
      </c>
      <c r="F9" s="95">
        <f>IF(RES_hh_tes_in!F9=0,0,1000000/0.086*RES_hh_tes_in!F9/RES_hh_num_in!F9)</f>
        <v>6212.7033670223955</v>
      </c>
      <c r="G9" s="95">
        <f>IF(RES_hh_tes_in!G9=0,0,1000000/0.086*RES_hh_tes_in!G9/RES_hh_num_in!G9)</f>
        <v>5366.1408450969411</v>
      </c>
      <c r="H9" s="95">
        <f>IF(RES_hh_tes_in!H9=0,0,1000000/0.086*RES_hh_tes_in!H9/RES_hh_num_in!H9)</f>
        <v>5036.8416479465741</v>
      </c>
      <c r="I9" s="95">
        <f>IF(RES_hh_tes_in!I9=0,0,1000000/0.086*RES_hh_tes_in!I9/RES_hh_num_in!I9)</f>
        <v>4839.8047742064746</v>
      </c>
      <c r="J9" s="95">
        <f>IF(RES_hh_tes_in!J9=0,0,1000000/0.086*RES_hh_tes_in!J9/RES_hh_num_in!J9)</f>
        <v>6052.6513426956217</v>
      </c>
      <c r="K9" s="95">
        <f>IF(RES_hh_tes_in!K9=0,0,1000000/0.086*RES_hh_tes_in!K9/RES_hh_num_in!K9)</f>
        <v>5715.852072556143</v>
      </c>
      <c r="L9" s="95">
        <f>IF(RES_hh_tes_in!L9=0,0,1000000/0.086*RES_hh_tes_in!L9/RES_hh_num_in!L9)</f>
        <v>6111.0449738722855</v>
      </c>
      <c r="M9" s="95">
        <f>IF(RES_hh_tes_in!M9=0,0,1000000/0.086*RES_hh_tes_in!M9/RES_hh_num_in!M9)</f>
        <v>5557.2072671598071</v>
      </c>
      <c r="N9" s="95">
        <f>IF(RES_hh_tes_in!N9=0,0,1000000/0.086*RES_hh_tes_in!N9/RES_hh_num_in!N9)</f>
        <v>5991.1416289152248</v>
      </c>
      <c r="O9" s="95">
        <f>IF(RES_hh_tes_in!O9=0,0,1000000/0.086*RES_hh_tes_in!O9/RES_hh_num_in!O9)</f>
        <v>5357.7122006818972</v>
      </c>
      <c r="P9" s="95">
        <f>IF(RES_hh_tes_in!P9=0,0,1000000/0.086*RES_hh_tes_in!P9/RES_hh_num_in!P9)</f>
        <v>5473.7470797721153</v>
      </c>
      <c r="Q9" s="95">
        <f>IF(RES_hh_tes_in!Q9=0,0,1000000/0.086*RES_hh_tes_in!Q9/RES_hh_num_in!Q9)</f>
        <v>5039.9885183210436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5458.7764131741051</v>
      </c>
      <c r="D10" s="95">
        <f>IF(RES_hh_tes_in!D10=0,0,1000000/0.086*RES_hh_tes_in!D10/RES_hh_num_in!D10)</f>
        <v>6123.0784180032178</v>
      </c>
      <c r="E10" s="95">
        <f>IF(RES_hh_tes_in!E10=0,0,1000000/0.086*RES_hh_tes_in!E10/RES_hh_num_in!E10)</f>
        <v>5968.7032987338553</v>
      </c>
      <c r="F10" s="95">
        <f>IF(RES_hh_tes_in!F10=0,0,1000000/0.086*RES_hh_tes_in!F10/RES_hh_num_in!F10)</f>
        <v>5634.7731305689395</v>
      </c>
      <c r="G10" s="95">
        <f>IF(RES_hh_tes_in!G10=0,0,1000000/0.086*RES_hh_tes_in!G10/RES_hh_num_in!G10)</f>
        <v>5130.2120994738516</v>
      </c>
      <c r="H10" s="95">
        <f>IF(RES_hh_tes_in!H10=0,0,1000000/0.086*RES_hh_tes_in!H10/RES_hh_num_in!H10)</f>
        <v>5643.7859708244259</v>
      </c>
      <c r="I10" s="95">
        <f>IF(RES_hh_tes_in!I10=0,0,1000000/0.086*RES_hh_tes_in!I10/RES_hh_num_in!I10)</f>
        <v>5069.7996940143566</v>
      </c>
      <c r="J10" s="95">
        <f>IF(RES_hh_tes_in!J10=0,0,1000000/0.086*RES_hh_tes_in!J10/RES_hh_num_in!J10)</f>
        <v>6099.9787124507493</v>
      </c>
      <c r="K10" s="95">
        <f>IF(RES_hh_tes_in!K10=0,0,1000000/0.086*RES_hh_tes_in!K10/RES_hh_num_in!K10)</f>
        <v>5874.4251801608589</v>
      </c>
      <c r="L10" s="95">
        <f>IF(RES_hh_tes_in!L10=0,0,1000000/0.086*RES_hh_tes_in!L10/RES_hh_num_in!L10)</f>
        <v>7168.4736124648707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5294.8225099127922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0</v>
      </c>
      <c r="G11" s="95">
        <f>IF(RES_hh_tes_in!G11=0,0,1000000/0.086*RES_hh_tes_in!G11/RES_hh_num_in!G11)</f>
        <v>5064.5224096349748</v>
      </c>
      <c r="H11" s="95">
        <f>IF(RES_hh_tes_in!H11=0,0,1000000/0.086*RES_hh_tes_in!H11/RES_hh_num_in!H11)</f>
        <v>5135.932863027273</v>
      </c>
      <c r="I11" s="95">
        <f>IF(RES_hh_tes_in!I11=0,0,1000000/0.086*RES_hh_tes_in!I11/RES_hh_num_in!I11)</f>
        <v>4591.5852783136479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5420.7630057592096</v>
      </c>
      <c r="L11" s="95">
        <f>IF(RES_hh_tes_in!L11=0,0,1000000/0.086*RES_hh_tes_in!L11/RES_hh_num_in!L11)</f>
        <v>5358.4842899510813</v>
      </c>
      <c r="M11" s="95">
        <f>IF(RES_hh_tes_in!M11=0,0,1000000/0.086*RES_hh_tes_in!M11/RES_hh_num_in!M11)</f>
        <v>5386.4267357700191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5621.1595698484825</v>
      </c>
      <c r="D12" s="95">
        <f>IF(RES_hh_tes_in!D12=0,0,1000000/0.086*RES_hh_tes_in!D12/RES_hh_num_in!D12)</f>
        <v>5702.7215967555994</v>
      </c>
      <c r="E12" s="95">
        <f>IF(RES_hh_tes_in!E12=0,0,1000000/0.086*RES_hh_tes_in!E12/RES_hh_num_in!E12)</f>
        <v>6097.6960853439123</v>
      </c>
      <c r="F12" s="95">
        <f>IF(RES_hh_tes_in!F12=0,0,1000000/0.086*RES_hh_tes_in!F12/RES_hh_num_in!F12)</f>
        <v>6485.0477618576951</v>
      </c>
      <c r="G12" s="95">
        <f>IF(RES_hh_tes_in!G12=0,0,1000000/0.086*RES_hh_tes_in!G12/RES_hh_num_in!G12)</f>
        <v>5649.8236982580484</v>
      </c>
      <c r="H12" s="95">
        <f>IF(RES_hh_tes_in!H12=0,0,1000000/0.086*RES_hh_tes_in!H12/RES_hh_num_in!H12)</f>
        <v>5719.9713896428093</v>
      </c>
      <c r="I12" s="95">
        <f>IF(RES_hh_tes_in!I12=0,0,1000000/0.086*RES_hh_tes_in!I12/RES_hh_num_in!I12)</f>
        <v>5329.3621092812791</v>
      </c>
      <c r="J12" s="95">
        <f>IF(RES_hh_tes_in!J12=0,0,1000000/0.086*RES_hh_tes_in!J12/RES_hh_num_in!J12)</f>
        <v>6300.1598179157081</v>
      </c>
      <c r="K12" s="95">
        <f>IF(RES_hh_tes_in!K12=0,0,1000000/0.086*RES_hh_tes_in!K12/RES_hh_num_in!K12)</f>
        <v>6218.9337420163965</v>
      </c>
      <c r="L12" s="95">
        <f>IF(RES_hh_tes_in!L12=0,0,1000000/0.086*RES_hh_tes_in!L12/RES_hh_num_in!L12)</f>
        <v>6343.716586299176</v>
      </c>
      <c r="M12" s="95">
        <f>IF(RES_hh_tes_in!M12=0,0,1000000/0.086*RES_hh_tes_in!M12/RES_hh_num_in!M12)</f>
        <v>6183.5704080139258</v>
      </c>
      <c r="N12" s="95">
        <f>IF(RES_hh_tes_in!N12=0,0,1000000/0.086*RES_hh_tes_in!N12/RES_hh_num_in!N12)</f>
        <v>6410.7222858669857</v>
      </c>
      <c r="O12" s="95">
        <f>IF(RES_hh_tes_in!O12=0,0,1000000/0.086*RES_hh_tes_in!O12/RES_hh_num_in!O12)</f>
        <v>5942.3118183166735</v>
      </c>
      <c r="P12" s="95">
        <f>IF(RES_hh_tes_in!P12=0,0,1000000/0.086*RES_hh_tes_in!P12/RES_hh_num_in!P12)</f>
        <v>5542.2331526472854</v>
      </c>
      <c r="Q12" s="95">
        <f>IF(RES_hh_tes_in!Q12=0,0,1000000/0.086*RES_hh_tes_in!Q12/RES_hh_num_in!Q12)</f>
        <v>5489.7134541927044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0</v>
      </c>
      <c r="D13" s="22">
        <f>IF(RES_hh_tes_in!D13=0,0,1000000/0.086*RES_hh_tes_in!D13/RES_hh_num_in!D13)</f>
        <v>5494.1373686608258</v>
      </c>
      <c r="E13" s="22">
        <f>IF(RES_hh_tes_in!E13=0,0,1000000/0.086*RES_hh_tes_in!E13/RES_hh_num_in!E13)</f>
        <v>6293.1219481419575</v>
      </c>
      <c r="F13" s="22">
        <f>IF(RES_hh_tes_in!F13=0,0,1000000/0.086*RES_hh_tes_in!F13/RES_hh_num_in!F13)</f>
        <v>5677.8460802674035</v>
      </c>
      <c r="G13" s="22">
        <f>IF(RES_hh_tes_in!G13=0,0,1000000/0.086*RES_hh_tes_in!G13/RES_hh_num_in!G13)</f>
        <v>6941.5551837444154</v>
      </c>
      <c r="H13" s="22">
        <f>IF(RES_hh_tes_in!H13=0,0,1000000/0.086*RES_hh_tes_in!H13/RES_hh_num_in!H13)</f>
        <v>6054.6430403713139</v>
      </c>
      <c r="I13" s="22">
        <f>IF(RES_hh_tes_in!I13=0,0,1000000/0.086*RES_hh_tes_in!I13/RES_hh_num_in!I13)</f>
        <v>7616.6900209464757</v>
      </c>
      <c r="J13" s="22">
        <f>IF(RES_hh_tes_in!J13=0,0,1000000/0.086*RES_hh_tes_in!J13/RES_hh_num_in!J13)</f>
        <v>6882.9052016550149</v>
      </c>
      <c r="K13" s="22">
        <f>IF(RES_hh_tes_in!K13=0,0,1000000/0.086*RES_hh_tes_in!K13/RES_hh_num_in!K13)</f>
        <v>8603.5267479667673</v>
      </c>
      <c r="L13" s="22">
        <f>IF(RES_hh_tes_in!L13=0,0,1000000/0.086*RES_hh_tes_in!L13/RES_hh_num_in!L13)</f>
        <v>6858.8763708113502</v>
      </c>
      <c r="M13" s="22">
        <f>IF(RES_hh_tes_in!M13=0,0,1000000/0.086*RES_hh_tes_in!M13/RES_hh_num_in!M13)</f>
        <v>6551.6469960436552</v>
      </c>
      <c r="N13" s="22">
        <f>IF(RES_hh_tes_in!N13=0,0,1000000/0.086*RES_hh_tes_in!N13/RES_hh_num_in!N13)</f>
        <v>6760.2916299847466</v>
      </c>
      <c r="O13" s="22">
        <f>IF(RES_hh_tes_in!O13=0,0,1000000/0.086*RES_hh_tes_in!O13/RES_hh_num_in!O13)</f>
        <v>6299.0882472610756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6386.2260347706679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32.102521994494907</v>
      </c>
      <c r="D14" s="98">
        <f>IF(RES_hh_tes_in!D14=0,0,1000000/0.086*RES_hh_tes_in!D14/RES_hh_num_in!D14)</f>
        <v>76.107809164408948</v>
      </c>
      <c r="E14" s="98">
        <f>IF(RES_hh_tes_in!E14=0,0,1000000/0.086*RES_hh_tes_in!E14/RES_hh_num_in!E14)</f>
        <v>128.66524276512504</v>
      </c>
      <c r="F14" s="98">
        <f>IF(RES_hh_tes_in!F14=0,0,1000000/0.086*RES_hh_tes_in!F14/RES_hh_num_in!F14)</f>
        <v>43.068224100574305</v>
      </c>
      <c r="G14" s="98">
        <f>IF(RES_hh_tes_in!G14=0,0,1000000/0.086*RES_hh_tes_in!G14/RES_hh_num_in!G14)</f>
        <v>133.64090236928061</v>
      </c>
      <c r="H14" s="98">
        <f>IF(RES_hh_tes_in!H14=0,0,1000000/0.086*RES_hh_tes_in!H14/RES_hh_num_in!H14)</f>
        <v>119.80838655529259</v>
      </c>
      <c r="I14" s="98">
        <f>IF(RES_hh_tes_in!I14=0,0,1000000/0.086*RES_hh_tes_in!I14/RES_hh_num_in!I14)</f>
        <v>135.58617503295002</v>
      </c>
      <c r="J14" s="98">
        <f>IF(RES_hh_tes_in!J14=0,0,1000000/0.086*RES_hh_tes_in!J14/RES_hh_num_in!J14)</f>
        <v>115.92370862038533</v>
      </c>
      <c r="K14" s="98">
        <f>IF(RES_hh_tes_in!K14=0,0,1000000/0.086*RES_hh_tes_in!K14/RES_hh_num_in!K14)</f>
        <v>180.65181698780779</v>
      </c>
      <c r="L14" s="98">
        <f>IF(RES_hh_tes_in!L14=0,0,1000000/0.086*RES_hh_tes_in!L14/RES_hh_num_in!L14)</f>
        <v>118.82188304154549</v>
      </c>
      <c r="M14" s="98">
        <f>IF(RES_hh_tes_in!M14=0,0,1000000/0.086*RES_hh_tes_in!M14/RES_hh_num_in!M14)</f>
        <v>126.71023081311667</v>
      </c>
      <c r="N14" s="98">
        <f>IF(RES_hh_tes_in!N14=0,0,1000000/0.086*RES_hh_tes_in!N14/RES_hh_num_in!N14)</f>
        <v>166.85113792188895</v>
      </c>
      <c r="O14" s="98">
        <f>IF(RES_hh_tes_in!O14=0,0,1000000/0.086*RES_hh_tes_in!O14/RES_hh_num_in!O14)</f>
        <v>116.87762456863612</v>
      </c>
      <c r="P14" s="98">
        <f>IF(RES_hh_tes_in!P14=0,0,1000000/0.086*RES_hh_tes_in!P14/RES_hh_num_in!P14)</f>
        <v>77.539975472826001</v>
      </c>
      <c r="Q14" s="98">
        <f>IF(RES_hh_tes_in!Q14=0,0,1000000/0.086*RES_hh_tes_in!Q14/RES_hh_num_in!Q14)</f>
        <v>202.89690005306886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40.346542460390737</v>
      </c>
      <c r="D15" s="96">
        <f t="shared" si="0"/>
        <v>40.780239190880934</v>
      </c>
      <c r="E15" s="96">
        <f t="shared" si="0"/>
        <v>47.306138010021158</v>
      </c>
      <c r="F15" s="96">
        <f t="shared" si="0"/>
        <v>53.571817745537302</v>
      </c>
      <c r="G15" s="96">
        <f t="shared" si="0"/>
        <v>91.936375906395668</v>
      </c>
      <c r="H15" s="96">
        <f t="shared" si="0"/>
        <v>116.7815127526639</v>
      </c>
      <c r="I15" s="96">
        <f t="shared" si="0"/>
        <v>105.95939671620725</v>
      </c>
      <c r="J15" s="96">
        <f t="shared" si="0"/>
        <v>128.24194100379628</v>
      </c>
      <c r="K15" s="96">
        <f t="shared" si="0"/>
        <v>139.80617905279982</v>
      </c>
      <c r="L15" s="96">
        <f t="shared" si="0"/>
        <v>191.06017984218747</v>
      </c>
      <c r="M15" s="96">
        <f t="shared" si="0"/>
        <v>143.73488705795103</v>
      </c>
      <c r="N15" s="96">
        <f t="shared" si="0"/>
        <v>233.68864086322341</v>
      </c>
      <c r="O15" s="96">
        <f t="shared" si="0"/>
        <v>384.01505006204206</v>
      </c>
      <c r="P15" s="96">
        <f t="shared" si="0"/>
        <v>246.737728726299</v>
      </c>
      <c r="Q15" s="96">
        <f t="shared" si="0"/>
        <v>306.48100098196602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40.346542460390737</v>
      </c>
      <c r="D16" s="97">
        <f>IF(RES_hh_tes_in!D16=0,0,1000000/0.086*RES_hh_tes_in!D16/RES_hh_num_in!D$3)</f>
        <v>40.780239190880934</v>
      </c>
      <c r="E16" s="97">
        <f>IF(RES_hh_tes_in!E16=0,0,1000000/0.086*RES_hh_tes_in!E16/RES_hh_num_in!E$3)</f>
        <v>47.306138010021158</v>
      </c>
      <c r="F16" s="97">
        <f>IF(RES_hh_tes_in!F16=0,0,1000000/0.086*RES_hh_tes_in!F16/RES_hh_num_in!F$3)</f>
        <v>53.571817745537302</v>
      </c>
      <c r="G16" s="97">
        <f>IF(RES_hh_tes_in!G16=0,0,1000000/0.086*RES_hh_tes_in!G16/RES_hh_num_in!G$3)</f>
        <v>91.936375906395668</v>
      </c>
      <c r="H16" s="97">
        <f>IF(RES_hh_tes_in!H16=0,0,1000000/0.086*RES_hh_tes_in!H16/RES_hh_num_in!H$3)</f>
        <v>116.7815127526639</v>
      </c>
      <c r="I16" s="97">
        <f>IF(RES_hh_tes_in!I16=0,0,1000000/0.086*RES_hh_tes_in!I16/RES_hh_num_in!I$3)</f>
        <v>105.95939671620725</v>
      </c>
      <c r="J16" s="97">
        <f>IF(RES_hh_tes_in!J16=0,0,1000000/0.086*RES_hh_tes_in!J16/RES_hh_num_in!J$3)</f>
        <v>128.24194100379628</v>
      </c>
      <c r="K16" s="97">
        <f>IF(RES_hh_tes_in!K16=0,0,1000000/0.086*RES_hh_tes_in!K16/RES_hh_num_in!K$3)</f>
        <v>139.80617905279982</v>
      </c>
      <c r="L16" s="97">
        <f>IF(RES_hh_tes_in!L16=0,0,1000000/0.086*RES_hh_tes_in!L16/RES_hh_num_in!L$3)</f>
        <v>191.06017984218747</v>
      </c>
      <c r="M16" s="97">
        <f>IF(RES_hh_tes_in!M16=0,0,1000000/0.086*RES_hh_tes_in!M16/RES_hh_num_in!M$3)</f>
        <v>143.73488705795103</v>
      </c>
      <c r="N16" s="97">
        <f>IF(RES_hh_tes_in!N16=0,0,1000000/0.086*RES_hh_tes_in!N16/RES_hh_num_in!N$3)</f>
        <v>233.68864086322341</v>
      </c>
      <c r="O16" s="97">
        <f>IF(RES_hh_tes_in!O16=0,0,1000000/0.086*RES_hh_tes_in!O16/RES_hh_num_in!O$3)</f>
        <v>384.01505006204206</v>
      </c>
      <c r="P16" s="97">
        <f>IF(RES_hh_tes_in!P16=0,0,1000000/0.086*RES_hh_tes_in!P16/RES_hh_num_in!P$3)</f>
        <v>246.737728726299</v>
      </c>
      <c r="Q16" s="97">
        <f>IF(RES_hh_tes_in!Q16=0,0,1000000/0.086*RES_hh_tes_in!Q16/RES_hh_num_in!Q$3)</f>
        <v>306.48100098196602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733.02472711079042</v>
      </c>
      <c r="D17" s="96">
        <f>IF(RES_hh_tes_in!D17=0,0,1000000/0.086*RES_hh_tes_in!D17/RES_hh_num_in!D17)</f>
        <v>755.37904903836488</v>
      </c>
      <c r="E17" s="96">
        <f>IF(RES_hh_tes_in!E17=0,0,1000000/0.086*RES_hh_tes_in!E17/RES_hh_num_in!E17)</f>
        <v>848.74301997720215</v>
      </c>
      <c r="F17" s="96">
        <f>IF(RES_hh_tes_in!F17=0,0,1000000/0.086*RES_hh_tes_in!F17/RES_hh_num_in!F17)</f>
        <v>785.38182243719984</v>
      </c>
      <c r="G17" s="96">
        <f>IF(RES_hh_tes_in!G17=0,0,1000000/0.086*RES_hh_tes_in!G17/RES_hh_num_in!G17)</f>
        <v>876.14471408052577</v>
      </c>
      <c r="H17" s="96">
        <f>IF(RES_hh_tes_in!H17=0,0,1000000/0.086*RES_hh_tes_in!H17/RES_hh_num_in!H17)</f>
        <v>929.09577436950451</v>
      </c>
      <c r="I17" s="96">
        <f>IF(RES_hh_tes_in!I17=0,0,1000000/0.086*RES_hh_tes_in!I17/RES_hh_num_in!I17)</f>
        <v>1029.4043961931568</v>
      </c>
      <c r="J17" s="96">
        <f>IF(RES_hh_tes_in!J17=0,0,1000000/0.086*RES_hh_tes_in!J17/RES_hh_num_in!J17)</f>
        <v>919.6646716299955</v>
      </c>
      <c r="K17" s="96">
        <f>IF(RES_hh_tes_in!K17=0,0,1000000/0.086*RES_hh_tes_in!K17/RES_hh_num_in!K17)</f>
        <v>914.26344999822675</v>
      </c>
      <c r="L17" s="96">
        <f>IF(RES_hh_tes_in!L17=0,0,1000000/0.086*RES_hh_tes_in!L17/RES_hh_num_in!L17)</f>
        <v>879.9059847554563</v>
      </c>
      <c r="M17" s="96">
        <f>IF(RES_hh_tes_in!M17=0,0,1000000/0.086*RES_hh_tes_in!M17/RES_hh_num_in!M17)</f>
        <v>860.90327788434172</v>
      </c>
      <c r="N17" s="96">
        <f>IF(RES_hh_tes_in!N17=0,0,1000000/0.086*RES_hh_tes_in!N17/RES_hh_num_in!N17)</f>
        <v>940.10070643864594</v>
      </c>
      <c r="O17" s="96">
        <f>IF(RES_hh_tes_in!O17=0,0,1000000/0.086*RES_hh_tes_in!O17/RES_hh_num_in!O17)</f>
        <v>941.44897802484979</v>
      </c>
      <c r="P17" s="96">
        <f>IF(RES_hh_tes_in!P17=0,0,1000000/0.086*RES_hh_tes_in!P17/RES_hh_num_in!P17)</f>
        <v>906.10362944428925</v>
      </c>
      <c r="Q17" s="96">
        <f>IF(RES_hh_tes_in!Q17=0,0,1000000/0.086*RES_hh_tes_in!Q17/RES_hh_num_in!Q17)</f>
        <v>948.96897556216277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778.05123775509287</v>
      </c>
      <c r="F20" s="95">
        <f>IF(RES_hh_tes_in!F20=0,0,1000000/0.086*RES_hh_tes_in!F20/RES_hh_num_in!F20)</f>
        <v>861.44623743048578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964.04817149934206</v>
      </c>
      <c r="I20" s="95">
        <f>IF(RES_hh_tes_in!I20=0,0,1000000/0.086*RES_hh_tes_in!I20/RES_hh_num_in!I20)</f>
        <v>1040.410837314344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911.55006793660652</v>
      </c>
      <c r="Q20" s="95">
        <f>IF(RES_hh_tes_in!Q20=0,0,1000000/0.086*RES_hh_tes_in!Q20/RES_hh_num_in!Q20)</f>
        <v>917.47435681590673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732.53518701576365</v>
      </c>
      <c r="D21" s="95">
        <f>IF(RES_hh_tes_in!D21=0,0,1000000/0.086*RES_hh_tes_in!D21/RES_hh_num_in!D21)</f>
        <v>756.95592414339444</v>
      </c>
      <c r="E21" s="95">
        <f>IF(RES_hh_tes_in!E21=0,0,1000000/0.086*RES_hh_tes_in!E21/RES_hh_num_in!E21)</f>
        <v>810.35070845449638</v>
      </c>
      <c r="F21" s="95">
        <f>IF(RES_hh_tes_in!F21=0,0,1000000/0.086*RES_hh_tes_in!F21/RES_hh_num_in!F21)</f>
        <v>727.57058840674824</v>
      </c>
      <c r="G21" s="95">
        <f>IF(RES_hh_tes_in!G21=0,0,1000000/0.086*RES_hh_tes_in!G21/RES_hh_num_in!G21)</f>
        <v>794.57476953867456</v>
      </c>
      <c r="H21" s="95">
        <f>IF(RES_hh_tes_in!H21=0,0,1000000/0.086*RES_hh_tes_in!H21/RES_hh_num_in!H21)</f>
        <v>916.61464257592922</v>
      </c>
      <c r="I21" s="95">
        <f>IF(RES_hh_tes_in!I21=0,0,1000000/0.086*RES_hh_tes_in!I21/RES_hh_num_in!I21)</f>
        <v>0</v>
      </c>
      <c r="J21" s="95">
        <f>IF(RES_hh_tes_in!J21=0,0,1000000/0.086*RES_hh_tes_in!J21/RES_hh_num_in!J21)</f>
        <v>883.63715648266623</v>
      </c>
      <c r="K21" s="95">
        <f>IF(RES_hh_tes_in!K21=0,0,1000000/0.086*RES_hh_tes_in!K21/RES_hh_num_in!K21)</f>
        <v>853.41032689087149</v>
      </c>
      <c r="L21" s="95">
        <f>IF(RES_hh_tes_in!L21=0,0,1000000/0.086*RES_hh_tes_in!L21/RES_hh_num_in!L21)</f>
        <v>859.94434015982097</v>
      </c>
      <c r="M21" s="95">
        <f>IF(RES_hh_tes_in!M21=0,0,1000000/0.086*RES_hh_tes_in!M21/RES_hh_num_in!M21)</f>
        <v>889.79273365147526</v>
      </c>
      <c r="N21" s="95">
        <f>IF(RES_hh_tes_in!N21=0,0,1000000/0.086*RES_hh_tes_in!N21/RES_hh_num_in!N21)</f>
        <v>881.84286188640601</v>
      </c>
      <c r="O21" s="95">
        <f>IF(RES_hh_tes_in!O21=0,0,1000000/0.086*RES_hh_tes_in!O21/RES_hh_num_in!O21)</f>
        <v>901.74473242996305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938.593027313074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746.31147915111262</v>
      </c>
      <c r="E22" s="95">
        <f>IF(RES_hh_tes_in!E22=0,0,1000000/0.086*RES_hh_tes_in!E22/RES_hh_num_in!E22)</f>
        <v>806.36843121994434</v>
      </c>
      <c r="F22" s="95">
        <f>IF(RES_hh_tes_in!F22=0,0,1000000/0.086*RES_hh_tes_in!F22/RES_hh_num_in!F22)</f>
        <v>758.63752921032233</v>
      </c>
      <c r="G22" s="95">
        <f>IF(RES_hh_tes_in!G22=0,0,1000000/0.086*RES_hh_tes_in!G22/RES_hh_num_in!G22)</f>
        <v>908.79347715242909</v>
      </c>
      <c r="H22" s="95">
        <f>IF(RES_hh_tes_in!H22=0,0,1000000/0.086*RES_hh_tes_in!H22/RES_hh_num_in!H22)</f>
        <v>951.48035147054952</v>
      </c>
      <c r="I22" s="95">
        <f>IF(RES_hh_tes_in!I22=0,0,1000000/0.086*RES_hh_tes_in!I22/RES_hh_num_in!I22)</f>
        <v>1009.913652721003</v>
      </c>
      <c r="J22" s="95">
        <f>IF(RES_hh_tes_in!J22=0,0,1000000/0.086*RES_hh_tes_in!J22/RES_hh_num_in!J22)</f>
        <v>898.12066557009416</v>
      </c>
      <c r="K22" s="95">
        <f>IF(RES_hh_tes_in!K22=0,0,1000000/0.086*RES_hh_tes_in!K22/RES_hh_num_in!K22)</f>
        <v>878.05230514346295</v>
      </c>
      <c r="L22" s="95">
        <f>IF(RES_hh_tes_in!L22=0,0,1000000/0.086*RES_hh_tes_in!L22/RES_hh_num_in!L22)</f>
        <v>883.41027051224512</v>
      </c>
      <c r="M22" s="95">
        <f>IF(RES_hh_tes_in!M22=0,0,1000000/0.086*RES_hh_tes_in!M22/RES_hh_num_in!M22)</f>
        <v>0</v>
      </c>
      <c r="N22" s="95">
        <f>IF(RES_hh_tes_in!N22=0,0,1000000/0.086*RES_hh_tes_in!N22/RES_hh_num_in!N22)</f>
        <v>873.11805180065176</v>
      </c>
      <c r="O22" s="95">
        <f>IF(RES_hh_tes_in!O22=0,0,1000000/0.086*RES_hh_tes_in!O22/RES_hh_num_in!O22)</f>
        <v>877.27969116665997</v>
      </c>
      <c r="P22" s="95">
        <f>IF(RES_hh_tes_in!P22=0,0,1000000/0.086*RES_hh_tes_in!P22/RES_hh_num_in!P22)</f>
        <v>872.38217357021233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726.79669083543752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0</v>
      </c>
      <c r="G24" s="95">
        <f>IF(RES_hh_tes_in!G24=0,0,1000000/0.086*RES_hh_tes_in!G24/RES_hh_num_in!G24)</f>
        <v>798.75580656145348</v>
      </c>
      <c r="H24" s="95">
        <f>IF(RES_hh_tes_in!H24=0,0,1000000/0.086*RES_hh_tes_in!H24/RES_hh_num_in!H24)</f>
        <v>852.38958404399705</v>
      </c>
      <c r="I24" s="95">
        <f>IF(RES_hh_tes_in!I24=0,0,1000000/0.086*RES_hh_tes_in!I24/RES_hh_num_in!I24)</f>
        <v>918.72313136112587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792.74241013523499</v>
      </c>
      <c r="L24" s="95">
        <f>IF(RES_hh_tes_in!L24=0,0,1000000/0.086*RES_hh_tes_in!L24/RES_hh_num_in!L24)</f>
        <v>796.05319433703232</v>
      </c>
      <c r="M24" s="95">
        <f>IF(RES_hh_tes_in!M24=0,0,1000000/0.086*RES_hh_tes_in!M24/RES_hh_num_in!M24)</f>
        <v>804.78645598166997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780.99757748668537</v>
      </c>
      <c r="D25" s="22">
        <f>IF(RES_hh_tes_in!D25=0,0,1000000/0.086*RES_hh_tes_in!D25/RES_hh_num_in!D25)</f>
        <v>757.29188756231872</v>
      </c>
      <c r="E25" s="22">
        <f>IF(RES_hh_tes_in!E25=0,0,1000000/0.086*RES_hh_tes_in!E25/RES_hh_num_in!E25)</f>
        <v>1007.570822433453</v>
      </c>
      <c r="F25" s="22">
        <f>IF(RES_hh_tes_in!F25=0,0,1000000/0.086*RES_hh_tes_in!F25/RES_hh_num_in!F25)</f>
        <v>813.71696288356566</v>
      </c>
      <c r="G25" s="22">
        <f>IF(RES_hh_tes_in!G25=0,0,1000000/0.086*RES_hh_tes_in!G25/RES_hh_num_in!G25)</f>
        <v>954.26153400875614</v>
      </c>
      <c r="H25" s="22">
        <f>IF(RES_hh_tes_in!H25=0,0,1000000/0.086*RES_hh_tes_in!H25/RES_hh_num_in!H25)</f>
        <v>954.44648429002291</v>
      </c>
      <c r="I25" s="22">
        <f>IF(RES_hh_tes_in!I25=0,0,1000000/0.086*RES_hh_tes_in!I25/RES_hh_num_in!I25)</f>
        <v>1393.7880402268527</v>
      </c>
      <c r="J25" s="22">
        <f>IF(RES_hh_tes_in!J25=0,0,1000000/0.086*RES_hh_tes_in!J25/RES_hh_num_in!J25)</f>
        <v>1164.5626324830964</v>
      </c>
      <c r="K25" s="22">
        <f>IF(RES_hh_tes_in!K25=0,0,1000000/0.086*RES_hh_tes_in!K25/RES_hh_num_in!K25)</f>
        <v>1306.1111645926519</v>
      </c>
      <c r="L25" s="22">
        <f>IF(RES_hh_tes_in!L25=0,0,1000000/0.086*RES_hh_tes_in!L25/RES_hh_num_in!L25)</f>
        <v>1022.8091896524562</v>
      </c>
      <c r="M25" s="22">
        <f>IF(RES_hh_tes_in!M25=0,0,1000000/0.086*RES_hh_tes_in!M25/RES_hh_num_in!M25)</f>
        <v>1054.2569511004881</v>
      </c>
      <c r="N25" s="22">
        <f>IF(RES_hh_tes_in!N25=0,0,1000000/0.086*RES_hh_tes_in!N25/RES_hh_num_in!N25)</f>
        <v>1157.2885800183963</v>
      </c>
      <c r="O25" s="22">
        <f>IF(RES_hh_tes_in!O25=0,0,1000000/0.086*RES_hh_tes_in!O25/RES_hh_num_in!O25)</f>
        <v>973.93920742068519</v>
      </c>
      <c r="P25" s="22">
        <f>IF(RES_hh_tes_in!P25=0,0,1000000/0.086*RES_hh_tes_in!P25/RES_hh_num_in!P25)</f>
        <v>1019.8536204557797</v>
      </c>
      <c r="Q25" s="22">
        <f>IF(RES_hh_tes_in!Q25=0,0,1000000/0.086*RES_hh_tes_in!Q25/RES_hh_num_in!Q25)</f>
        <v>956.17528330927757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0</v>
      </c>
      <c r="D26" s="18">
        <f>IF(RES_hh_tes_in!D26=0,0,1000000/0.086*RES_hh_tes_in!D26/RES_hh_num_in!D26)</f>
        <v>0</v>
      </c>
      <c r="E26" s="18">
        <f>IF(RES_hh_tes_in!E26=0,0,1000000/0.086*RES_hh_tes_in!E26/RES_hh_num_in!E26)</f>
        <v>0</v>
      </c>
      <c r="F26" s="18">
        <f>IF(RES_hh_tes_in!F26=0,0,1000000/0.086*RES_hh_tes_in!F26/RES_hh_num_in!F26)</f>
        <v>0</v>
      </c>
      <c r="G26" s="18">
        <f>IF(RES_hh_tes_in!G26=0,0,1000000/0.086*RES_hh_tes_in!G26/RES_hh_num_in!G26)</f>
        <v>0</v>
      </c>
      <c r="H26" s="18">
        <f>IF(RES_hh_tes_in!H26=0,0,1000000/0.086*RES_hh_tes_in!H26/RES_hh_num_in!H26)</f>
        <v>0</v>
      </c>
      <c r="I26" s="18">
        <f>IF(RES_hh_tes_in!I26=0,0,1000000/0.086*RES_hh_tes_in!I26/RES_hh_num_in!I26)</f>
        <v>0</v>
      </c>
      <c r="J26" s="18">
        <f>IF(RES_hh_tes_in!J26=0,0,1000000/0.086*RES_hh_tes_in!J26/RES_hh_num_in!J26)</f>
        <v>0</v>
      </c>
      <c r="K26" s="18">
        <f>IF(RES_hh_tes_in!K26=0,0,1000000/0.086*RES_hh_tes_in!K26/RES_hh_num_in!K26)</f>
        <v>0</v>
      </c>
      <c r="L26" s="18">
        <f>IF(RES_hh_tes_in!L26=0,0,1000000/0.086*RES_hh_tes_in!L26/RES_hh_num_in!L26)</f>
        <v>0</v>
      </c>
      <c r="M26" s="18">
        <f>IF(RES_hh_tes_in!M26=0,0,1000000/0.086*RES_hh_tes_in!M26/RES_hh_num_in!M26)</f>
        <v>0</v>
      </c>
      <c r="N26" s="18">
        <f>IF(RES_hh_tes_in!N26=0,0,1000000/0.086*RES_hh_tes_in!N26/RES_hh_num_in!N26)</f>
        <v>0</v>
      </c>
      <c r="O26" s="18">
        <f>IF(RES_hh_tes_in!O26=0,0,1000000/0.086*RES_hh_tes_in!O26/RES_hh_num_in!O26)</f>
        <v>0</v>
      </c>
      <c r="P26" s="18">
        <f>IF(RES_hh_tes_in!P26=0,0,1000000/0.086*RES_hh_tes_in!P26/RES_hh_num_in!P26)</f>
        <v>0</v>
      </c>
      <c r="Q26" s="18">
        <f>IF(RES_hh_tes_in!Q26=0,0,1000000/0.086*RES_hh_tes_in!Q26/RES_hh_num_in!Q26)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379.77517190474333</v>
      </c>
      <c r="D27" s="96">
        <f>IF(RES_hh_tes_in!D27=0,0,1000000/0.086*RES_hh_tes_in!D27/RES_hh_num_in!D27)</f>
        <v>480.92836832151806</v>
      </c>
      <c r="E27" s="96">
        <f>IF(RES_hh_tes_in!E27=0,0,1000000/0.086*RES_hh_tes_in!E27/RES_hh_num_in!E27)</f>
        <v>429.45611063181553</v>
      </c>
      <c r="F27" s="96">
        <f>IF(RES_hh_tes_in!F27=0,0,1000000/0.086*RES_hh_tes_in!F27/RES_hh_num_in!F27)</f>
        <v>488.27192266725922</v>
      </c>
      <c r="G27" s="96">
        <f>IF(RES_hh_tes_in!G27=0,0,1000000/0.086*RES_hh_tes_in!G27/RES_hh_num_in!G27)</f>
        <v>460.18310101093215</v>
      </c>
      <c r="H27" s="96">
        <f>IF(RES_hh_tes_in!H27=0,0,1000000/0.086*RES_hh_tes_in!H27/RES_hh_num_in!H27)</f>
        <v>968.63781545273491</v>
      </c>
      <c r="I27" s="96">
        <f>IF(RES_hh_tes_in!I27=0,0,1000000/0.086*RES_hh_tes_in!I27/RES_hh_num_in!I27)</f>
        <v>355.68886078316524</v>
      </c>
      <c r="J27" s="96">
        <f>IF(RES_hh_tes_in!J27=0,0,1000000/0.086*RES_hh_tes_in!J27/RES_hh_num_in!J27)</f>
        <v>661.93692479645392</v>
      </c>
      <c r="K27" s="96">
        <f>IF(RES_hh_tes_in!K27=0,0,1000000/0.086*RES_hh_tes_in!K27/RES_hh_num_in!K27)</f>
        <v>262.02121640325544</v>
      </c>
      <c r="L27" s="96">
        <f>IF(RES_hh_tes_in!L27=0,0,1000000/0.086*RES_hh_tes_in!L27/RES_hh_num_in!L27)</f>
        <v>529.87367096041919</v>
      </c>
      <c r="M27" s="96">
        <f>IF(RES_hh_tes_in!M27=0,0,1000000/0.086*RES_hh_tes_in!M27/RES_hh_num_in!M27)</f>
        <v>531.13002676688961</v>
      </c>
      <c r="N27" s="96">
        <f>IF(RES_hh_tes_in!N27=0,0,1000000/0.086*RES_hh_tes_in!N27/RES_hh_num_in!N27)</f>
        <v>542.30327718054627</v>
      </c>
      <c r="O27" s="96">
        <f>IF(RES_hh_tes_in!O27=0,0,1000000/0.086*RES_hh_tes_in!O27/RES_hh_num_in!O27)</f>
        <v>515.18021999416055</v>
      </c>
      <c r="P27" s="96">
        <f>IF(RES_hh_tes_in!P27=0,0,1000000/0.086*RES_hh_tes_in!P27/RES_hh_num_in!P27)</f>
        <v>537.58147200987275</v>
      </c>
      <c r="Q27" s="96">
        <f>IF(RES_hh_tes_in!Q27=0,0,1000000/0.086*RES_hh_tes_in!Q27/RES_hh_num_in!Q27)</f>
        <v>518.81232789804574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391.63463453426925</v>
      </c>
      <c r="D30" s="95">
        <f>IF(RES_hh_tes_in!D30=0,0,1000000/0.086*RES_hh_tes_in!D30/RES_hh_num_in!D30)</f>
        <v>464.62822697961946</v>
      </c>
      <c r="E30" s="95">
        <f>IF(RES_hh_tes_in!E30=0,0,1000000/0.086*RES_hh_tes_in!E30/RES_hh_num_in!E30)</f>
        <v>482.12020894978673</v>
      </c>
      <c r="F30" s="95">
        <f>IF(RES_hh_tes_in!F30=0,0,1000000/0.086*RES_hh_tes_in!F30/RES_hh_num_in!F30)</f>
        <v>394.71193069021774</v>
      </c>
      <c r="G30" s="95">
        <f>IF(RES_hh_tes_in!G30=0,0,1000000/0.086*RES_hh_tes_in!G30/RES_hh_num_in!G30)</f>
        <v>704.76056953481157</v>
      </c>
      <c r="H30" s="95">
        <f>IF(RES_hh_tes_in!H30=0,0,1000000/0.086*RES_hh_tes_in!H30/RES_hh_num_in!H30)</f>
        <v>615.17873394218111</v>
      </c>
      <c r="I30" s="95">
        <f>IF(RES_hh_tes_in!I30=0,0,1000000/0.086*RES_hh_tes_in!I30/RES_hh_num_in!I30)</f>
        <v>0</v>
      </c>
      <c r="J30" s="95">
        <f>IF(RES_hh_tes_in!J30=0,0,1000000/0.086*RES_hh_tes_in!J30/RES_hh_num_in!J30)</f>
        <v>485.96786451184039</v>
      </c>
      <c r="K30" s="95">
        <f>IF(RES_hh_tes_in!K30=0,0,1000000/0.086*RES_hh_tes_in!K30/RES_hh_num_in!K30)</f>
        <v>482.13267438351454</v>
      </c>
      <c r="L30" s="95">
        <f>IF(RES_hh_tes_in!L30=0,0,1000000/0.086*RES_hh_tes_in!L30/RES_hh_num_in!L30)</f>
        <v>499.89393044913294</v>
      </c>
      <c r="M30" s="95">
        <f>IF(RES_hh_tes_in!M30=0,0,1000000/0.086*RES_hh_tes_in!M30/RES_hh_num_in!M30)</f>
        <v>506.00392674748093</v>
      </c>
      <c r="N30" s="95">
        <f>IF(RES_hh_tes_in!N30=0,0,1000000/0.086*RES_hh_tes_in!N30/RES_hh_num_in!N30)</f>
        <v>511.73101510743726</v>
      </c>
      <c r="O30" s="95">
        <f>IF(RES_hh_tes_in!O30=0,0,1000000/0.086*RES_hh_tes_in!O30/RES_hh_num_in!O30)</f>
        <v>513.20193016706548</v>
      </c>
      <c r="P30" s="95">
        <f>IF(RES_hh_tes_in!P30=0,0,1000000/0.086*RES_hh_tes_in!P30/RES_hh_num_in!P30)</f>
        <v>506.59066030507478</v>
      </c>
      <c r="Q30" s="95">
        <f>IF(RES_hh_tes_in!Q30=0,0,1000000/0.086*RES_hh_tes_in!Q30/RES_hh_num_in!Q30)</f>
        <v>527.95838815560842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430.45838274400859</v>
      </c>
      <c r="E31" s="95">
        <f>IF(RES_hh_tes_in!E31=0,0,1000000/0.086*RES_hh_tes_in!E31/RES_hh_num_in!E31)</f>
        <v>448.627027762946</v>
      </c>
      <c r="F31" s="95">
        <f>IF(RES_hh_tes_in!F31=0,0,1000000/0.086*RES_hh_tes_in!F31/RES_hh_num_in!F31)</f>
        <v>384.64163244284339</v>
      </c>
      <c r="G31" s="95">
        <f>IF(RES_hh_tes_in!G31=0,0,1000000/0.086*RES_hh_tes_in!G31/RES_hh_num_in!G31)</f>
        <v>691.7057373212607</v>
      </c>
      <c r="H31" s="95">
        <f>IF(RES_hh_tes_in!H31=0,0,1000000/0.086*RES_hh_tes_in!H31/RES_hh_num_in!H31)</f>
        <v>571.1624648113692</v>
      </c>
      <c r="I31" s="95">
        <f>IF(RES_hh_tes_in!I31=0,0,1000000/0.086*RES_hh_tes_in!I31/RES_hh_num_in!I31)</f>
        <v>548.01671685424867</v>
      </c>
      <c r="J31" s="95">
        <f>IF(RES_hh_tes_in!J31=0,0,1000000/0.086*RES_hh_tes_in!J31/RES_hh_num_in!J31)</f>
        <v>459.5781591001155</v>
      </c>
      <c r="K31" s="95">
        <f>IF(RES_hh_tes_in!K31=0,0,1000000/0.086*RES_hh_tes_in!K31/RES_hh_num_in!K31)</f>
        <v>454.10605902181538</v>
      </c>
      <c r="L31" s="95">
        <f>IF(RES_hh_tes_in!L31=0,0,1000000/0.086*RES_hh_tes_in!L31/RES_hh_num_in!L31)</f>
        <v>467.29909438083507</v>
      </c>
      <c r="M31" s="95">
        <f>IF(RES_hh_tes_in!M31=0,0,1000000/0.086*RES_hh_tes_in!M31/RES_hh_num_in!M31)</f>
        <v>463.7062431956669</v>
      </c>
      <c r="N31" s="95">
        <f>IF(RES_hh_tes_in!N31=0,0,1000000/0.086*RES_hh_tes_in!N31/RES_hh_num_in!N31)</f>
        <v>481.40799853487164</v>
      </c>
      <c r="O31" s="95">
        <f>IF(RES_hh_tes_in!O31=0,0,1000000/0.086*RES_hh_tes_in!O31/RES_hh_num_in!O31)</f>
        <v>474.73899269793156</v>
      </c>
      <c r="P31" s="95">
        <f>IF(RES_hh_tes_in!P31=0,0,1000000/0.086*RES_hh_tes_in!P31/RES_hh_num_in!P31)</f>
        <v>501.57017899446015</v>
      </c>
      <c r="Q31" s="95">
        <f>IF(RES_hh_tes_in!Q31=0,0,1000000/0.086*RES_hh_tes_in!Q31/RES_hh_num_in!Q31)</f>
        <v>492.95838134331763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376.49562837658061</v>
      </c>
      <c r="D32" s="18">
        <f>IF(RES_hh_tes_in!D32=0,0,1000000/0.086*RES_hh_tes_in!D32/RES_hh_num_in!D32)</f>
        <v>527.60435437080935</v>
      </c>
      <c r="E32" s="18">
        <f>IF(RES_hh_tes_in!E32=0,0,1000000/0.086*RES_hh_tes_in!E32/RES_hh_num_in!E32)</f>
        <v>379.37083835834</v>
      </c>
      <c r="F32" s="18">
        <f>IF(RES_hh_tes_in!F32=0,0,1000000/0.086*RES_hh_tes_in!F32/RES_hh_num_in!F32)</f>
        <v>613.03298378876354</v>
      </c>
      <c r="G32" s="18">
        <f>IF(RES_hh_tes_in!G32=0,0,1000000/0.086*RES_hh_tes_in!G32/RES_hh_num_in!G32)</f>
        <v>307.98791475973837</v>
      </c>
      <c r="H32" s="18">
        <f>IF(RES_hh_tes_in!H32=0,0,1000000/0.086*RES_hh_tes_in!H32/RES_hh_num_in!H32)</f>
        <v>1227.0288350069202</v>
      </c>
      <c r="I32" s="18">
        <f>IF(RES_hh_tes_in!I32=0,0,1000000/0.086*RES_hh_tes_in!I32/RES_hh_num_in!I32)</f>
        <v>256.26677321369755</v>
      </c>
      <c r="J32" s="18">
        <f>IF(RES_hh_tes_in!J32=0,0,1000000/0.086*RES_hh_tes_in!J32/RES_hh_num_in!J32)</f>
        <v>960.71598987921129</v>
      </c>
      <c r="K32" s="18">
        <f>IF(RES_hh_tes_in!K32=0,0,1000000/0.086*RES_hh_tes_in!K32/RES_hh_num_in!K32)</f>
        <v>169.65264447541307</v>
      </c>
      <c r="L32" s="18">
        <f>IF(RES_hh_tes_in!L32=0,0,1000000/0.086*RES_hh_tes_in!L32/RES_hh_num_in!L32)</f>
        <v>550.2117881188974</v>
      </c>
      <c r="M32" s="18">
        <f>IF(RES_hh_tes_in!M32=0,0,1000000/0.086*RES_hh_tes_in!M32/RES_hh_num_in!M32)</f>
        <v>567.94458221742866</v>
      </c>
      <c r="N32" s="18">
        <f>IF(RES_hh_tes_in!N32=0,0,1000000/0.086*RES_hh_tes_in!N32/RES_hh_num_in!N32)</f>
        <v>609.26946152178414</v>
      </c>
      <c r="O32" s="18">
        <f>IF(RES_hh_tes_in!O32=0,0,1000000/0.086*RES_hh_tes_in!O32/RES_hh_num_in!O32)</f>
        <v>566.99213894361765</v>
      </c>
      <c r="P32" s="18">
        <f>IF(RES_hh_tes_in!P32=0,0,1000000/0.086*RES_hh_tes_in!P32/RES_hh_num_in!P32)</f>
        <v>551.85441039998796</v>
      </c>
      <c r="Q32" s="18">
        <f>IF(RES_hh_tes_in!Q32=0,0,1000000/0.086*RES_hh_tes_in!Q32/RES_hh_num_in!Q32)</f>
        <v>519.23689158487207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483.29370921316905</v>
      </c>
      <c r="D3" s="100">
        <f>IF(RES_hh_emi_in!D3=0,0,1000000*RES_hh_emi_in!D3/RES_hh_num_in!D3)</f>
        <v>1737.0485051633641</v>
      </c>
      <c r="E3" s="100">
        <f>IF(RES_hh_emi_in!E3=0,0,1000000*RES_hh_emi_in!E3/RES_hh_num_in!E3)</f>
        <v>759.09395777823806</v>
      </c>
      <c r="F3" s="100">
        <f>IF(RES_hh_emi_in!F3=0,0,1000000*RES_hh_emi_in!F3/RES_hh_num_in!F3)</f>
        <v>1422.0288890908053</v>
      </c>
      <c r="G3" s="100">
        <f>IF(RES_hh_emi_in!G3=0,0,1000000*RES_hh_emi_in!G3/RES_hh_num_in!G3)</f>
        <v>377.2239042427164</v>
      </c>
      <c r="H3" s="100">
        <f>IF(RES_hh_emi_in!H3=0,0,1000000*RES_hh_emi_in!H3/RES_hh_num_in!H3)</f>
        <v>774.61999752045733</v>
      </c>
      <c r="I3" s="100">
        <f>IF(RES_hh_emi_in!I3=0,0,1000000*RES_hh_emi_in!I3/RES_hh_num_in!I3)</f>
        <v>45.121778158728802</v>
      </c>
      <c r="J3" s="100">
        <f>IF(RES_hh_emi_in!J3=0,0,1000000*RES_hh_emi_in!J3/RES_hh_num_in!J3)</f>
        <v>633.67953392916024</v>
      </c>
      <c r="K3" s="100">
        <f>IF(RES_hh_emi_in!K3=0,0,1000000*RES_hh_emi_in!K3/RES_hh_num_in!K3)</f>
        <v>506.93459367277103</v>
      </c>
      <c r="L3" s="100">
        <f>IF(RES_hh_emi_in!L3=0,0,1000000*RES_hh_emi_in!L3/RES_hh_num_in!L3)</f>
        <v>786.50749203346493</v>
      </c>
      <c r="M3" s="100">
        <f>IF(RES_hh_emi_in!M3=0,0,1000000*RES_hh_emi_in!M3/RES_hh_num_in!M3)</f>
        <v>1340.2920305125945</v>
      </c>
      <c r="N3" s="100">
        <f>IF(RES_hh_emi_in!N3=0,0,1000000*RES_hh_emi_in!N3/RES_hh_num_in!N3)</f>
        <v>1706.6144689950611</v>
      </c>
      <c r="O3" s="100">
        <f>IF(RES_hh_emi_in!O3=0,0,1000000*RES_hh_emi_in!O3/RES_hh_num_in!O3)</f>
        <v>1109.8536209754668</v>
      </c>
      <c r="P3" s="100">
        <f>IF(RES_hh_emi_in!P3=0,0,1000000*RES_hh_emi_in!P3/RES_hh_num_in!P3)</f>
        <v>679.33359913037111</v>
      </c>
      <c r="Q3" s="100">
        <f>IF(RES_hh_emi_in!Q3=0,0,1000000*RES_hh_emi_in!Q3/RES_hh_num_in!Q3)</f>
        <v>1550.2414767578007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388.35061679898081</v>
      </c>
      <c r="D4" s="96">
        <f>IF(RES_hh_emi_in!D4=0,0,1000000*RES_hh_emi_in!D4/RES_hh_num_in!D4)</f>
        <v>1444.9760331391924</v>
      </c>
      <c r="E4" s="96">
        <f>IF(RES_hh_emi_in!E4=0,0,1000000*RES_hh_emi_in!E4/RES_hh_num_in!E4)</f>
        <v>606.01833003453339</v>
      </c>
      <c r="F4" s="96">
        <f>IF(RES_hh_emi_in!F4=0,0,1000000*RES_hh_emi_in!F4/RES_hh_num_in!F4)</f>
        <v>1269.229920488719</v>
      </c>
      <c r="G4" s="96">
        <f>IF(RES_hh_emi_in!G4=0,0,1000000*RES_hh_emi_in!G4/RES_hh_num_in!G4)</f>
        <v>309.561934272923</v>
      </c>
      <c r="H4" s="96">
        <f>IF(RES_hh_emi_in!H4=0,0,1000000*RES_hh_emi_in!H4/RES_hh_num_in!H4)</f>
        <v>610.78145111458275</v>
      </c>
      <c r="I4" s="96">
        <f>IF(RES_hh_emi_in!I4=0,0,1000000*RES_hh_emi_in!I4/RES_hh_num_in!I4)</f>
        <v>40.900603755329051</v>
      </c>
      <c r="J4" s="96">
        <f>IF(RES_hh_emi_in!J4=0,0,1000000*RES_hh_emi_in!J4/RES_hh_num_in!J4)</f>
        <v>554.16345566935968</v>
      </c>
      <c r="K4" s="96">
        <f>IF(RES_hh_emi_in!K4=0,0,1000000*RES_hh_emi_in!K4/RES_hh_num_in!K4)</f>
        <v>405.00743269431092</v>
      </c>
      <c r="L4" s="96">
        <f>IF(RES_hh_emi_in!L4=0,0,1000000*RES_hh_emi_in!L4/RES_hh_num_in!L4)</f>
        <v>629.2093070746696</v>
      </c>
      <c r="M4" s="96">
        <f>IF(RES_hh_emi_in!M4=0,0,1000000*RES_hh_emi_in!M4/RES_hh_num_in!M4)</f>
        <v>1054.8964664269547</v>
      </c>
      <c r="N4" s="96">
        <f>IF(RES_hh_emi_in!N4=0,0,1000000*RES_hh_emi_in!N4/RES_hh_num_in!N4)</f>
        <v>1445.5829897552169</v>
      </c>
      <c r="O4" s="96">
        <f>IF(RES_hh_emi_in!O4=0,0,1000000*RES_hh_emi_in!O4/RES_hh_num_in!O4)</f>
        <v>976.2660137074073</v>
      </c>
      <c r="P4" s="96">
        <f>IF(RES_hh_emi_in!P4=0,0,1000000*RES_hh_emi_in!P4/RES_hh_num_in!P4)</f>
        <v>666.29595620930604</v>
      </c>
      <c r="Q4" s="96">
        <f>IF(RES_hh_emi_in!Q4=0,0,1000000*RES_hh_emi_in!Q4/RES_hh_num_in!Q4)</f>
        <v>1366.8781242635075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4110.8011021062557</v>
      </c>
      <c r="E5" s="95">
        <f>IF(RES_hh_emi_in!E5=0,0,1000000*RES_hh_emi_in!E5/RES_hh_num_in!E5)</f>
        <v>0</v>
      </c>
      <c r="F5" s="95">
        <f>IF(RES_hh_emi_in!F5=0,0,1000000*RES_hh_emi_in!F5/RES_hh_num_in!F5)</f>
        <v>8035.4850267878219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4006.7962064841727</v>
      </c>
      <c r="J5" s="95">
        <f>IF(RES_hh_emi_in!J5=0,0,1000000*RES_hh_emi_in!J5/RES_hh_num_in!J5)</f>
        <v>10836.411055140208</v>
      </c>
      <c r="K5" s="95">
        <f>IF(RES_hh_emi_in!K5=0,0,1000000*RES_hh_emi_in!K5/RES_hh_num_in!K5)</f>
        <v>2811.018492569679</v>
      </c>
      <c r="L5" s="95">
        <f>IF(RES_hh_emi_in!L5=0,0,1000000*RES_hh_emi_in!L5/RES_hh_num_in!L5)</f>
        <v>2009.5511159653904</v>
      </c>
      <c r="M5" s="95">
        <f>IF(RES_hh_emi_in!M5=0,0,1000000*RES_hh_emi_in!M5/RES_hh_num_in!M5)</f>
        <v>3778.0817358317781</v>
      </c>
      <c r="N5" s="95">
        <f>IF(RES_hh_emi_in!N5=0,0,1000000*RES_hh_emi_in!N5/RES_hh_num_in!N5)</f>
        <v>3851.4580273731344</v>
      </c>
      <c r="O5" s="95">
        <f>IF(RES_hh_emi_in!O5=0,0,1000000*RES_hh_emi_in!O5/RES_hh_num_in!O5)</f>
        <v>3432.1556307830888</v>
      </c>
      <c r="P5" s="95">
        <f>IF(RES_hh_emi_in!P5=0,0,1000000*RES_hh_emi_in!P5/RES_hh_num_in!P5)</f>
        <v>3045.0898741080728</v>
      </c>
      <c r="Q5" s="95">
        <f>IF(RES_hh_emi_in!Q5=0,0,1000000*RES_hh_emi_in!Q5/RES_hh_num_in!Q5)</f>
        <v>3128.1794975340022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0</v>
      </c>
      <c r="D7" s="95">
        <f>IF(RES_hh_emi_in!D7=0,0,1000000*RES_hh_emi_in!D7/RES_hh_num_in!D7)</f>
        <v>0</v>
      </c>
      <c r="E7" s="95">
        <f>IF(RES_hh_emi_in!E7=0,0,1000000*RES_hh_emi_in!E7/RES_hh_num_in!E7)</f>
        <v>2572.0574346829749</v>
      </c>
      <c r="F7" s="95">
        <f>IF(RES_hh_emi_in!F7=0,0,1000000*RES_hh_emi_in!F7/RES_hh_num_in!F7)</f>
        <v>3806.2683017920654</v>
      </c>
      <c r="G7" s="95">
        <f>IF(RES_hh_emi_in!G7=0,0,1000000*RES_hh_emi_in!G7/RES_hh_num_in!G7)</f>
        <v>2426.7529031614881</v>
      </c>
      <c r="H7" s="95">
        <f>IF(RES_hh_emi_in!H7=0,0,1000000*RES_hh_emi_in!H7/RES_hh_num_in!H7)</f>
        <v>2248.6938323931786</v>
      </c>
      <c r="I7" s="95">
        <f>IF(RES_hh_emi_in!I7=0,0,1000000*RES_hh_emi_in!I7/RES_hh_num_in!I7)</f>
        <v>2716.3803816651775</v>
      </c>
      <c r="J7" s="95">
        <f>IF(RES_hh_emi_in!J7=0,0,1000000*RES_hh_emi_in!J7/RES_hh_num_in!J7)</f>
        <v>0</v>
      </c>
      <c r="K7" s="95">
        <f>IF(RES_hh_emi_in!K7=0,0,1000000*RES_hh_emi_in!K7/RES_hh_num_in!K7)</f>
        <v>0</v>
      </c>
      <c r="L7" s="95">
        <f>IF(RES_hh_emi_in!L7=0,0,1000000*RES_hh_emi_in!L7/RES_hh_num_in!L7)</f>
        <v>0</v>
      </c>
      <c r="M7" s="95">
        <f>IF(RES_hh_emi_in!M7=0,0,1000000*RES_hh_emi_in!M7/RES_hh_num_in!M7)</f>
        <v>0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2503.9072681126509</v>
      </c>
      <c r="Q7" s="95">
        <f>IF(RES_hh_emi_in!Q7=0,0,1000000*RES_hh_emi_in!Q7/RES_hh_num_in!Q7)</f>
        <v>2618.8775075083008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1792.7014319445925</v>
      </c>
      <c r="D8" s="95">
        <f>IF(RES_hh_emi_in!D8=0,0,1000000*RES_hh_emi_in!D8/RES_hh_num_in!D8)</f>
        <v>1767.6223598162348</v>
      </c>
      <c r="E8" s="95">
        <f>IF(RES_hh_emi_in!E8=0,0,1000000*RES_hh_emi_in!E8/RES_hh_num_in!E8)</f>
        <v>1881.7247205449078</v>
      </c>
      <c r="F8" s="95">
        <f>IF(RES_hh_emi_in!F8=0,0,1000000*RES_hh_emi_in!F8/RES_hh_num_in!F8)</f>
        <v>1945.7942661210745</v>
      </c>
      <c r="G8" s="95">
        <f>IF(RES_hh_emi_in!G8=0,0,1000000*RES_hh_emi_in!G8/RES_hh_num_in!G8)</f>
        <v>1636.3759597632725</v>
      </c>
      <c r="H8" s="95">
        <f>IF(RES_hh_emi_in!H8=0,0,1000000*RES_hh_emi_in!H8/RES_hh_num_in!H8)</f>
        <v>1855.7434400963916</v>
      </c>
      <c r="I8" s="95">
        <f>IF(RES_hh_emi_in!I8=0,0,1000000*RES_hh_emi_in!I8/RES_hh_num_in!I8)</f>
        <v>0</v>
      </c>
      <c r="J8" s="95">
        <f>IF(RES_hh_emi_in!J8=0,0,1000000*RES_hh_emi_in!J8/RES_hh_num_in!J8)</f>
        <v>1893.1113266167324</v>
      </c>
      <c r="K8" s="95">
        <f>IF(RES_hh_emi_in!K8=0,0,1000000*RES_hh_emi_in!K8/RES_hh_num_in!K8)</f>
        <v>1830.1817894695052</v>
      </c>
      <c r="L8" s="95">
        <f>IF(RES_hh_emi_in!L8=0,0,1000000*RES_hh_emi_in!L8/RES_hh_num_in!L8)</f>
        <v>1893.1398843980328</v>
      </c>
      <c r="M8" s="95">
        <f>IF(RES_hh_emi_in!M8=0,0,1000000*RES_hh_emi_in!M8/RES_hh_num_in!M8)</f>
        <v>1888.3691318475428</v>
      </c>
      <c r="N8" s="95">
        <f>IF(RES_hh_emi_in!N8=0,0,1000000*RES_hh_emi_in!N8/RES_hh_num_in!N8)</f>
        <v>1809.9871820166247</v>
      </c>
      <c r="O8" s="95">
        <f>IF(RES_hh_emi_in!O8=0,0,1000000*RES_hh_emi_in!O8/RES_hh_num_in!O8)</f>
        <v>1573.2379882658861</v>
      </c>
      <c r="P8" s="95">
        <f>IF(RES_hh_emi_in!P8=0,0,1000000*RES_hh_emi_in!P8/RES_hh_num_in!P8)</f>
        <v>1393.1774513476014</v>
      </c>
      <c r="Q8" s="95">
        <f>IF(RES_hh_emi_in!Q8=0,0,1000000*RES_hh_emi_in!Q8/RES_hh_num_in!Q8)</f>
        <v>1543.5044508812875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59.536991582097201</v>
      </c>
      <c r="D17" s="96">
        <f>IF(RES_hh_emi_in!D17=0,0,1000000*RES_hh_emi_in!D17/RES_hh_num_in!D17)</f>
        <v>190.42170433512726</v>
      </c>
      <c r="E17" s="96">
        <f>IF(RES_hh_emi_in!E17=0,0,1000000*RES_hh_emi_in!E17/RES_hh_num_in!E17)</f>
        <v>96.656467723981635</v>
      </c>
      <c r="F17" s="96">
        <f>IF(RES_hh_emi_in!F17=0,0,1000000*RES_hh_emi_in!F17/RES_hh_num_in!F17)</f>
        <v>120.36131566063756</v>
      </c>
      <c r="G17" s="96">
        <f>IF(RES_hh_emi_in!G17=0,0,1000000*RES_hh_emi_in!G17/RES_hh_num_in!G17)</f>
        <v>34.295279076551246</v>
      </c>
      <c r="H17" s="96">
        <f>IF(RES_hh_emi_in!H17=0,0,1000000*RES_hh_emi_in!H17/RES_hh_num_in!H17)</f>
        <v>97.44646148342774</v>
      </c>
      <c r="I17" s="96">
        <f>IF(RES_hh_emi_in!I17=0,0,1000000*RES_hh_emi_in!I17/RES_hh_num_in!I17)</f>
        <v>4.2211744033997523</v>
      </c>
      <c r="J17" s="96">
        <f>IF(RES_hh_emi_in!J17=0,0,1000000*RES_hh_emi_in!J17/RES_hh_num_in!J17)</f>
        <v>49.982170545166788</v>
      </c>
      <c r="K17" s="96">
        <f>IF(RES_hh_emi_in!K17=0,0,1000000*RES_hh_emi_in!K17/RES_hh_num_in!K17)</f>
        <v>63.055134872544237</v>
      </c>
      <c r="L17" s="96">
        <f>IF(RES_hh_emi_in!L17=0,0,1000000*RES_hh_emi_in!L17/RES_hh_num_in!L17)</f>
        <v>93.421680896356122</v>
      </c>
      <c r="M17" s="96">
        <f>IF(RES_hh_emi_in!M17=0,0,1000000*RES_hh_emi_in!M17/RES_hh_num_in!M17)</f>
        <v>175.53029580482095</v>
      </c>
      <c r="N17" s="96">
        <f>IF(RES_hh_emi_in!N17=0,0,1000000*RES_hh_emi_in!N17/RES_hh_num_in!N17)</f>
        <v>178.72170735760676</v>
      </c>
      <c r="O17" s="96">
        <f>IF(RES_hh_emi_in!O17=0,0,1000000*RES_hh_emi_in!O17/RES_hh_num_in!O17)</f>
        <v>64.666516817649395</v>
      </c>
      <c r="P17" s="96">
        <f>IF(RES_hh_emi_in!P17=0,0,1000000*RES_hh_emi_in!P17/RES_hh_num_in!P17)</f>
        <v>9.9429307632227637</v>
      </c>
      <c r="Q17" s="96">
        <f>IF(RES_hh_emi_in!Q17=0,0,1000000*RES_hh_emi_in!Q17/RES_hh_num_in!Q17)</f>
        <v>130.45087734018122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411.389570107346</v>
      </c>
      <c r="F20" s="95">
        <f>IF(RES_hh_emi_in!F20=0,0,1000000*RES_hh_emi_in!F20/RES_hh_num_in!F20)</f>
        <v>424.85296505643305</v>
      </c>
      <c r="G20" s="95">
        <f>IF(RES_hh_emi_in!G20=0,0,1000000*RES_hh_emi_in!G20/RES_hh_num_in!G20)</f>
        <v>0</v>
      </c>
      <c r="H20" s="95">
        <f>IF(RES_hh_emi_in!H20=0,0,1000000*RES_hh_emi_in!H20/RES_hh_num_in!H20)</f>
        <v>491.38861570584896</v>
      </c>
      <c r="I20" s="95">
        <f>IF(RES_hh_emi_in!I20=0,0,1000000*RES_hh_emi_in!I20/RES_hh_num_in!I20)</f>
        <v>544.26837894535549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502.68772577897079</v>
      </c>
      <c r="Q20" s="95">
        <f>IF(RES_hh_emi_in!Q20=0,0,1000000*RES_hh_emi_in!Q20/RES_hh_num_in!Q20)</f>
        <v>527.65768829684544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274.83424886163044</v>
      </c>
      <c r="D21" s="95">
        <f>IF(RES_hh_emi_in!D21=0,0,1000000*RES_hh_emi_in!D21/RES_hh_num_in!D21)</f>
        <v>282.35271356027471</v>
      </c>
      <c r="E21" s="95">
        <f>IF(RES_hh_emi_in!E21=0,0,1000000*RES_hh_emi_in!E21/RES_hh_num_in!E21)</f>
        <v>300.06754285173668</v>
      </c>
      <c r="F21" s="95">
        <f>IF(RES_hh_emi_in!F21=0,0,1000000*RES_hh_emi_in!F21/RES_hh_num_in!F21)</f>
        <v>268.41079097872932</v>
      </c>
      <c r="G21" s="95">
        <f>IF(RES_hh_emi_in!G21=0,0,1000000*RES_hh_emi_in!G21/RES_hh_num_in!G21)</f>
        <v>290.94930890752869</v>
      </c>
      <c r="H21" s="95">
        <f>IF(RES_hh_emi_in!H21=0,0,1000000*RES_hh_emi_in!H21/RES_hh_num_in!H21)</f>
        <v>333.42292401687803</v>
      </c>
      <c r="I21" s="95">
        <f>IF(RES_hh_emi_in!I21=0,0,1000000*RES_hh_emi_in!I21/RES_hh_num_in!I21)</f>
        <v>0</v>
      </c>
      <c r="J21" s="95">
        <f>IF(RES_hh_emi_in!J21=0,0,1000000*RES_hh_emi_in!J21/RES_hh_num_in!J21)</f>
        <v>318.05472919185405</v>
      </c>
      <c r="K21" s="95">
        <f>IF(RES_hh_emi_in!K21=0,0,1000000*RES_hh_emi_in!K21/RES_hh_num_in!K21)</f>
        <v>305.56743625420137</v>
      </c>
      <c r="L21" s="95">
        <f>IF(RES_hh_emi_in!L21=0,0,1000000*RES_hh_emi_in!L21/RES_hh_num_in!L21)</f>
        <v>306.72817059561561</v>
      </c>
      <c r="M21" s="95">
        <f>IF(RES_hh_emi_in!M21=0,0,1000000*RES_hh_emi_in!M21/RES_hh_num_in!M21)</f>
        <v>316.38578157693956</v>
      </c>
      <c r="N21" s="95">
        <f>IF(RES_hh_emi_in!N21=0,0,1000000*RES_hh_emi_in!N21/RES_hh_num_in!N21)</f>
        <v>312.9950330856671</v>
      </c>
      <c r="O21" s="95">
        <f>IF(RES_hh_emi_in!O21=0,0,1000000*RES_hh_emi_in!O21/RES_hh_num_in!O21)</f>
        <v>319.34802830851771</v>
      </c>
      <c r="P21" s="95">
        <f>IF(RES_hh_emi_in!P21=0,0,1000000*RES_hh_emi_in!P21/RES_hh_num_in!P21)</f>
        <v>0</v>
      </c>
      <c r="Q21" s="95">
        <f>IF(RES_hh_emi_in!Q21=0,0,1000000*RES_hh_emi_in!Q21/RES_hh_num_in!Q21)</f>
        <v>331.10472165677737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35.406100832091006</v>
      </c>
      <c r="D27" s="96">
        <f>IF(RES_hh_emi_in!D27=0,0,1000000*RES_hh_emi_in!D27/RES_hh_num_in!D27)</f>
        <v>101.65076768904419</v>
      </c>
      <c r="E27" s="96">
        <f>IF(RES_hh_emi_in!E27=0,0,1000000*RES_hh_emi_in!E27/RES_hh_num_in!E27)</f>
        <v>56.419160019723037</v>
      </c>
      <c r="F27" s="96">
        <f>IF(RES_hh_emi_in!F27=0,0,1000000*RES_hh_emi_in!F27/RES_hh_num_in!F27)</f>
        <v>32.437652941449002</v>
      </c>
      <c r="G27" s="96">
        <f>IF(RES_hh_emi_in!G27=0,0,1000000*RES_hh_emi_in!G27/RES_hh_num_in!G27)</f>
        <v>33.366690893242193</v>
      </c>
      <c r="H27" s="96">
        <f>IF(RES_hh_emi_in!H27=0,0,1000000*RES_hh_emi_in!H27/RES_hh_num_in!H27)</f>
        <v>66.39208492244677</v>
      </c>
      <c r="I27" s="96">
        <f>IF(RES_hh_emi_in!I27=0,0,1000000*RES_hh_emi_in!I27/RES_hh_num_in!I27)</f>
        <v>0</v>
      </c>
      <c r="J27" s="96">
        <f>IF(RES_hh_emi_in!J27=0,0,1000000*RES_hh_emi_in!J27/RES_hh_num_in!J27)</f>
        <v>29.533907714633703</v>
      </c>
      <c r="K27" s="96">
        <f>IF(RES_hh_emi_in!K27=0,0,1000000*RES_hh_emi_in!K27/RES_hh_num_in!K27)</f>
        <v>38.872026105915978</v>
      </c>
      <c r="L27" s="96">
        <f>IF(RES_hh_emi_in!L27=0,0,1000000*RES_hh_emi_in!L27/RES_hh_num_in!L27)</f>
        <v>63.876504062439373</v>
      </c>
      <c r="M27" s="96">
        <f>IF(RES_hh_emi_in!M27=0,0,1000000*RES_hh_emi_in!M27/RES_hh_num_in!M27)</f>
        <v>109.8652682808188</v>
      </c>
      <c r="N27" s="96">
        <f>IF(RES_hh_emi_in!N27=0,0,1000000*RES_hh_emi_in!N27/RES_hh_num_in!N27)</f>
        <v>82.30977188223747</v>
      </c>
      <c r="O27" s="96">
        <f>IF(RES_hh_emi_in!O27=0,0,1000000*RES_hh_emi_in!O27/RES_hh_num_in!O27)</f>
        <v>68.921090450410219</v>
      </c>
      <c r="P27" s="96">
        <f>IF(RES_hh_emi_in!P27=0,0,1000000*RES_hh_emi_in!P27/RES_hh_num_in!P27)</f>
        <v>3.0947121578420633</v>
      </c>
      <c r="Q27" s="96">
        <f>IF(RES_hh_emi_in!Q27=0,0,1000000*RES_hh_emi_in!Q27/RES_hh_num_in!Q27)</f>
        <v>52.912475154111895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163.44139783900238</v>
      </c>
      <c r="D30" s="95">
        <f>IF(RES_hh_emi_in!D30=0,0,1000000*RES_hh_emi_in!D30/RES_hh_num_in!D30)</f>
        <v>192.03923745934173</v>
      </c>
      <c r="E30" s="95">
        <f>IF(RES_hh_emi_in!E30=0,0,1000000*RES_hh_emi_in!E30/RES_hh_num_in!E30)</f>
        <v>197.42857675514063</v>
      </c>
      <c r="F30" s="95">
        <f>IF(RES_hh_emi_in!F30=0,0,1000000*RES_hh_emi_in!F30/RES_hh_num_in!F30)</f>
        <v>159.99059668785054</v>
      </c>
      <c r="G30" s="95">
        <f>IF(RES_hh_emi_in!G30=0,0,1000000*RES_hh_emi_in!G30/RES_hh_num_in!G30)</f>
        <v>283.07148731026427</v>
      </c>
      <c r="H30" s="95">
        <f>IF(RES_hh_emi_in!H30=0,0,1000000*RES_hh_emi_in!H30/RES_hh_num_in!H30)</f>
        <v>245.31995993249149</v>
      </c>
      <c r="I30" s="95">
        <f>IF(RES_hh_emi_in!I30=0,0,1000000*RES_hh_emi_in!I30/RES_hh_num_in!I30)</f>
        <v>0</v>
      </c>
      <c r="J30" s="95">
        <f>IF(RES_hh_emi_in!J30=0,0,1000000*RES_hh_emi_in!J30/RES_hh_num_in!J30)</f>
        <v>189.65565147186507</v>
      </c>
      <c r="K30" s="95">
        <f>IF(RES_hh_emi_in!K30=0,0,1000000*RES_hh_emi_in!K30/RES_hh_num_in!K30)</f>
        <v>188.37522722297939</v>
      </c>
      <c r="L30" s="95">
        <f>IF(RES_hh_emi_in!L30=0,0,1000000*RES_hh_emi_in!L30/RES_hh_num_in!L30)</f>
        <v>195.13440535219323</v>
      </c>
      <c r="M30" s="95">
        <f>IF(RES_hh_emi_in!M30=0,0,1000000*RES_hh_emi_in!M30/RES_hh_num_in!M30)</f>
        <v>198.02740383824002</v>
      </c>
      <c r="N30" s="95">
        <f>IF(RES_hh_emi_in!N30=0,0,1000000*RES_hh_emi_in!N30/RES_hh_num_in!N30)</f>
        <v>200.65274899002449</v>
      </c>
      <c r="O30" s="95">
        <f>IF(RES_hh_emi_in!O30=0,0,1000000*RES_hh_emi_in!O30/RES_hh_num_in!O30)</f>
        <v>200.94812564425706</v>
      </c>
      <c r="P30" s="95">
        <f>IF(RES_hh_emi_in!P30=0,0,1000000*RES_hh_emi_in!P30/RES_hh_num_in!P30)</f>
        <v>198.67362887267507</v>
      </c>
      <c r="Q30" s="95">
        <f>IF(RES_hh_emi_in!Q30=0,0,1000000*RES_hh_emi_in!Q30/RES_hh_num_in!Q30)</f>
        <v>206.75687731460812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206.54432153247166</v>
      </c>
      <c r="D3" s="100">
        <f>IF(RES_hh_fech_in!D3=0,0,RES_hh_fech_in!D3/RES_summary!D$21)</f>
        <v>243.16721351972845</v>
      </c>
      <c r="E3" s="100">
        <f>IF(RES_hh_fech_in!E3=0,0,RES_hh_fech_in!E3/RES_summary!E$21)</f>
        <v>283.36548173799849</v>
      </c>
      <c r="F3" s="100">
        <f>IF(RES_hh_fech_in!F3=0,0,RES_hh_fech_in!F3/RES_summary!F$21)</f>
        <v>308.60414575234341</v>
      </c>
      <c r="G3" s="100">
        <f>IF(RES_hh_fech_in!G3=0,0,RES_hh_fech_in!G3/RES_summary!G$21)</f>
        <v>244.78649270400192</v>
      </c>
      <c r="H3" s="100">
        <f>IF(RES_hh_fech_in!H3=0,0,RES_hh_fech_in!H3/RES_summary!H$21)</f>
        <v>255.34983877332814</v>
      </c>
      <c r="I3" s="100">
        <f>IF(RES_hh_fech_in!I3=0,0,RES_hh_fech_in!I3/RES_summary!I$21)</f>
        <v>226.97655580595034</v>
      </c>
      <c r="J3" s="100">
        <f>IF(RES_hh_fech_in!J3=0,0,RES_hh_fech_in!J3/RES_summary!J$21)</f>
        <v>286.46154661122711</v>
      </c>
      <c r="K3" s="100">
        <f>IF(RES_hh_fech_in!K3=0,0,RES_hh_fech_in!K3/RES_summary!K$21)</f>
        <v>224.89387442804906</v>
      </c>
      <c r="L3" s="100">
        <f>IF(RES_hh_fech_in!L3=0,0,RES_hh_fech_in!L3/RES_summary!L$21)</f>
        <v>220.76959994803622</v>
      </c>
      <c r="M3" s="100">
        <f>IF(RES_hh_fech_in!M3=0,0,RES_hh_fech_in!M3/RES_summary!M$21)</f>
        <v>200.74761926398509</v>
      </c>
      <c r="N3" s="100">
        <f>IF(RES_hh_fech_in!N3=0,0,RES_hh_fech_in!N3/RES_summary!N$21)</f>
        <v>226.64941977421074</v>
      </c>
      <c r="O3" s="100">
        <f>IF(RES_hh_fech_in!O3=0,0,RES_hh_fech_in!O3/RES_summary!O$21)</f>
        <v>209.31054510901114</v>
      </c>
      <c r="P3" s="100">
        <f>IF(RES_hh_fech_in!P3=0,0,RES_hh_fech_in!P3/RES_summary!P$21)</f>
        <v>229.74443555950759</v>
      </c>
      <c r="Q3" s="100">
        <f>IF(RES_hh_fech_in!Q3=0,0,RES_hh_fech_in!Q3/RES_summary!Q$21)</f>
        <v>177.07854353729743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171.72077999373084</v>
      </c>
      <c r="D4" s="96">
        <f>IF(RES_hh_fech_in!D4=0,0,RES_hh_fech_in!D4/RES_summary!D$21)</f>
        <v>194.20808195238683</v>
      </c>
      <c r="E4" s="96">
        <f>IF(RES_hh_fech_in!E4=0,0,RES_hh_fech_in!E4/RES_summary!E$21)</f>
        <v>229.40174345311107</v>
      </c>
      <c r="F4" s="96">
        <f>IF(RES_hh_fech_in!F4=0,0,RES_hh_fech_in!F4/RES_summary!F$21)</f>
        <v>257.5757136836196</v>
      </c>
      <c r="G4" s="96">
        <f>IF(RES_hh_fech_in!G4=0,0,RES_hh_fech_in!G4/RES_summary!G$21)</f>
        <v>194.22919048931385</v>
      </c>
      <c r="H4" s="96">
        <f>IF(RES_hh_fech_in!H4=0,0,RES_hh_fech_in!H4/RES_summary!H$21)</f>
        <v>192.36513536070578</v>
      </c>
      <c r="I4" s="96">
        <f>IF(RES_hh_fech_in!I4=0,0,RES_hh_fech_in!I4/RES_summary!I$21)</f>
        <v>172.73669445337461</v>
      </c>
      <c r="J4" s="96">
        <f>IF(RES_hh_fech_in!J4=0,0,RES_hh_fech_in!J4/RES_summary!J$21)</f>
        <v>226.1555465717376</v>
      </c>
      <c r="K4" s="96">
        <f>IF(RES_hh_fech_in!K4=0,0,RES_hh_fech_in!K4/RES_summary!K$21)</f>
        <v>185.61159220041026</v>
      </c>
      <c r="L4" s="96">
        <f>IF(RES_hh_fech_in!L4=0,0,RES_hh_fech_in!L4/RES_summary!L$21)</f>
        <v>176.91384059031964</v>
      </c>
      <c r="M4" s="96">
        <f>IF(RES_hh_fech_in!M4=0,0,RES_hh_fech_in!M4/RES_summary!M$21)</f>
        <v>159.44659766475058</v>
      </c>
      <c r="N4" s="96">
        <f>IF(RES_hh_fech_in!N4=0,0,RES_hh_fech_in!N4/RES_summary!N$21)</f>
        <v>177.13204274914312</v>
      </c>
      <c r="O4" s="96">
        <f>IF(RES_hh_fech_in!O4=0,0,RES_hh_fech_in!O4/RES_summary!O$21)</f>
        <v>160.53463761480612</v>
      </c>
      <c r="P4" s="96">
        <f>IF(RES_hh_fech_in!P4=0,0,RES_hh_fech_in!P4/RES_summary!P$21)</f>
        <v>180.66265458010932</v>
      </c>
      <c r="Q4" s="96">
        <f>IF(RES_hh_fech_in!Q4=0,0,RES_hh_fech_in!Q4/RES_summary!Q$21)</f>
        <v>136.47164575941153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238.91255890569258</v>
      </c>
      <c r="E5" s="95">
        <f>IF(RES_hh_fech_in!E5=0,0,RES_hh_fech_in!E5/RES_summary!E$21)</f>
        <v>0</v>
      </c>
      <c r="F5" s="95">
        <f>IF(RES_hh_fech_in!F5=0,0,RES_hh_fech_in!F5/RES_summary!F$21)</f>
        <v>450.39528782817797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219.05271372637392</v>
      </c>
      <c r="J5" s="95">
        <f>IF(RES_hh_fech_in!J5=0,0,RES_hh_fech_in!J5/RES_summary!J$21)</f>
        <v>590.59794399350551</v>
      </c>
      <c r="K5" s="95">
        <f>IF(RES_hh_fech_in!K5=0,0,RES_hh_fech_in!K5/RES_summary!K$21)</f>
        <v>144.31985793677939</v>
      </c>
      <c r="L5" s="95">
        <f>IF(RES_hh_fech_in!L5=0,0,RES_hh_fech_in!L5/RES_summary!L$21)</f>
        <v>101.69879666553355</v>
      </c>
      <c r="M5" s="95">
        <f>IF(RES_hh_fech_in!M5=0,0,RES_hh_fech_in!M5/RES_summary!M$21)</f>
        <v>189.31772808047276</v>
      </c>
      <c r="N5" s="95">
        <f>IF(RES_hh_fech_in!N5=0,0,RES_hh_fech_in!N5/RES_summary!N$21)</f>
        <v>192.26074661782928</v>
      </c>
      <c r="O5" s="95">
        <f>IF(RES_hh_fech_in!O5=0,0,RES_hh_fech_in!O5/RES_summary!O$21)</f>
        <v>169.21479322723064</v>
      </c>
      <c r="P5" s="95">
        <f>IF(RES_hh_fech_in!P5=0,0,RES_hh_fech_in!P5/RES_summary!P$21)</f>
        <v>149.58441094719268</v>
      </c>
      <c r="Q5" s="95">
        <f>IF(RES_hh_fech_in!Q5=0,0,RES_hh_fech_in!Q5/RES_summary!Q$21)</f>
        <v>149.0016719180079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0</v>
      </c>
      <c r="D7" s="95">
        <f>IF(RES_hh_fech_in!D7=0,0,RES_hh_fech_in!D7/RES_summary!D$21)</f>
        <v>0</v>
      </c>
      <c r="E7" s="95">
        <f>IF(RES_hh_fech_in!E7=0,0,RES_hh_fech_in!E7/RES_summary!E$21)</f>
        <v>200.13092956914389</v>
      </c>
      <c r="F7" s="95">
        <f>IF(RES_hh_fech_in!F7=0,0,RES_hh_fech_in!F7/RES_summary!F$21)</f>
        <v>308.21494529967106</v>
      </c>
      <c r="G7" s="95">
        <f>IF(RES_hh_fech_in!G7=0,0,RES_hh_fech_in!G7/RES_summary!G$21)</f>
        <v>180.98143004327389</v>
      </c>
      <c r="H7" s="95">
        <f>IF(RES_hh_fech_in!H7=0,0,RES_hh_fech_in!H7/RES_summary!H$21)</f>
        <v>168.20544733610288</v>
      </c>
      <c r="I7" s="95">
        <f>IF(RES_hh_fech_in!I7=0,0,RES_hh_fech_in!I7/RES_summary!I$21)</f>
        <v>195.35994296179925</v>
      </c>
      <c r="J7" s="95">
        <f>IF(RES_hh_fech_in!J7=0,0,RES_hh_fech_in!J7/RES_summary!J$21)</f>
        <v>0</v>
      </c>
      <c r="K7" s="95">
        <f>IF(RES_hh_fech_in!K7=0,0,RES_hh_fech_in!K7/RES_summary!K$21)</f>
        <v>0</v>
      </c>
      <c r="L7" s="95">
        <f>IF(RES_hh_fech_in!L7=0,0,RES_hh_fech_in!L7/RES_summary!L$21)</f>
        <v>0</v>
      </c>
      <c r="M7" s="95">
        <f>IF(RES_hh_fech_in!M7=0,0,RES_hh_fech_in!M7/RES_summary!M$21)</f>
        <v>0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149.87037849078959</v>
      </c>
      <c r="Q7" s="95">
        <f>IF(RES_hh_fech_in!Q7=0,0,RES_hh_fech_in!Q7/RES_summary!Q$21)</f>
        <v>145.5694864295009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190.37602830901417</v>
      </c>
      <c r="D8" s="95">
        <f>IF(RES_hh_fech_in!D8=0,0,RES_hh_fech_in!D8/RES_summary!D$21)</f>
        <v>183.9594315613196</v>
      </c>
      <c r="E8" s="95">
        <f>IF(RES_hh_fech_in!E8=0,0,RES_hh_fech_in!E8/RES_summary!E$21)</f>
        <v>194.5308433380028</v>
      </c>
      <c r="F8" s="95">
        <f>IF(RES_hh_fech_in!F8=0,0,RES_hh_fech_in!F8/RES_summary!F$21)</f>
        <v>196.35283394015997</v>
      </c>
      <c r="G8" s="95">
        <f>IF(RES_hh_fech_in!G8=0,0,RES_hh_fech_in!G8/RES_summary!G$21)</f>
        <v>163.2237006591275</v>
      </c>
      <c r="H8" s="95">
        <f>IF(RES_hh_fech_in!H8=0,0,RES_hh_fech_in!H8/RES_summary!H$21)</f>
        <v>181.33339399614141</v>
      </c>
      <c r="I8" s="95">
        <f>IF(RES_hh_fech_in!I8=0,0,RES_hh_fech_in!I8/RES_summary!I$21)</f>
        <v>0</v>
      </c>
      <c r="J8" s="95">
        <f>IF(RES_hh_fech_in!J8=0,0,RES_hh_fech_in!J8/RES_summary!J$21)</f>
        <v>176.74337361863147</v>
      </c>
      <c r="K8" s="95">
        <f>IF(RES_hh_fech_in!K8=0,0,RES_hh_fech_in!K8/RES_summary!K$21)</f>
        <v>169.16679927582504</v>
      </c>
      <c r="L8" s="95">
        <f>IF(RES_hh_fech_in!L8=0,0,RES_hh_fech_in!L8/RES_summary!L$21)</f>
        <v>172.67149123656287</v>
      </c>
      <c r="M8" s="95">
        <f>IF(RES_hh_fech_in!M8=0,0,RES_hh_fech_in!M8/RES_summary!M$21)</f>
        <v>170.45272453418102</v>
      </c>
      <c r="N8" s="95">
        <f>IF(RES_hh_fech_in!N8=0,0,RES_hh_fech_in!N8/RES_summary!N$21)</f>
        <v>162.66700364907317</v>
      </c>
      <c r="O8" s="95">
        <f>IF(RES_hh_fech_in!O8=0,0,RES_hh_fech_in!O8/RES_summary!O$21)</f>
        <v>139.64464683560811</v>
      </c>
      <c r="P8" s="95">
        <f>IF(RES_hh_fech_in!P8=0,0,RES_hh_fech_in!P8/RES_summary!P$21)</f>
        <v>121.01643648315951</v>
      </c>
      <c r="Q8" s="95">
        <f>IF(RES_hh_fech_in!Q8=0,0,RES_hh_fech_in!Q8/RES_summary!Q$21)</f>
        <v>130.14970932499676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238.30071321509217</v>
      </c>
      <c r="E9" s="95">
        <f>IF(RES_hh_fech_in!E9=0,0,RES_hh_fech_in!E9/RES_summary!E$21)</f>
        <v>242.04794927316129</v>
      </c>
      <c r="F9" s="95">
        <f>IF(RES_hh_fech_in!F9=0,0,RES_hh_fech_in!F9/RES_summary!F$21)</f>
        <v>264.75806171987614</v>
      </c>
      <c r="G9" s="95">
        <f>IF(RES_hh_fech_in!G9=0,0,RES_hh_fech_in!G9/RES_summary!G$21)</f>
        <v>228.94983361995557</v>
      </c>
      <c r="H9" s="95">
        <f>IF(RES_hh_fech_in!H9=0,0,RES_hh_fech_in!H9/RES_summary!H$21)</f>
        <v>209.02893966887993</v>
      </c>
      <c r="I9" s="95">
        <f>IF(RES_hh_fech_in!I9=0,0,RES_hh_fech_in!I9/RES_summary!I$21)</f>
        <v>191.96500647365292</v>
      </c>
      <c r="J9" s="95">
        <f>IF(RES_hh_fech_in!J9=0,0,RES_hh_fech_in!J9/RES_summary!J$21)</f>
        <v>230.7907508328278</v>
      </c>
      <c r="K9" s="95">
        <f>IF(RES_hh_fech_in!K9=0,0,RES_hh_fech_in!K9/RES_summary!K$21)</f>
        <v>217.35328631369671</v>
      </c>
      <c r="L9" s="95">
        <f>IF(RES_hh_fech_in!L9=0,0,RES_hh_fech_in!L9/RES_summary!L$21)</f>
        <v>226.28588932548993</v>
      </c>
      <c r="M9" s="95">
        <f>IF(RES_hh_fech_in!M9=0,0,RES_hh_fech_in!M9/RES_summary!M$21)</f>
        <v>209.09137480951017</v>
      </c>
      <c r="N9" s="95">
        <f>IF(RES_hh_fech_in!N9=0,0,RES_hh_fech_in!N9/RES_summary!N$21)</f>
        <v>217.26548713687552</v>
      </c>
      <c r="O9" s="95">
        <f>IF(RES_hh_fech_in!O9=0,0,RES_hh_fech_in!O9/RES_summary!O$21)</f>
        <v>193.37427074985962</v>
      </c>
      <c r="P9" s="95">
        <f>IF(RES_hh_fech_in!P9=0,0,RES_hh_fech_in!P9/RES_summary!P$21)</f>
        <v>191.34952121615754</v>
      </c>
      <c r="Q9" s="95">
        <f>IF(RES_hh_fech_in!Q9=0,0,RES_hh_fech_in!Q9/RES_summary!Q$21)</f>
        <v>175.06862995693768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160.29817916078983</v>
      </c>
      <c r="D10" s="95">
        <f>IF(RES_hh_fech_in!D10=0,0,RES_hh_fech_in!D10/RES_summary!D$21)</f>
        <v>175.39556653123003</v>
      </c>
      <c r="E10" s="95">
        <f>IF(RES_hh_fech_in!E10=0,0,RES_hh_fech_in!E10/RES_summary!E$21)</f>
        <v>169.0290062523861</v>
      </c>
      <c r="F10" s="95">
        <f>IF(RES_hh_fech_in!F10=0,0,RES_hh_fech_in!F10/RES_summary!F$21)</f>
        <v>154.9416789365979</v>
      </c>
      <c r="G10" s="95">
        <f>IF(RES_hh_fech_in!G10=0,0,RES_hh_fech_in!G10/RES_summary!G$21)</f>
        <v>138.73481344656463</v>
      </c>
      <c r="H10" s="95">
        <f>IF(RES_hh_fech_in!H10=0,0,RES_hh_fech_in!H10/RES_summary!H$21)</f>
        <v>148.8811654703868</v>
      </c>
      <c r="I10" s="95">
        <f>IF(RES_hh_fech_in!I10=0,0,RES_hh_fech_in!I10/RES_summary!I$21)</f>
        <v>131.58133783597648</v>
      </c>
      <c r="J10" s="95">
        <f>IF(RES_hh_fech_in!J10=0,0,RES_hh_fech_in!J10/RES_summary!J$21)</f>
        <v>152.43923310722107</v>
      </c>
      <c r="K10" s="95">
        <f>IF(RES_hh_fech_in!K10=0,0,RES_hh_fech_in!K10/RES_summary!K$21)</f>
        <v>144.73714256724563</v>
      </c>
      <c r="L10" s="95">
        <f>IF(RES_hh_fech_in!L10=0,0,RES_hh_fech_in!L10/RES_summary!L$21)</f>
        <v>173.54251302699419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165.7621277900258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0</v>
      </c>
      <c r="G11" s="95">
        <f>IF(RES_hh_fech_in!G11=0,0,RES_hh_fech_in!G11/RES_summary!G$21)</f>
        <v>145.97262402633149</v>
      </c>
      <c r="H11" s="95">
        <f>IF(RES_hh_fech_in!H11=0,0,RES_hh_fech_in!H11/RES_summary!H$21)</f>
        <v>144.30254673381012</v>
      </c>
      <c r="I11" s="95">
        <f>IF(RES_hh_fech_in!I11=0,0,RES_hh_fech_in!I11/RES_summary!I$21)</f>
        <v>127.11161964595122</v>
      </c>
      <c r="J11" s="95">
        <f>IF(RES_hh_fech_in!J11=0,0,RES_hh_fech_in!J11/RES_summary!J$21)</f>
        <v>0</v>
      </c>
      <c r="K11" s="95">
        <f>IF(RES_hh_fech_in!K11=0,0,RES_hh_fech_in!K11/RES_summary!K$21)</f>
        <v>142.12862575744467</v>
      </c>
      <c r="L11" s="95">
        <f>IF(RES_hh_fech_in!L11=0,0,RES_hh_fech_in!L11/RES_summary!L$21)</f>
        <v>139.07287088469789</v>
      </c>
      <c r="M11" s="95">
        <f>IF(RES_hh_fech_in!M11=0,0,RES_hh_fech_in!M11/RES_summary!M$21)</f>
        <v>136.80176310949079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111.51471225602938</v>
      </c>
      <c r="D12" s="95">
        <f>IF(RES_hh_fech_in!D12=0,0,RES_hh_fech_in!D12/RES_summary!D$21)</f>
        <v>106.21998882665352</v>
      </c>
      <c r="E12" s="95">
        <f>IF(RES_hh_fech_in!E12=0,0,RES_hh_fech_in!E12/RES_summary!E$21)</f>
        <v>107.64970593031966</v>
      </c>
      <c r="F12" s="95">
        <f>IF(RES_hh_fech_in!F12=0,0,RES_hh_fech_in!F12/RES_summary!F$21)</f>
        <v>106.2107007069575</v>
      </c>
      <c r="G12" s="95">
        <f>IF(RES_hh_fech_in!G12=0,0,RES_hh_fech_in!G12/RES_summary!G$21)</f>
        <v>86.188265120220706</v>
      </c>
      <c r="H12" s="95">
        <f>IF(RES_hh_fech_in!H12=0,0,RES_hh_fech_in!H12/RES_summary!H$21)</f>
        <v>79.897984429577633</v>
      </c>
      <c r="I12" s="95">
        <f>IF(RES_hh_fech_in!I12=0,0,RES_hh_fech_in!I12/RES_summary!I$21)</f>
        <v>67.903207564653215</v>
      </c>
      <c r="J12" s="95">
        <f>IF(RES_hh_fech_in!J12=0,0,RES_hh_fech_in!J12/RES_summary!J$21)</f>
        <v>71.318860814674835</v>
      </c>
      <c r="K12" s="95">
        <f>IF(RES_hh_fech_in!K12=0,0,RES_hh_fech_in!K12/RES_summary!K$21)</f>
        <v>63.040119467705175</v>
      </c>
      <c r="L12" s="95">
        <f>IF(RES_hh_fech_in!L12=0,0,RES_hh_fech_in!L12/RES_summary!L$21)</f>
        <v>57.202197727950733</v>
      </c>
      <c r="M12" s="95">
        <f>IF(RES_hh_fech_in!M12=0,0,RES_hh_fech_in!M12/RES_summary!M$21)</f>
        <v>50.591008100191345</v>
      </c>
      <c r="N12" s="95">
        <f>IF(RES_hh_fech_in!N12=0,0,RES_hh_fech_in!N12/RES_summary!N$21)</f>
        <v>48.321986709590909</v>
      </c>
      <c r="O12" s="95">
        <f>IF(RES_hh_fech_in!O12=0,0,RES_hh_fech_in!O12/RES_summary!O$21)</f>
        <v>41.808865369242369</v>
      </c>
      <c r="P12" s="95">
        <f>IF(RES_hh_fech_in!P12=0,0,RES_hh_fech_in!P12/RES_summary!P$21)</f>
        <v>36.409099551240843</v>
      </c>
      <c r="Q12" s="95">
        <f>IF(RES_hh_fech_in!Q12=0,0,RES_hh_fech_in!Q12/RES_summary!Q$21)</f>
        <v>33.933559803081785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0</v>
      </c>
      <c r="D13" s="22">
        <f>IF(RES_hh_fech_in!D13=0,0,RES_hh_fech_in!D13/RES_summary!D$21)</f>
        <v>174.06468399196265</v>
      </c>
      <c r="E13" s="22">
        <f>IF(RES_hh_fech_in!E13=0,0,RES_hh_fech_in!E13/RES_summary!E$21)</f>
        <v>195.89504015362246</v>
      </c>
      <c r="F13" s="22">
        <f>IF(RES_hh_fech_in!F13=0,0,RES_hh_fech_in!F13/RES_summary!F$21)</f>
        <v>170.86594607125971</v>
      </c>
      <c r="G13" s="22">
        <f>IF(RES_hh_fech_in!G13=0,0,RES_hh_fech_in!G13/RES_summary!G$21)</f>
        <v>202.94916723121912</v>
      </c>
      <c r="H13" s="22">
        <f>IF(RES_hh_fech_in!H13=0,0,RES_hh_fech_in!H13/RES_summary!H$21)</f>
        <v>171.31269590925899</v>
      </c>
      <c r="I13" s="22">
        <f>IF(RES_hh_fech_in!I13=0,0,RES_hh_fech_in!I13/RES_summary!I$21)</f>
        <v>209.32504245463352</v>
      </c>
      <c r="J13" s="22">
        <f>IF(RES_hh_fech_in!J13=0,0,RES_hh_fech_in!J13/RES_summary!J$21)</f>
        <v>180.91501899262136</v>
      </c>
      <c r="K13" s="22">
        <f>IF(RES_hh_fech_in!K13=0,0,RES_hh_fech_in!K13/RES_summary!K$21)</f>
        <v>221.80567176305075</v>
      </c>
      <c r="L13" s="22">
        <f>IF(RES_hh_fech_in!L13=0,0,RES_hh_fech_in!L13/RES_summary!L$21)</f>
        <v>173.11969511005069</v>
      </c>
      <c r="M13" s="22">
        <f>IF(RES_hh_fech_in!M13=0,0,RES_hh_fech_in!M13/RES_summary!M$21)</f>
        <v>162.95170181893738</v>
      </c>
      <c r="N13" s="22">
        <f>IF(RES_hh_fech_in!N13=0,0,RES_hh_fech_in!N13/RES_summary!N$21)</f>
        <v>166.78492666195004</v>
      </c>
      <c r="O13" s="22">
        <f>IF(RES_hh_fech_in!O13=0,0,RES_hh_fech_in!O13/RES_summary!O$21)</f>
        <v>152.98779135531422</v>
      </c>
      <c r="P13" s="22">
        <f>IF(RES_hh_fech_in!P13=0,0,RES_hh_fech_in!P13/RES_summary!P$21)</f>
        <v>0</v>
      </c>
      <c r="Q13" s="22">
        <f>IF(RES_hh_fech_in!Q13=0,0,RES_hh_fech_in!Q13/RES_summary!Q$21)</f>
        <v>146.3970105925589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0.63529977904668267</v>
      </c>
      <c r="D14" s="98">
        <f>IF(RES_hh_fech_in!D14=0,0,RES_hh_fech_in!D14/RES_summary!D$21)</f>
        <v>1.4457850002665669</v>
      </c>
      <c r="E14" s="98">
        <f>IF(RES_hh_fech_in!E14=0,0,RES_hh_fech_in!E14/RES_summary!E$21)</f>
        <v>2.4535628995478795</v>
      </c>
      <c r="F14" s="98">
        <f>IF(RES_hh_fech_in!F14=0,0,RES_hh_fech_in!F14/RES_summary!F$21)</f>
        <v>0.81845843009683339</v>
      </c>
      <c r="G14" s="98">
        <f>IF(RES_hh_fech_in!G14=0,0,RES_hh_fech_in!G14/RES_summary!G$21)</f>
        <v>2.5296621998078956</v>
      </c>
      <c r="H14" s="98">
        <f>IF(RES_hh_fech_in!H14=0,0,RES_hh_fech_in!H14/RES_summary!H$21)</f>
        <v>2.212184898546262</v>
      </c>
      <c r="I14" s="98">
        <f>IF(RES_hh_fech_in!I14=0,0,RES_hh_fech_in!I14/RES_summary!I$21)</f>
        <v>2.4990472588650614</v>
      </c>
      <c r="J14" s="98">
        <f>IF(RES_hh_fech_in!J14=0,0,RES_hh_fech_in!J14/RES_summary!J$21)</f>
        <v>2.0668644212815805</v>
      </c>
      <c r="K14" s="98">
        <f>IF(RES_hh_fech_in!K14=0,0,RES_hh_fech_in!K14/RES_summary!K$21)</f>
        <v>3.1893815794691527</v>
      </c>
      <c r="L14" s="98">
        <f>IF(RES_hh_fech_in!L14=0,0,RES_hh_fech_in!L14/RES_summary!L$21)</f>
        <v>2.0656634152759032</v>
      </c>
      <c r="M14" s="98">
        <f>IF(RES_hh_fech_in!M14=0,0,RES_hh_fech_in!M14/RES_summary!M$21)</f>
        <v>2.1775307619066773</v>
      </c>
      <c r="N14" s="98">
        <f>IF(RES_hh_fech_in!N14=0,0,RES_hh_fech_in!N14/RES_summary!N$21)</f>
        <v>2.9053977297669666</v>
      </c>
      <c r="O14" s="98">
        <f>IF(RES_hh_fech_in!O14=0,0,RES_hh_fech_in!O14/RES_summary!O$21)</f>
        <v>2.053974187375641</v>
      </c>
      <c r="P14" s="98">
        <f>IF(RES_hh_fech_in!P14=0,0,RES_hh_fech_in!P14/RES_summary!P$21)</f>
        <v>1.330953160667282</v>
      </c>
      <c r="Q14" s="98">
        <f>IF(RES_hh_fech_in!Q14=0,0,RES_hh_fech_in!Q14/RES_summary!Q$21)</f>
        <v>3.3811125601310135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0.49800294044709836</v>
      </c>
      <c r="D15" s="96">
        <f>IF(RES_hh_fech_in!D15=0,0,RES_hh_fech_in!D15/RES_summary!D$21)</f>
        <v>0.48498108627780812</v>
      </c>
      <c r="E15" s="96">
        <f>IF(RES_hh_fech_in!E15=0,0,RES_hh_fech_in!E15/RES_summary!E$21)</f>
        <v>0.54906048778064132</v>
      </c>
      <c r="F15" s="96">
        <f>IF(RES_hh_fech_in!F15=0,0,RES_hh_fech_in!F15/RES_summary!F$21)</f>
        <v>0.59020780463136868</v>
      </c>
      <c r="G15" s="96">
        <f>IF(RES_hh_fech_in!G15=0,0,RES_hh_fech_in!G15/RES_summary!G$21)</f>
        <v>0.98056409504464015</v>
      </c>
      <c r="H15" s="96">
        <f>IF(RES_hh_fech_in!H15=0,0,RES_hh_fech_in!H15/RES_summary!H$21)</f>
        <v>1.1677241552670421</v>
      </c>
      <c r="I15" s="96">
        <f>IF(RES_hh_fech_in!I15=0,0,RES_hh_fech_in!I15/RES_summary!I$21)</f>
        <v>1.0123712827489457</v>
      </c>
      <c r="J15" s="96">
        <f>IF(RES_hh_fech_in!J15=0,0,RES_hh_fech_in!J15/RES_summary!J$21)</f>
        <v>1.1068257734081464</v>
      </c>
      <c r="K15" s="96">
        <f>IF(RES_hh_fech_in!K15=0,0,RES_hh_fech_in!K15/RES_summary!K$21)</f>
        <v>1.1258041430793198</v>
      </c>
      <c r="L15" s="96">
        <f>IF(RES_hh_fech_in!L15=0,0,RES_hh_fech_in!L15/RES_summary!L$21)</f>
        <v>1.4138986039687087</v>
      </c>
      <c r="M15" s="96">
        <f>IF(RES_hh_fech_in!M15=0,0,RES_hh_fech_in!M15/RES_summary!M$21)</f>
        <v>0.99263036023895712</v>
      </c>
      <c r="N15" s="96">
        <f>IF(RES_hh_fech_in!N15=0,0,RES_hh_fech_in!N15/RES_summary!N$21)</f>
        <v>1.5466963214773297</v>
      </c>
      <c r="O15" s="96">
        <f>IF(RES_hh_fech_in!O15=0,0,RES_hh_fech_in!O15/RES_summary!O$21)</f>
        <v>2.4429888170128078</v>
      </c>
      <c r="P15" s="96">
        <f>IF(RES_hh_fech_in!P15=0,0,RES_hh_fech_in!P15/RES_summary!P$21)</f>
        <v>1.4855819086476956</v>
      </c>
      <c r="Q15" s="96">
        <f>IF(RES_hh_fech_in!Q15=0,0,RES_hh_fech_in!Q15/RES_summary!Q$21)</f>
        <v>1.7449991322788982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0.49800294044709836</v>
      </c>
      <c r="D16" s="97">
        <f>IF(RES_hh_fech_in!D16=0,0,RES_hh_fech_in!D16/RES_summary!D$21)</f>
        <v>0.48498108627780812</v>
      </c>
      <c r="E16" s="97">
        <f>IF(RES_hh_fech_in!E16=0,0,RES_hh_fech_in!E16/RES_summary!E$21)</f>
        <v>0.54906048778064132</v>
      </c>
      <c r="F16" s="97">
        <f>IF(RES_hh_fech_in!F16=0,0,RES_hh_fech_in!F16/RES_summary!F$21)</f>
        <v>0.59020780463136868</v>
      </c>
      <c r="G16" s="97">
        <f>IF(RES_hh_fech_in!G16=0,0,RES_hh_fech_in!G16/RES_summary!G$21)</f>
        <v>0.98056409504464015</v>
      </c>
      <c r="H16" s="97">
        <f>IF(RES_hh_fech_in!H16=0,0,RES_hh_fech_in!H16/RES_summary!H$21)</f>
        <v>1.1677241552670421</v>
      </c>
      <c r="I16" s="97">
        <f>IF(RES_hh_fech_in!I16=0,0,RES_hh_fech_in!I16/RES_summary!I$21)</f>
        <v>1.0123712827489457</v>
      </c>
      <c r="J16" s="97">
        <f>IF(RES_hh_fech_in!J16=0,0,RES_hh_fech_in!J16/RES_summary!J$21)</f>
        <v>1.1068257734081464</v>
      </c>
      <c r="K16" s="97">
        <f>IF(RES_hh_fech_in!K16=0,0,RES_hh_fech_in!K16/RES_summary!K$21)</f>
        <v>1.1258041430793198</v>
      </c>
      <c r="L16" s="97">
        <f>IF(RES_hh_fech_in!L16=0,0,RES_hh_fech_in!L16/RES_summary!L$21)</f>
        <v>1.4138986039687087</v>
      </c>
      <c r="M16" s="97">
        <f>IF(RES_hh_fech_in!M16=0,0,RES_hh_fech_in!M16/RES_summary!M$21)</f>
        <v>0.99263036023895712</v>
      </c>
      <c r="N16" s="97">
        <f>IF(RES_hh_fech_in!N16=0,0,RES_hh_fech_in!N16/RES_summary!N$21)</f>
        <v>1.5466963214773297</v>
      </c>
      <c r="O16" s="97">
        <f>IF(RES_hh_fech_in!O16=0,0,RES_hh_fech_in!O16/RES_summary!O$21)</f>
        <v>2.4429888170128078</v>
      </c>
      <c r="P16" s="97">
        <f>IF(RES_hh_fech_in!P16=0,0,RES_hh_fech_in!P16/RES_summary!P$21)</f>
        <v>1.4855819086476956</v>
      </c>
      <c r="Q16" s="97">
        <f>IF(RES_hh_fech_in!Q16=0,0,RES_hh_fech_in!Q16/RES_summary!Q$21)</f>
        <v>1.7449991322788982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22.7426010132714</v>
      </c>
      <c r="D17" s="96">
        <f>IF(RES_hh_fech_in!D17=0,0,RES_hh_fech_in!D17/RES_summary!D$21)</f>
        <v>29.50432802254803</v>
      </c>
      <c r="E17" s="96">
        <f>IF(RES_hh_fech_in!E17=0,0,RES_hh_fech_in!E17/RES_summary!E$21)</f>
        <v>34.970047827240137</v>
      </c>
      <c r="F17" s="96">
        <f>IF(RES_hh_fech_in!F17=0,0,RES_hh_fech_in!F17/RES_summary!F$21)</f>
        <v>31.975675154674747</v>
      </c>
      <c r="G17" s="96">
        <f>IF(RES_hh_fech_in!G17=0,0,RES_hh_fech_in!G17/RES_summary!G$21)</f>
        <v>30.123843693437514</v>
      </c>
      <c r="H17" s="96">
        <f>IF(RES_hh_fech_in!H17=0,0,RES_hh_fech_in!H17/RES_summary!H$21)</f>
        <v>33.171549274034632</v>
      </c>
      <c r="I17" s="96">
        <f>IF(RES_hh_fech_in!I17=0,0,RES_hh_fech_in!I17/RES_summary!I$21)</f>
        <v>38.40590180472276</v>
      </c>
      <c r="J17" s="96">
        <f>IF(RES_hh_fech_in!J17=0,0,RES_hh_fech_in!J17/RES_summary!J$21)</f>
        <v>36.243652473239457</v>
      </c>
      <c r="K17" s="96">
        <f>IF(RES_hh_fech_in!K17=0,0,RES_hh_fech_in!K17/RES_summary!K$21)</f>
        <v>29.436704105574403</v>
      </c>
      <c r="L17" s="96">
        <f>IF(RES_hh_fech_in!L17=0,0,RES_hh_fech_in!L17/RES_summary!L$21)</f>
        <v>27.746176709838782</v>
      </c>
      <c r="M17" s="96">
        <f>IF(RES_hh_fech_in!M17=0,0,RES_hh_fech_in!M17/RES_summary!M$21)</f>
        <v>24.529568904405085</v>
      </c>
      <c r="N17" s="96">
        <f>IF(RES_hh_fech_in!N17=0,0,RES_hh_fech_in!N17/RES_summary!N$21)</f>
        <v>30.099984660389868</v>
      </c>
      <c r="O17" s="96">
        <f>IF(RES_hh_fech_in!O17=0,0,RES_hh_fech_in!O17/RES_summary!O$21)</f>
        <v>27.554212126877971</v>
      </c>
      <c r="P17" s="96">
        <f>IF(RES_hh_fech_in!P17=0,0,RES_hh_fech_in!P17/RES_summary!P$21)</f>
        <v>32.040936375326119</v>
      </c>
      <c r="Q17" s="96">
        <f>IF(RES_hh_fech_in!Q17=0,0,RES_hh_fech_in!Q17/RES_summary!Q$21)</f>
        <v>25.08695185605006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32.010084988938694</v>
      </c>
      <c r="F20" s="95">
        <f>IF(RES_hh_fech_in!F20=0,0,RES_hh_fech_in!F20/RES_summary!F$21)</f>
        <v>34.402733334279048</v>
      </c>
      <c r="G20" s="95">
        <f>IF(RES_hh_fech_in!G20=0,0,RES_hh_fech_in!G20/RES_summary!G$21)</f>
        <v>0</v>
      </c>
      <c r="H20" s="95">
        <f>IF(RES_hh_fech_in!H20=0,0,RES_hh_fech_in!H20/RES_summary!H$21)</f>
        <v>36.756556508497944</v>
      </c>
      <c r="I20" s="95">
        <f>IF(RES_hh_fech_in!I20=0,0,RES_hh_fech_in!I20/RES_summary!I$21)</f>
        <v>39.143354216648767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30.088174863582502</v>
      </c>
      <c r="Q20" s="95">
        <f>IF(RES_hh_fech_in!Q20=0,0,RES_hh_fech_in!Q20/RES_summary!Q$21)</f>
        <v>29.329687423613116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29.186038349293579</v>
      </c>
      <c r="D21" s="95">
        <f>IF(RES_hh_fech_in!D21=0,0,RES_hh_fech_in!D21/RES_summary!D$21)</f>
        <v>29.384921727140956</v>
      </c>
      <c r="E21" s="95">
        <f>IF(RES_hh_fech_in!E21=0,0,RES_hh_fech_in!E21/RES_summary!E$21)</f>
        <v>31.020686252347904</v>
      </c>
      <c r="F21" s="95">
        <f>IF(RES_hh_fech_in!F21=0,0,RES_hh_fech_in!F21/RES_summary!F$21)</f>
        <v>27.085710132066982</v>
      </c>
      <c r="G21" s="95">
        <f>IF(RES_hh_fech_in!G21=0,0,RES_hh_fech_in!G21/RES_summary!G$21)</f>
        <v>29.021339882659131</v>
      </c>
      <c r="H21" s="95">
        <f>IF(RES_hh_fech_in!H21=0,0,RES_hh_fech_in!H21/RES_summary!H$21)</f>
        <v>32.580317484488901</v>
      </c>
      <c r="I21" s="95">
        <f>IF(RES_hh_fech_in!I21=0,0,RES_hh_fech_in!I21/RES_summary!I$21)</f>
        <v>0</v>
      </c>
      <c r="J21" s="95">
        <f>IF(RES_hh_fech_in!J21=0,0,RES_hh_fech_in!J21/RES_summary!J$21)</f>
        <v>29.694009561070715</v>
      </c>
      <c r="K21" s="95">
        <f>IF(RES_hh_fech_in!K21=0,0,RES_hh_fech_in!K21/RES_summary!K$21)</f>
        <v>28.244115120949981</v>
      </c>
      <c r="L21" s="95">
        <f>IF(RES_hh_fech_in!L21=0,0,RES_hh_fech_in!L21/RES_summary!L$21)</f>
        <v>27.976385188170426</v>
      </c>
      <c r="M21" s="95">
        <f>IF(RES_hh_fech_in!M21=0,0,RES_hh_fech_in!M21/RES_summary!M$21)</f>
        <v>28.558409245390891</v>
      </c>
      <c r="N21" s="95">
        <f>IF(RES_hh_fech_in!N21=0,0,RES_hh_fech_in!N21/RES_summary!N$21)</f>
        <v>28.129461188980024</v>
      </c>
      <c r="O21" s="95">
        <f>IF(RES_hh_fech_in!O21=0,0,RES_hh_fech_in!O21/RES_summary!O$21)</f>
        <v>28.346151671525671</v>
      </c>
      <c r="P21" s="95">
        <f>IF(RES_hh_fech_in!P21=0,0,RES_hh_fech_in!P21/RES_summary!P$21)</f>
        <v>0</v>
      </c>
      <c r="Q21" s="95">
        <f>IF(RES_hh_fech_in!Q21=0,0,RES_hh_fech_in!Q21/RES_summary!Q$21)</f>
        <v>27.9190534599099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36.29119371922156</v>
      </c>
      <c r="E22" s="95">
        <f>IF(RES_hh_fech_in!E22=0,0,RES_hh_fech_in!E22/RES_summary!E$21)</f>
        <v>38.794609435706853</v>
      </c>
      <c r="F22" s="95">
        <f>IF(RES_hh_fech_in!F22=0,0,RES_hh_fech_in!F22/RES_summary!F$21)</f>
        <v>35.355444344592108</v>
      </c>
      <c r="G22" s="95">
        <f>IF(RES_hh_fech_in!G22=0,0,RES_hh_fech_in!G22/RES_summary!G$21)</f>
        <v>41.714849106490796</v>
      </c>
      <c r="H22" s="95">
        <f>IF(RES_hh_fech_in!H22=0,0,RES_hh_fech_in!H22/RES_summary!H$21)</f>
        <v>42.777120707694763</v>
      </c>
      <c r="I22" s="95">
        <f>IF(RES_hh_fech_in!I22=0,0,RES_hh_fech_in!I22/RES_summary!I$21)</f>
        <v>44.566863662869473</v>
      </c>
      <c r="J22" s="95">
        <f>IF(RES_hh_fech_in!J22=0,0,RES_hh_fech_in!J22/RES_summary!J$21)</f>
        <v>38.092174661315319</v>
      </c>
      <c r="K22" s="95">
        <f>IF(RES_hh_fech_in!K22=0,0,RES_hh_fech_in!K22/RES_summary!K$21)</f>
        <v>36.827358672589753</v>
      </c>
      <c r="L22" s="95">
        <f>IF(RES_hh_fech_in!L22=0,0,RES_hh_fech_in!L22/RES_summary!L$21)</f>
        <v>36.401632450001649</v>
      </c>
      <c r="M22" s="95">
        <f>IF(RES_hh_fech_in!M22=0,0,RES_hh_fech_in!M22/RES_summary!M$21)</f>
        <v>0</v>
      </c>
      <c r="N22" s="95">
        <f>IF(RES_hh_fech_in!N22=0,0,RES_hh_fech_in!N22/RES_summary!N$21)</f>
        <v>35.195693287168233</v>
      </c>
      <c r="O22" s="95">
        <f>IF(RES_hh_fech_in!O22=0,0,RES_hh_fech_in!O22/RES_summary!O$21)</f>
        <v>34.913964196173254</v>
      </c>
      <c r="P22" s="95">
        <f>IF(RES_hh_fech_in!P22=0,0,RES_hh_fech_in!P22/RES_summary!P$21)</f>
        <v>33.970839966640582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20.38703027072749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0</v>
      </c>
      <c r="G24" s="95">
        <f>IF(RES_hh_fech_in!G24=0,0,RES_hh_fech_in!G24/RES_summary!G$21)</f>
        <v>20.798820350232454</v>
      </c>
      <c r="H24" s="95">
        <f>IF(RES_hh_fech_in!H24=0,0,RES_hh_fech_in!H24/RES_summary!H$21)</f>
        <v>21.685649910513369</v>
      </c>
      <c r="I24" s="95">
        <f>IF(RES_hh_fech_in!I24=0,0,RES_hh_fech_in!I24/RES_summary!I$21)</f>
        <v>23.036193126635908</v>
      </c>
      <c r="J24" s="95">
        <f>IF(RES_hh_fech_in!J24=0,0,RES_hh_fech_in!J24/RES_summary!J$21)</f>
        <v>0</v>
      </c>
      <c r="K24" s="95">
        <f>IF(RES_hh_fech_in!K24=0,0,RES_hh_fech_in!K24/RES_summary!K$21)</f>
        <v>18.967830760936199</v>
      </c>
      <c r="L24" s="95">
        <f>IF(RES_hh_fech_in!L24=0,0,RES_hh_fech_in!L24/RES_summary!L$21)</f>
        <v>18.779859026328868</v>
      </c>
      <c r="M24" s="95">
        <f>IF(RES_hh_fech_in!M24=0,0,RES_hh_fech_in!M24/RES_summary!M$21)</f>
        <v>18.777549680662666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25.273924762014019</v>
      </c>
      <c r="D25" s="22">
        <f>IF(RES_hh_fech_in!D25=0,0,RES_hh_fech_in!D25/RES_summary!D$21)</f>
        <v>23.913500812427433</v>
      </c>
      <c r="E25" s="22">
        <f>IF(RES_hh_fech_in!E25=0,0,RES_hh_fech_in!E25/RES_summary!E$21)</f>
        <v>32.129861940975232</v>
      </c>
      <c r="F25" s="22">
        <f>IF(RES_hh_fech_in!F25=0,0,RES_hh_fech_in!F25/RES_summary!F$21)</f>
        <v>24.658560244776393</v>
      </c>
      <c r="G25" s="22">
        <f>IF(RES_hh_fech_in!G25=0,0,RES_hh_fech_in!G25/RES_summary!G$21)</f>
        <v>28.625071549255971</v>
      </c>
      <c r="H25" s="22">
        <f>IF(RES_hh_fech_in!H25=0,0,RES_hh_fech_in!H25/RES_summary!H$21)</f>
        <v>27.929276787333674</v>
      </c>
      <c r="I25" s="22">
        <f>IF(RES_hh_fech_in!I25=0,0,RES_hh_fech_in!I25/RES_summary!I$21)</f>
        <v>39.601535856106992</v>
      </c>
      <c r="J25" s="22">
        <f>IF(RES_hh_fech_in!J25=0,0,RES_hh_fech_in!J25/RES_summary!J$21)</f>
        <v>32.177743266084512</v>
      </c>
      <c r="K25" s="22">
        <f>IF(RES_hh_fech_in!K25=0,0,RES_hh_fech_in!K25/RES_summary!K$21)</f>
        <v>35.623196893861397</v>
      </c>
      <c r="L25" s="22">
        <f>IF(RES_hh_fech_in!L25=0,0,RES_hh_fech_in!L25/RES_summary!L$21)</f>
        <v>27.419612847068631</v>
      </c>
      <c r="M25" s="22">
        <f>IF(RES_hh_fech_in!M25=0,0,RES_hh_fech_in!M25/RES_summary!M$21)</f>
        <v>27.84811690639847</v>
      </c>
      <c r="N25" s="22">
        <f>IF(RES_hh_fech_in!N25=0,0,RES_hh_fech_in!N25/RES_summary!N$21)</f>
        <v>30.333432400043307</v>
      </c>
      <c r="O25" s="22">
        <f>IF(RES_hh_fech_in!O25=0,0,RES_hh_fech_in!O25/RES_summary!O$21)</f>
        <v>25.071267026894969</v>
      </c>
      <c r="P25" s="22">
        <f>IF(RES_hh_fech_in!P25=0,0,RES_hh_fech_in!P25/RES_summary!P$21)</f>
        <v>25.676231128731956</v>
      </c>
      <c r="Q25" s="22">
        <f>IF(RES_hh_fech_in!Q25=0,0,RES_hh_fech_in!Q25/RES_summary!Q$21)</f>
        <v>23.303053713119745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0</v>
      </c>
      <c r="D26" s="18">
        <f>IF(RES_hh_fech_in!D26=0,0,RES_hh_fech_in!D26/RES_summary!D$21)</f>
        <v>0</v>
      </c>
      <c r="E26" s="18">
        <f>IF(RES_hh_fech_in!E26=0,0,RES_hh_fech_in!E26/RES_summary!E$21)</f>
        <v>0</v>
      </c>
      <c r="F26" s="18">
        <f>IF(RES_hh_fech_in!F26=0,0,RES_hh_fech_in!F26/RES_summary!F$21)</f>
        <v>0</v>
      </c>
      <c r="G26" s="18">
        <f>IF(RES_hh_fech_in!G26=0,0,RES_hh_fech_in!G26/RES_summary!G$21)</f>
        <v>0</v>
      </c>
      <c r="H26" s="18">
        <f>IF(RES_hh_fech_in!H26=0,0,RES_hh_fech_in!H26/RES_summary!H$21)</f>
        <v>0</v>
      </c>
      <c r="I26" s="18">
        <f>IF(RES_hh_fech_in!I26=0,0,RES_hh_fech_in!I26/RES_summary!I$21)</f>
        <v>0</v>
      </c>
      <c r="J26" s="18">
        <f>IF(RES_hh_fech_in!J26=0,0,RES_hh_fech_in!J26/RES_summary!J$21)</f>
        <v>0</v>
      </c>
      <c r="K26" s="18">
        <f>IF(RES_hh_fech_in!K26=0,0,RES_hh_fech_in!K26/RES_summary!K$21)</f>
        <v>0</v>
      </c>
      <c r="L26" s="18">
        <f>IF(RES_hh_fech_in!L26=0,0,RES_hh_fech_in!L26/RES_summary!L$21)</f>
        <v>0</v>
      </c>
      <c r="M26" s="18">
        <f>IF(RES_hh_fech_in!M26=0,0,RES_hh_fech_in!M26/RES_summary!M$21)</f>
        <v>0</v>
      </c>
      <c r="N26" s="18">
        <f>IF(RES_hh_fech_in!N26=0,0,RES_hh_fech_in!N26/RES_summary!N$21)</f>
        <v>0</v>
      </c>
      <c r="O26" s="18">
        <f>IF(RES_hh_fech_in!O26=0,0,RES_hh_fech_in!O26/RES_summary!O$21)</f>
        <v>0</v>
      </c>
      <c r="P26" s="18">
        <f>IF(RES_hh_fech_in!P26=0,0,RES_hh_fech_in!P26/RES_summary!P$21)</f>
        <v>0</v>
      </c>
      <c r="Q26" s="18">
        <f>IF(RES_hh_fech_in!Q26=0,0,RES_hh_fech_in!Q26/RES_summary!Q$21)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11.582937585022302</v>
      </c>
      <c r="D27" s="96">
        <f>IF(RES_hh_fech_in!D27=0,0,RES_hh_fech_in!D27/RES_summary!D$21)</f>
        <v>18.969822458515754</v>
      </c>
      <c r="E27" s="96">
        <f>IF(RES_hh_fech_in!E27=0,0,RES_hh_fech_in!E27/RES_summary!E$21)</f>
        <v>18.444629969866668</v>
      </c>
      <c r="F27" s="96">
        <f>IF(RES_hh_fech_in!F27=0,0,RES_hh_fech_in!F27/RES_summary!F$21)</f>
        <v>18.462549109417665</v>
      </c>
      <c r="G27" s="96">
        <f>IF(RES_hh_fech_in!G27=0,0,RES_hh_fech_in!G27/RES_summary!G$21)</f>
        <v>19.452894426205898</v>
      </c>
      <c r="H27" s="96">
        <f>IF(RES_hh_fech_in!H27=0,0,RES_hh_fech_in!H27/RES_summary!H$21)</f>
        <v>28.645429983320668</v>
      </c>
      <c r="I27" s="96">
        <f>IF(RES_hh_fech_in!I27=0,0,RES_hh_fech_in!I27/RES_summary!I$21)</f>
        <v>14.821588265104019</v>
      </c>
      <c r="J27" s="96">
        <f>IF(RES_hh_fech_in!J27=0,0,RES_hh_fech_in!J27/RES_summary!J$21)</f>
        <v>22.955521792841864</v>
      </c>
      <c r="K27" s="96">
        <f>IF(RES_hh_fech_in!K27=0,0,RES_hh_fech_in!K27/RES_summary!K$21)</f>
        <v>8.7197739789850353</v>
      </c>
      <c r="L27" s="96">
        <f>IF(RES_hh_fech_in!L27=0,0,RES_hh_fech_in!L27/RES_summary!L$21)</f>
        <v>14.695684043909111</v>
      </c>
      <c r="M27" s="96">
        <f>IF(RES_hh_fech_in!M27=0,0,RES_hh_fech_in!M27/RES_summary!M$21)</f>
        <v>15.778822334590423</v>
      </c>
      <c r="N27" s="96">
        <f>IF(RES_hh_fech_in!N27=0,0,RES_hh_fech_in!N27/RES_summary!N$21)</f>
        <v>17.870696043200432</v>
      </c>
      <c r="O27" s="96">
        <f>IF(RES_hh_fech_in!O27=0,0,RES_hh_fech_in!O27/RES_summary!O$21)</f>
        <v>18.778706550314279</v>
      </c>
      <c r="P27" s="96">
        <f>IF(RES_hh_fech_in!P27=0,0,RES_hh_fech_in!P27/RES_summary!P$21)</f>
        <v>15.55526269542451</v>
      </c>
      <c r="Q27" s="96">
        <f>IF(RES_hh_fech_in!Q27=0,0,RES_hh_fech_in!Q27/RES_summary!Q$21)</f>
        <v>13.774946789556948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17.356668337187145</v>
      </c>
      <c r="D30" s="95">
        <f>IF(RES_hh_fech_in!D30=0,0,RES_hh_fech_in!D30/RES_summary!D$21)</f>
        <v>19.985846390946588</v>
      </c>
      <c r="E30" s="95">
        <f>IF(RES_hh_fech_in!E30=0,0,RES_hh_fech_in!E30/RES_summary!E$21)</f>
        <v>20.409971297011804</v>
      </c>
      <c r="F30" s="95">
        <f>IF(RES_hh_fech_in!F30=0,0,RES_hh_fech_in!F30/RES_summary!F$21)</f>
        <v>16.144875956522064</v>
      </c>
      <c r="G30" s="95">
        <f>IF(RES_hh_fech_in!G30=0,0,RES_hh_fech_in!G30/RES_summary!G$21)</f>
        <v>28.235550292824342</v>
      </c>
      <c r="H30" s="95">
        <f>IF(RES_hh_fech_in!H30=0,0,RES_hh_fech_in!H30/RES_summary!H$21)</f>
        <v>23.971363707067965</v>
      </c>
      <c r="I30" s="95">
        <f>IF(RES_hh_fech_in!I30=0,0,RES_hh_fech_in!I30/RES_summary!I$21)</f>
        <v>0</v>
      </c>
      <c r="J30" s="95">
        <f>IF(RES_hh_fech_in!J30=0,0,RES_hh_fech_in!J30/RES_summary!J$21)</f>
        <v>17.706502092976564</v>
      </c>
      <c r="K30" s="95">
        <f>IF(RES_hh_fech_in!K30=0,0,RES_hh_fech_in!K30/RES_summary!K$21)</f>
        <v>17.411840963298282</v>
      </c>
      <c r="L30" s="95">
        <f>IF(RES_hh_fech_in!L30=0,0,RES_hh_fech_in!L30/RES_summary!L$21)</f>
        <v>17.798023823494145</v>
      </c>
      <c r="M30" s="95">
        <f>IF(RES_hh_fech_in!M30=0,0,RES_hh_fech_in!M30/RES_summary!M$21)</f>
        <v>17.874847638307877</v>
      </c>
      <c r="N30" s="95">
        <f>IF(RES_hh_fech_in!N30=0,0,RES_hh_fech_in!N30/RES_summary!N$21)</f>
        <v>18.033045635047525</v>
      </c>
      <c r="O30" s="95">
        <f>IF(RES_hh_fech_in!O30=0,0,RES_hh_fech_in!O30/RES_summary!O$21)</f>
        <v>17.836672040191772</v>
      </c>
      <c r="P30" s="95">
        <f>IF(RES_hh_fech_in!P30=0,0,RES_hh_fech_in!P30/RES_summary!P$21)</f>
        <v>17.257510567726055</v>
      </c>
      <c r="Q30" s="95">
        <f>IF(RES_hh_fech_in!Q30=0,0,RES_hh_fech_in!Q30/RES_summary!Q$21)</f>
        <v>17.433929308124743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27.818664327819533</v>
      </c>
      <c r="E31" s="95">
        <f>IF(RES_hh_fech_in!E31=0,0,RES_hh_fech_in!E31/RES_summary!E$21)</f>
        <v>28.5703889478715</v>
      </c>
      <c r="F31" s="95">
        <f>IF(RES_hh_fech_in!F31=0,0,RES_hh_fech_in!F31/RES_summary!F$21)</f>
        <v>23.737710276313578</v>
      </c>
      <c r="G31" s="95">
        <f>IF(RES_hh_fech_in!G31=0,0,RES_hh_fech_in!G31/RES_summary!G$21)</f>
        <v>41.891844604988364</v>
      </c>
      <c r="H31" s="95">
        <f>IF(RES_hh_fech_in!H31=0,0,RES_hh_fech_in!H31/RES_summary!H$21)</f>
        <v>33.666667323017329</v>
      </c>
      <c r="I31" s="95">
        <f>IF(RES_hh_fech_in!I31=0,0,RES_hh_fech_in!I31/RES_summary!I$21)</f>
        <v>31.722102865823569</v>
      </c>
      <c r="J31" s="95">
        <f>IF(RES_hh_fech_in!J31=0,0,RES_hh_fech_in!J31/RES_summary!J$21)</f>
        <v>25.594837780811297</v>
      </c>
      <c r="K31" s="95">
        <f>IF(RES_hh_fech_in!K31=0,0,RES_hh_fech_in!K31/RES_summary!K$21)</f>
        <v>25.004366485412742</v>
      </c>
      <c r="L31" s="95">
        <f>IF(RES_hh_fech_in!L31=0,0,RES_hh_fech_in!L31/RES_summary!L$21)</f>
        <v>25.34457354666278</v>
      </c>
      <c r="M31" s="95">
        <f>IF(RES_hh_fech_in!M31=0,0,RES_hh_fech_in!M31/RES_summary!M$21)</f>
        <v>24.875148356259064</v>
      </c>
      <c r="N31" s="95">
        <f>IF(RES_hh_fech_in!N31=0,0,RES_hh_fech_in!N31/RES_summary!N$21)</f>
        <v>25.697361584751516</v>
      </c>
      <c r="O31" s="95">
        <f>IF(RES_hh_fech_in!O31=0,0,RES_hh_fech_in!O31/RES_summary!O$21)</f>
        <v>25.01415930732961</v>
      </c>
      <c r="P31" s="95">
        <f>IF(RES_hh_fech_in!P31=0,0,RES_hh_fech_in!P31/RES_summary!P$21)</f>
        <v>25.849198362051531</v>
      </c>
      <c r="Q31" s="95">
        <f>IF(RES_hh_fech_in!Q31=0,0,RES_hh_fech_in!Q31/RES_summary!Q$21)</f>
        <v>24.601002047837873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9.9863052659090989</v>
      </c>
      <c r="D32" s="18">
        <f>IF(RES_hh_fech_in!D32=0,0,RES_hh_fech_in!D32/RES_summary!D$21)</f>
        <v>13.710893838067561</v>
      </c>
      <c r="E32" s="18">
        <f>IF(RES_hh_fech_in!E32=0,0,RES_hh_fech_in!E32/RES_summary!E$21)</f>
        <v>9.7908694705367676</v>
      </c>
      <c r="F32" s="18">
        <f>IF(RES_hh_fech_in!F32=0,0,RES_hh_fech_in!F32/RES_summary!F$21)</f>
        <v>15.339033262078754</v>
      </c>
      <c r="G32" s="18">
        <f>IF(RES_hh_fech_in!G32=0,0,RES_hh_fech_in!G32/RES_summary!G$21)</f>
        <v>7.5981112137832127</v>
      </c>
      <c r="H32" s="18">
        <f>IF(RES_hh_fech_in!H32=0,0,RES_hh_fech_in!H32/RES_summary!H$21)</f>
        <v>29.588624225810431</v>
      </c>
      <c r="I32" s="18">
        <f>IF(RES_hh_fech_in!I32=0,0,RES_hh_fech_in!I32/RES_summary!I$21)</f>
        <v>6.085025205924592</v>
      </c>
      <c r="J32" s="18">
        <f>IF(RES_hh_fech_in!J32=0,0,RES_hh_fech_in!J32/RES_summary!J$21)</f>
        <v>22.028305492532045</v>
      </c>
      <c r="K32" s="18">
        <f>IF(RES_hh_fech_in!K32=0,0,RES_hh_fech_in!K32/RES_summary!K$21)</f>
        <v>3.8461435814300375</v>
      </c>
      <c r="L32" s="18">
        <f>IF(RES_hh_fech_in!L32=0,0,RES_hh_fech_in!L32/RES_summary!L$21)</f>
        <v>12.2801500494054</v>
      </c>
      <c r="M32" s="18">
        <f>IF(RES_hh_fech_in!M32=0,0,RES_hh_fech_in!M32/RES_summary!M$21)</f>
        <v>12.514238684449603</v>
      </c>
      <c r="N32" s="18">
        <f>IF(RES_hh_fech_in!N32=0,0,RES_hh_fech_in!N32/RES_summary!N$21)</f>
        <v>13.341218573520816</v>
      </c>
      <c r="O32" s="18">
        <f>IF(RES_hh_fech_in!O32=0,0,RES_hh_fech_in!O32/RES_summary!O$21)</f>
        <v>12.238101933768263</v>
      </c>
      <c r="P32" s="18">
        <f>IF(RES_hh_fech_in!P32=0,0,RES_hh_fech_in!P32/RES_summary!P$21)</f>
        <v>11.631299731527504</v>
      </c>
      <c r="Q32" s="18">
        <f>IF(RES_hh_fech_in!Q32=0,0,RES_hh_fech_in!Q32/RES_summary!Q$21)</f>
        <v>10.616560049261947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139.63963723743245</v>
      </c>
      <c r="D3" s="100">
        <f>IF(RES_hh_tesh_in!D3=0,0,RES_hh_tesh_in!D3/RES_summary!D$21)</f>
        <v>142.02436453064689</v>
      </c>
      <c r="E3" s="100">
        <f>IF(RES_hh_tesh_in!E3=0,0,RES_hh_tesh_in!E3/RES_summary!E$21)</f>
        <v>146.68087375240819</v>
      </c>
      <c r="F3" s="100">
        <f>IF(RES_hh_tesh_in!F3=0,0,RES_hh_tesh_in!F3/RES_summary!F$21)</f>
        <v>164.31394208378526</v>
      </c>
      <c r="G3" s="100">
        <f>IF(RES_hh_tesh_in!G3=0,0,RES_hh_tesh_in!G3/RES_summary!G$21)</f>
        <v>137.49040333901348</v>
      </c>
      <c r="H3" s="100">
        <f>IF(RES_hh_tesh_in!H3=0,0,RES_hh_tesh_in!H3/RES_summary!H$21)</f>
        <v>146.03067121166191</v>
      </c>
      <c r="I3" s="100">
        <f>IF(RES_hh_tesh_in!I3=0,0,RES_hh_tesh_in!I3/RES_summary!I$21)</f>
        <v>126.02438427115131</v>
      </c>
      <c r="J3" s="100">
        <f>IF(RES_hh_tesh_in!J3=0,0,RES_hh_tesh_in!J3/RES_summary!J$21)</f>
        <v>150.77632250241314</v>
      </c>
      <c r="K3" s="100">
        <f>IF(RES_hh_tesh_in!K3=0,0,RES_hh_tesh_in!K3/RES_summary!K$21)</f>
        <v>134.44011532640181</v>
      </c>
      <c r="L3" s="100">
        <f>IF(RES_hh_tesh_in!L3=0,0,RES_hh_tesh_in!L3/RES_summary!L$21)</f>
        <v>139.64101129087416</v>
      </c>
      <c r="M3" s="100">
        <f>IF(RES_hh_tesh_in!M3=0,0,RES_hh_tesh_in!M3/RES_summary!M$21)</f>
        <v>135.23200790105784</v>
      </c>
      <c r="N3" s="100">
        <f>IF(RES_hh_tesh_in!N3=0,0,RES_hh_tesh_in!N3/RES_summary!N$21)</f>
        <v>139.24277589182151</v>
      </c>
      <c r="O3" s="100">
        <f>IF(RES_hh_tesh_in!O3=0,0,RES_hh_tesh_in!O3/RES_summary!O$21)</f>
        <v>126.54623853944321</v>
      </c>
      <c r="P3" s="100">
        <f>IF(RES_hh_tesh_in!P3=0,0,RES_hh_tesh_in!P3/RES_summary!P$21)</f>
        <v>121.88300394448062</v>
      </c>
      <c r="Q3" s="100">
        <f>IF(RES_hh_tesh_in!Q3=0,0,RES_hh_tesh_in!Q3/RES_summary!Q$21)</f>
        <v>118.63031340884329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114.90347686443749</v>
      </c>
      <c r="D4" s="96">
        <f>IF(RES_hh_tesh_in!D4=0,0,RES_hh_tesh_in!D4/RES_summary!D$21)</f>
        <v>115.17729994095944</v>
      </c>
      <c r="E4" s="96">
        <f>IF(RES_hh_tesh_in!E4=0,0,RES_hh_tesh_in!E4/RES_summary!E$21)</f>
        <v>119.00142953777116</v>
      </c>
      <c r="F4" s="96">
        <f>IF(RES_hh_tesh_in!F4=0,0,RES_hh_tesh_in!F4/RES_summary!F$21)</f>
        <v>137.26012681174404</v>
      </c>
      <c r="G4" s="96">
        <f>IF(RES_hh_tesh_in!G4=0,0,RES_hh_tesh_in!G4/RES_summary!G$21)</f>
        <v>108.71296014321993</v>
      </c>
      <c r="H4" s="96">
        <f>IF(RES_hh_tesh_in!H4=0,0,RES_hh_tesh_in!H4/RES_summary!H$21)</f>
        <v>106.26815018070874</v>
      </c>
      <c r="I4" s="96">
        <f>IF(RES_hh_tesh_in!I4=0,0,RES_hh_tesh_in!I4/RES_summary!I$21)</f>
        <v>96.954501110957295</v>
      </c>
      <c r="J4" s="96">
        <f>IF(RES_hh_tesh_in!J4=0,0,RES_hh_tesh_in!J4/RES_summary!J$21)</f>
        <v>118.53098805826701</v>
      </c>
      <c r="K4" s="96">
        <f>IF(RES_hh_tesh_in!K4=0,0,RES_hh_tesh_in!K4/RES_summary!K$21)</f>
        <v>109.8675612892239</v>
      </c>
      <c r="L4" s="96">
        <f>IF(RES_hh_tesh_in!L4=0,0,RES_hh_tesh_in!L4/RES_summary!L$21)</f>
        <v>110.14730539310476</v>
      </c>
      <c r="M4" s="96">
        <f>IF(RES_hh_tesh_in!M4=0,0,RES_hh_tesh_in!M4/RES_summary!M$21)</f>
        <v>107.23018844200152</v>
      </c>
      <c r="N4" s="96">
        <f>IF(RES_hh_tesh_in!N4=0,0,RES_hh_tesh_in!N4/RES_summary!N$21)</f>
        <v>108.08917725280916</v>
      </c>
      <c r="O4" s="96">
        <f>IF(RES_hh_tesh_in!O4=0,0,RES_hh_tesh_in!O4/RES_summary!O$21)</f>
        <v>93.544011062271494</v>
      </c>
      <c r="P4" s="96">
        <f>IF(RES_hh_tesh_in!P4=0,0,RES_hh_tesh_in!P4/RES_summary!P$21)</f>
        <v>92.222617780517339</v>
      </c>
      <c r="Q4" s="96">
        <f>IF(RES_hh_tesh_in!Q4=0,0,RES_hh_tesh_in!Q4/RES_summary!Q$21)</f>
        <v>88.410159623590886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109.79410428892086</v>
      </c>
      <c r="E5" s="95">
        <f>IF(RES_hh_tesh_in!E5=0,0,RES_hh_tesh_in!E5/RES_summary!E$21)</f>
        <v>0</v>
      </c>
      <c r="F5" s="95">
        <f>IF(RES_hh_tesh_in!F5=0,0,RES_hh_tesh_in!F5/RES_summary!F$21)</f>
        <v>208.56145741543367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102.16408276434372</v>
      </c>
      <c r="J5" s="95">
        <f>IF(RES_hh_tesh_in!J5=0,0,RES_hh_tesh_in!J5/RES_summary!J$21)</f>
        <v>277.60339426089968</v>
      </c>
      <c r="K5" s="95">
        <f>IF(RES_hh_tesh_in!K5=0,0,RES_hh_tesh_in!K5/RES_summary!K$21)</f>
        <v>68.441884502229186</v>
      </c>
      <c r="L5" s="95">
        <f>IF(RES_hh_tesh_in!L5=0,0,RES_hh_tesh_in!L5/RES_summary!L$21)</f>
        <v>48.671707092997579</v>
      </c>
      <c r="M5" s="95">
        <f>IF(RES_hh_tesh_in!M5=0,0,RES_hh_tesh_in!M5/RES_summary!M$21)</f>
        <v>90.801690464355701</v>
      </c>
      <c r="N5" s="95">
        <f>IF(RES_hh_tesh_in!N5=0,0,RES_hh_tesh_in!N5/RES_summary!N$21)</f>
        <v>92.308472163198616</v>
      </c>
      <c r="O5" s="95">
        <f>IF(RES_hh_tesh_in!O5=0,0,RES_hh_tesh_in!O5/RES_summary!O$21)</f>
        <v>81.248352165517488</v>
      </c>
      <c r="P5" s="95">
        <f>IF(RES_hh_tesh_in!P5=0,0,RES_hh_tesh_in!P5/RES_summary!P$21)</f>
        <v>71.683630278966078</v>
      </c>
      <c r="Q5" s="95">
        <f>IF(RES_hh_tesh_in!Q5=0,0,RES_hh_tesh_in!Q5/RES_summary!Q$21)</f>
        <v>71.442595353301257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0</v>
      </c>
      <c r="D7" s="95">
        <f>IF(RES_hh_tesh_in!D7=0,0,RES_hh_tesh_in!D7/RES_summary!D$21)</f>
        <v>0</v>
      </c>
      <c r="E7" s="95">
        <f>IF(RES_hh_tesh_in!E7=0,0,RES_hh_tesh_in!E7/RES_summary!E$21)</f>
        <v>115.71602250981866</v>
      </c>
      <c r="F7" s="95">
        <f>IF(RES_hh_tesh_in!F7=0,0,RES_hh_tesh_in!F7/RES_summary!F$21)</f>
        <v>180.10865741888662</v>
      </c>
      <c r="G7" s="95">
        <f>IF(RES_hh_tesh_in!G7=0,0,RES_hh_tesh_in!G7/RES_summary!G$21)</f>
        <v>110.69519840104275</v>
      </c>
      <c r="H7" s="95">
        <f>IF(RES_hh_tesh_in!H7=0,0,RES_hh_tesh_in!H7/RES_summary!H$21)</f>
        <v>100.91132494978339</v>
      </c>
      <c r="I7" s="95">
        <f>IF(RES_hh_tesh_in!I7=0,0,RES_hh_tesh_in!I7/RES_summary!I$21)</f>
        <v>116.06077661715987</v>
      </c>
      <c r="J7" s="95">
        <f>IF(RES_hh_tesh_in!J7=0,0,RES_hh_tesh_in!J7/RES_summary!J$21)</f>
        <v>0</v>
      </c>
      <c r="K7" s="95">
        <f>IF(RES_hh_tesh_in!K7=0,0,RES_hh_tesh_in!K7/RES_summary!K$21)</f>
        <v>0</v>
      </c>
      <c r="L7" s="95">
        <f>IF(RES_hh_tesh_in!L7=0,0,RES_hh_tesh_in!L7/RES_summary!L$21)</f>
        <v>0</v>
      </c>
      <c r="M7" s="95">
        <f>IF(RES_hh_tesh_in!M7=0,0,RES_hh_tesh_in!M7/RES_summary!M$21)</f>
        <v>0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90.79074381644196</v>
      </c>
      <c r="Q7" s="95">
        <f>IF(RES_hh_tesh_in!Q7=0,0,RES_hh_tesh_in!Q7/RES_summary!Q$21)</f>
        <v>88.442490437752809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116.49322379004245</v>
      </c>
      <c r="D8" s="95">
        <f>IF(RES_hh_tesh_in!D8=0,0,RES_hh_tesh_in!D8/RES_summary!D$21)</f>
        <v>113.40650357808657</v>
      </c>
      <c r="E8" s="95">
        <f>IF(RES_hh_tesh_in!E8=0,0,RES_hh_tesh_in!E8/RES_summary!E$21)</f>
        <v>120.71196521819793</v>
      </c>
      <c r="F8" s="95">
        <f>IF(RES_hh_tesh_in!F8=0,0,RES_hh_tesh_in!F8/RES_summary!F$21)</f>
        <v>121.92611830290758</v>
      </c>
      <c r="G8" s="95">
        <f>IF(RES_hh_tesh_in!G8=0,0,RES_hh_tesh_in!G8/RES_summary!G$21)</f>
        <v>102.60821817702032</v>
      </c>
      <c r="H8" s="95">
        <f>IF(RES_hh_tesh_in!H8=0,0,RES_hh_tesh_in!H8/RES_summary!H$21)</f>
        <v>114.24182796375628</v>
      </c>
      <c r="I8" s="95">
        <f>IF(RES_hh_tesh_in!I8=0,0,RES_hh_tesh_in!I8/RES_summary!I$21)</f>
        <v>0</v>
      </c>
      <c r="J8" s="95">
        <f>IF(RES_hh_tesh_in!J8=0,0,RES_hh_tesh_in!J8/RES_summary!J$21)</f>
        <v>110.16004124082508</v>
      </c>
      <c r="K8" s="95">
        <f>IF(RES_hh_tesh_in!K8=0,0,RES_hh_tesh_in!K8/RES_summary!K$21)</f>
        <v>107.96880921648039</v>
      </c>
      <c r="L8" s="95">
        <f>IF(RES_hh_tesh_in!L8=0,0,RES_hh_tesh_in!L8/RES_summary!L$21)</f>
        <v>110.32866311026348</v>
      </c>
      <c r="M8" s="95">
        <f>IF(RES_hh_tesh_in!M8=0,0,RES_hh_tesh_in!M8/RES_summary!M$21)</f>
        <v>109.86643519786169</v>
      </c>
      <c r="N8" s="95">
        <f>IF(RES_hh_tesh_in!N8=0,0,RES_hh_tesh_in!N8/RES_summary!N$21)</f>
        <v>104.15974912077957</v>
      </c>
      <c r="O8" s="95">
        <f>IF(RES_hh_tesh_in!O8=0,0,RES_hh_tesh_in!O8/RES_summary!O$21)</f>
        <v>88.175612960112218</v>
      </c>
      <c r="P8" s="95">
        <f>IF(RES_hh_tesh_in!P8=0,0,RES_hh_tesh_in!P8/RES_summary!P$21)</f>
        <v>75.830734731181721</v>
      </c>
      <c r="Q8" s="95">
        <f>IF(RES_hh_tesh_in!Q8=0,0,RES_hh_tesh_in!Q8/RES_summary!Q$21)</f>
        <v>84.02792610589357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113.55009655758523</v>
      </c>
      <c r="E9" s="95">
        <f>IF(RES_hh_tesh_in!E9=0,0,RES_hh_tesh_in!E9/RES_summary!E$21)</f>
        <v>114.34650449014435</v>
      </c>
      <c r="F9" s="95">
        <f>IF(RES_hh_tesh_in!F9=0,0,RES_hh_tesh_in!F9/RES_summary!F$21)</f>
        <v>126.63810428010021</v>
      </c>
      <c r="G9" s="95">
        <f>IF(RES_hh_tesh_in!G9=0,0,RES_hh_tesh_in!G9/RES_summary!G$21)</f>
        <v>108.11992229709061</v>
      </c>
      <c r="H9" s="95">
        <f>IF(RES_hh_tesh_in!H9=0,0,RES_hh_tesh_in!H9/RES_summary!H$21)</f>
        <v>99.417235294025133</v>
      </c>
      <c r="I9" s="95">
        <f>IF(RES_hh_tesh_in!I9=0,0,RES_hh_tesh_in!I9/RES_summary!I$21)</f>
        <v>94.357874590083753</v>
      </c>
      <c r="J9" s="95">
        <f>IF(RES_hh_tesh_in!J9=0,0,RES_hh_tesh_in!J9/RES_summary!J$21)</f>
        <v>114.14481064878865</v>
      </c>
      <c r="K9" s="95">
        <f>IF(RES_hh_tesh_in!K9=0,0,RES_hh_tesh_in!K9/RES_summary!K$21)</f>
        <v>106.71990038265201</v>
      </c>
      <c r="L9" s="95">
        <f>IF(RES_hh_tesh_in!L9=0,0,RES_hh_tesh_in!L9/RES_summary!L$21)</f>
        <v>112.58925420518361</v>
      </c>
      <c r="M9" s="95">
        <f>IF(RES_hh_tesh_in!M9=0,0,RES_hh_tesh_in!M9/RES_summary!M$21)</f>
        <v>101.32513189922327</v>
      </c>
      <c r="N9" s="95">
        <f>IF(RES_hh_tesh_in!N9=0,0,RES_hh_tesh_in!N9/RES_summary!N$21)</f>
        <v>108.7619741696619</v>
      </c>
      <c r="O9" s="95">
        <f>IF(RES_hh_tesh_in!O9=0,0,RES_hh_tesh_in!O9/RES_summary!O$21)</f>
        <v>96.062254826515584</v>
      </c>
      <c r="P9" s="95">
        <f>IF(RES_hh_tesh_in!P9=0,0,RES_hh_tesh_in!P9/RES_summary!P$21)</f>
        <v>96.043101909937661</v>
      </c>
      <c r="Q9" s="95">
        <f>IF(RES_hh_tesh_in!Q9=0,0,RES_hh_tesh_in!Q9/RES_summary!Q$21)</f>
        <v>85.843692738235873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117.09628884929103</v>
      </c>
      <c r="D10" s="95">
        <f>IF(RES_hh_tesh_in!D10=0,0,RES_hh_tesh_in!D10/RES_summary!D$21)</f>
        <v>128.7199676017849</v>
      </c>
      <c r="E10" s="95">
        <f>IF(RES_hh_tesh_in!E10=0,0,RES_hh_tesh_in!E10/RES_summary!E$21)</f>
        <v>124.63955738414084</v>
      </c>
      <c r="F10" s="95">
        <f>IF(RES_hh_tesh_in!F10=0,0,RES_hh_tesh_in!F10/RES_summary!F$21)</f>
        <v>114.8577270068017</v>
      </c>
      <c r="G10" s="95">
        <f>IF(RES_hh_tesh_in!G10=0,0,RES_hh_tesh_in!G10/RES_summary!G$21)</f>
        <v>103.3663017006939</v>
      </c>
      <c r="H10" s="95">
        <f>IF(RES_hh_tesh_in!H10=0,0,RES_hh_tesh_in!H10/RES_summary!H$21)</f>
        <v>111.39710894808768</v>
      </c>
      <c r="I10" s="95">
        <f>IF(RES_hh_tesh_in!I10=0,0,RES_hh_tesh_in!I10/RES_summary!I$21)</f>
        <v>98.841905002890371</v>
      </c>
      <c r="J10" s="95">
        <f>IF(RES_hh_tesh_in!J10=0,0,RES_hh_tesh_in!J10/RES_summary!J$21)</f>
        <v>115.03734077374349</v>
      </c>
      <c r="K10" s="95">
        <f>IF(RES_hh_tesh_in!K10=0,0,RES_hh_tesh_in!K10/RES_summary!K$21)</f>
        <v>109.68059741121854</v>
      </c>
      <c r="L10" s="95">
        <f>IF(RES_hh_tesh_in!L10=0,0,RES_hh_tesh_in!L10/RES_summary!L$21)</f>
        <v>132.07120897778972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113.57931138746966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0</v>
      </c>
      <c r="G11" s="95">
        <f>IF(RES_hh_tesh_in!G11=0,0,RES_hh_tesh_in!G11/RES_summary!G$21)</f>
        <v>102.04275012683075</v>
      </c>
      <c r="H11" s="95">
        <f>IF(RES_hh_tesh_in!H11=0,0,RES_hh_tesh_in!H11/RES_summary!H$21)</f>
        <v>101.37309877630572</v>
      </c>
      <c r="I11" s="95">
        <f>IF(RES_hh_tesh_in!I11=0,0,RES_hh_tesh_in!I11/RES_summary!I$21)</f>
        <v>89.518533923060815</v>
      </c>
      <c r="J11" s="95">
        <f>IF(RES_hh_tesh_in!J11=0,0,RES_hh_tesh_in!J11/RES_summary!J$21)</f>
        <v>0</v>
      </c>
      <c r="K11" s="95">
        <f>IF(RES_hh_tesh_in!K11=0,0,RES_hh_tesh_in!K11/RES_summary!K$21)</f>
        <v>101.21033235800311</v>
      </c>
      <c r="L11" s="95">
        <f>IF(RES_hh_tesh_in!L11=0,0,RES_hh_tesh_in!L11/RES_summary!L$21)</f>
        <v>98.724154781256175</v>
      </c>
      <c r="M11" s="95">
        <f>IF(RES_hh_tesh_in!M11=0,0,RES_hh_tesh_in!M11/RES_summary!M$21)</f>
        <v>98.211272898291369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120.57957220420431</v>
      </c>
      <c r="D12" s="95">
        <f>IF(RES_hh_tesh_in!D12=0,0,RES_hh_tesh_in!D12/RES_summary!D$21)</f>
        <v>119.88318441555424</v>
      </c>
      <c r="E12" s="95">
        <f>IF(RES_hh_tesh_in!E12=0,0,RES_hh_tesh_in!E12/RES_summary!E$21)</f>
        <v>127.33320842091378</v>
      </c>
      <c r="F12" s="95">
        <f>IF(RES_hh_tesh_in!F12=0,0,RES_hh_tesh_in!F12/RES_summary!F$21)</f>
        <v>132.18950048168375</v>
      </c>
      <c r="G12" s="95">
        <f>IF(RES_hh_tesh_in!G12=0,0,RES_hh_tesh_in!G12/RES_summary!G$21)</f>
        <v>113.83571860698821</v>
      </c>
      <c r="H12" s="95">
        <f>IF(RES_hh_tesh_in!H12=0,0,RES_hh_tesh_in!H12/RES_summary!H$21)</f>
        <v>112.90085757431835</v>
      </c>
      <c r="I12" s="95">
        <f>IF(RES_hh_tesh_in!I12=0,0,RES_hh_tesh_in!I12/RES_summary!I$21)</f>
        <v>103.90238966511957</v>
      </c>
      <c r="J12" s="95">
        <f>IF(RES_hh_tesh_in!J12=0,0,RES_hh_tesh_in!J12/RES_summary!J$21)</f>
        <v>118.81248543102464</v>
      </c>
      <c r="K12" s="95">
        <f>IF(RES_hh_tesh_in!K12=0,0,RES_hh_tesh_in!K12/RES_summary!K$21)</f>
        <v>116.1128701389751</v>
      </c>
      <c r="L12" s="95">
        <f>IF(RES_hh_tesh_in!L12=0,0,RES_hh_tesh_in!L12/RES_summary!L$21)</f>
        <v>116.87597168637762</v>
      </c>
      <c r="M12" s="95">
        <f>IF(RES_hh_tesh_in!M12=0,0,RES_hh_tesh_in!M12/RES_summary!M$21)</f>
        <v>112.74567549472818</v>
      </c>
      <c r="N12" s="95">
        <f>IF(RES_hh_tesh_in!N12=0,0,RES_hh_tesh_in!N12/RES_summary!N$21)</f>
        <v>116.37895660807236</v>
      </c>
      <c r="O12" s="95">
        <f>IF(RES_hh_tesh_in!O12=0,0,RES_hh_tesh_in!O12/RES_summary!O$21)</f>
        <v>106.54395957981832</v>
      </c>
      <c r="P12" s="95">
        <f>IF(RES_hh_tesh_in!P12=0,0,RES_hh_tesh_in!P12/RES_summary!P$21)</f>
        <v>97.244767748841426</v>
      </c>
      <c r="Q12" s="95">
        <f>IF(RES_hh_tesh_in!Q12=0,0,RES_hh_tesh_in!Q12/RES_summary!Q$21)</f>
        <v>93.503640587591377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0</v>
      </c>
      <c r="D13" s="22">
        <f>IF(RES_hh_tesh_in!D13=0,0,RES_hh_tesh_in!D13/RES_summary!D$21)</f>
        <v>115.49830588718839</v>
      </c>
      <c r="E13" s="22">
        <f>IF(RES_hh_tesh_in!E13=0,0,RES_hh_tesh_in!E13/RES_summary!E$21)</f>
        <v>131.41412714336548</v>
      </c>
      <c r="F13" s="22">
        <f>IF(RES_hh_tesh_in!F13=0,0,RES_hh_tesh_in!F13/RES_summary!F$21)</f>
        <v>115.73571463526623</v>
      </c>
      <c r="G13" s="22">
        <f>IF(RES_hh_tesh_in!G13=0,0,RES_hh_tesh_in!G13/RES_summary!G$21)</f>
        <v>139.8622266452744</v>
      </c>
      <c r="H13" s="22">
        <f>IF(RES_hh_tesh_in!H13=0,0,RES_hh_tesh_in!H13/RES_summary!H$21)</f>
        <v>119.50661026068282</v>
      </c>
      <c r="I13" s="22">
        <f>IF(RES_hh_tesh_in!I13=0,0,RES_hh_tesh_in!I13/RES_summary!I$21)</f>
        <v>148.49662647928724</v>
      </c>
      <c r="J13" s="22">
        <f>IF(RES_hh_tesh_in!J13=0,0,RES_hh_tesh_in!J13/RES_summary!J$21)</f>
        <v>129.80227448663453</v>
      </c>
      <c r="K13" s="22">
        <f>IF(RES_hh_tesh_in!K13=0,0,RES_hh_tesh_in!K13/RES_summary!K$21)</f>
        <v>160.63528338862147</v>
      </c>
      <c r="L13" s="22">
        <f>IF(RES_hh_tesh_in!L13=0,0,RES_hh_tesh_in!L13/RES_summary!L$21)</f>
        <v>126.36722173979949</v>
      </c>
      <c r="M13" s="22">
        <f>IF(RES_hh_tesh_in!M13=0,0,RES_hh_tesh_in!M13/RES_summary!M$21)</f>
        <v>119.45685379673697</v>
      </c>
      <c r="N13" s="22">
        <f>IF(RES_hh_tesh_in!N13=0,0,RES_hh_tesh_in!N13/RES_summary!N$21)</f>
        <v>122.72496782435628</v>
      </c>
      <c r="O13" s="22">
        <f>IF(RES_hh_tesh_in!O13=0,0,RES_hh_tesh_in!O13/RES_summary!O$21)</f>
        <v>112.94085940377477</v>
      </c>
      <c r="P13" s="22">
        <f>IF(RES_hh_tesh_in!P13=0,0,RES_hh_tesh_in!P13/RES_summary!P$21)</f>
        <v>0</v>
      </c>
      <c r="Q13" s="22">
        <f>IF(RES_hh_tesh_in!Q13=0,0,RES_hh_tesh_in!Q13/RES_summary!Q$21)</f>
        <v>108.77350682306746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0.68863164631289686</v>
      </c>
      <c r="D14" s="98">
        <f>IF(RES_hh_tesh_in!D14=0,0,RES_hh_tesh_in!D14/RES_summary!D$21)</f>
        <v>1.5999459848630015</v>
      </c>
      <c r="E14" s="98">
        <f>IF(RES_hh_tesh_in!E14=0,0,RES_hh_tesh_in!E14/RES_summary!E$21)</f>
        <v>2.6868112061073814</v>
      </c>
      <c r="F14" s="98">
        <f>IF(RES_hh_tesh_in!F14=0,0,RES_hh_tesh_in!F14/RES_summary!F$21)</f>
        <v>0.87789130312546482</v>
      </c>
      <c r="G14" s="98">
        <f>IF(RES_hh_tesh_in!G14=0,0,RES_hh_tesh_in!G14/RES_summary!G$21)</f>
        <v>2.6926695360748885</v>
      </c>
      <c r="H14" s="98">
        <f>IF(RES_hh_tesh_in!H14=0,0,RES_hh_tesh_in!H14/RES_summary!H$21)</f>
        <v>2.364779238438226</v>
      </c>
      <c r="I14" s="98">
        <f>IF(RES_hh_tesh_in!I14=0,0,RES_hh_tesh_in!I14/RES_summary!I$21)</f>
        <v>2.6434172237878877</v>
      </c>
      <c r="J14" s="98">
        <f>IF(RES_hh_tesh_in!J14=0,0,RES_hh_tesh_in!J14/RES_summary!J$21)</f>
        <v>2.1861642148193128</v>
      </c>
      <c r="K14" s="98">
        <f>IF(RES_hh_tesh_in!K14=0,0,RES_hh_tesh_in!K14/RES_summary!K$21)</f>
        <v>3.3729256230142868</v>
      </c>
      <c r="L14" s="98">
        <f>IF(RES_hh_tesh_in!L14=0,0,RES_hh_tesh_in!L14/RES_summary!L$21)</f>
        <v>2.1891619603686374</v>
      </c>
      <c r="M14" s="98">
        <f>IF(RES_hh_tesh_in!M14=0,0,RES_hh_tesh_in!M14/RES_summary!M$21)</f>
        <v>2.310320675996997</v>
      </c>
      <c r="N14" s="98">
        <f>IF(RES_hh_tesh_in!N14=0,0,RES_hh_tesh_in!N14/RES_summary!N$21)</f>
        <v>3.0289818329874709</v>
      </c>
      <c r="O14" s="98">
        <f>IF(RES_hh_tesh_in!O14=0,0,RES_hh_tesh_in!O14/RES_summary!O$21)</f>
        <v>2.0955825423771679</v>
      </c>
      <c r="P14" s="98">
        <f>IF(RES_hh_tesh_in!P14=0,0,RES_hh_tesh_in!P14/RES_summary!P$21)</f>
        <v>1.3605268306881175</v>
      </c>
      <c r="Q14" s="98">
        <f>IF(RES_hh_tesh_in!Q14=0,0,RES_hh_tesh_in!Q14/RES_summary!Q$21)</f>
        <v>3.4558450048807674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0.86547424412002849</v>
      </c>
      <c r="D15" s="96">
        <f>IF(RES_hh_tesh_in!D15=0,0,RES_hh_tesh_in!D15/RES_summary!D$21)</f>
        <v>0.85728627156061266</v>
      </c>
      <c r="E15" s="96">
        <f>IF(RES_hh_tesh_in!E15=0,0,RES_hh_tesh_in!E15/RES_summary!E$21)</f>
        <v>0.98785545335665903</v>
      </c>
      <c r="F15" s="96">
        <f>IF(RES_hh_tesh_in!F15=0,0,RES_hh_tesh_in!F15/RES_summary!F$21)</f>
        <v>1.0919937813456884</v>
      </c>
      <c r="G15" s="96">
        <f>IF(RES_hh_tesh_in!G15=0,0,RES_hh_tesh_in!G15/RES_summary!G$21)</f>
        <v>1.8523840700823127</v>
      </c>
      <c r="H15" s="96">
        <f>IF(RES_hh_tesh_in!H15=0,0,RES_hh_tesh_in!H15/RES_summary!H$21)</f>
        <v>2.3050347703618996</v>
      </c>
      <c r="I15" s="96">
        <f>IF(RES_hh_tesh_in!I15=0,0,RES_hh_tesh_in!I15/RES_summary!I$21)</f>
        <v>2.0658071830238414</v>
      </c>
      <c r="J15" s="96">
        <f>IF(RES_hh_tesh_in!J15=0,0,RES_hh_tesh_in!J15/RES_summary!J$21)</f>
        <v>2.4184694019715622</v>
      </c>
      <c r="K15" s="96">
        <f>IF(RES_hh_tesh_in!K15=0,0,RES_hh_tesh_in!K15/RES_summary!K$21)</f>
        <v>2.610302245754534</v>
      </c>
      <c r="L15" s="96">
        <f>IF(RES_hh_tesh_in!L15=0,0,RES_hh_tesh_in!L15/RES_summary!L$21)</f>
        <v>3.5200727942130352</v>
      </c>
      <c r="M15" s="96">
        <f>IF(RES_hh_tesh_in!M15=0,0,RES_hh_tesh_in!M15/RES_summary!M$21)</f>
        <v>2.6207329850250902</v>
      </c>
      <c r="N15" s="96">
        <f>IF(RES_hh_tesh_in!N15=0,0,RES_hh_tesh_in!N15/RES_summary!N$21)</f>
        <v>4.2423363518300405</v>
      </c>
      <c r="O15" s="96">
        <f>IF(RES_hh_tesh_in!O15=0,0,RES_hh_tesh_in!O15/RES_summary!O$21)</f>
        <v>6.8852805478394252</v>
      </c>
      <c r="P15" s="96">
        <f>IF(RES_hh_tesh_in!P15=0,0,RES_hh_tesh_in!P15/RES_summary!P$21)</f>
        <v>4.3292933487297818</v>
      </c>
      <c r="Q15" s="96">
        <f>IF(RES_hh_tesh_in!Q15=0,0,RES_hh_tesh_in!Q15/RES_summary!Q$21)</f>
        <v>5.2201430187319655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0.86547424412002849</v>
      </c>
      <c r="D16" s="97">
        <f>IF(RES_hh_tesh_in!D16=0,0,RES_hh_tesh_in!D16/RES_summary!D$21)</f>
        <v>0.85728627156061266</v>
      </c>
      <c r="E16" s="97">
        <f>IF(RES_hh_tesh_in!E16=0,0,RES_hh_tesh_in!E16/RES_summary!E$21)</f>
        <v>0.98785545335665903</v>
      </c>
      <c r="F16" s="97">
        <f>IF(RES_hh_tesh_in!F16=0,0,RES_hh_tesh_in!F16/RES_summary!F$21)</f>
        <v>1.0919937813456884</v>
      </c>
      <c r="G16" s="97">
        <f>IF(RES_hh_tesh_in!G16=0,0,RES_hh_tesh_in!G16/RES_summary!G$21)</f>
        <v>1.8523840700823127</v>
      </c>
      <c r="H16" s="97">
        <f>IF(RES_hh_tesh_in!H16=0,0,RES_hh_tesh_in!H16/RES_summary!H$21)</f>
        <v>2.3050347703618996</v>
      </c>
      <c r="I16" s="97">
        <f>IF(RES_hh_tesh_in!I16=0,0,RES_hh_tesh_in!I16/RES_summary!I$21)</f>
        <v>2.0658071830238414</v>
      </c>
      <c r="J16" s="97">
        <f>IF(RES_hh_tesh_in!J16=0,0,RES_hh_tesh_in!J16/RES_summary!J$21)</f>
        <v>2.4184694019715622</v>
      </c>
      <c r="K16" s="97">
        <f>IF(RES_hh_tesh_in!K16=0,0,RES_hh_tesh_in!K16/RES_summary!K$21)</f>
        <v>2.610302245754534</v>
      </c>
      <c r="L16" s="97">
        <f>IF(RES_hh_tesh_in!L16=0,0,RES_hh_tesh_in!L16/RES_summary!L$21)</f>
        <v>3.5200727942130352</v>
      </c>
      <c r="M16" s="97">
        <f>IF(RES_hh_tesh_in!M16=0,0,RES_hh_tesh_in!M16/RES_summary!M$21)</f>
        <v>2.6207329850250902</v>
      </c>
      <c r="N16" s="97">
        <f>IF(RES_hh_tesh_in!N16=0,0,RES_hh_tesh_in!N16/RES_summary!N$21)</f>
        <v>4.2423363518300405</v>
      </c>
      <c r="O16" s="97">
        <f>IF(RES_hh_tesh_in!O16=0,0,RES_hh_tesh_in!O16/RES_summary!O$21)</f>
        <v>6.8852805478394252</v>
      </c>
      <c r="P16" s="97">
        <f>IF(RES_hh_tesh_in!P16=0,0,RES_hh_tesh_in!P16/RES_summary!P$21)</f>
        <v>4.3292933487297818</v>
      </c>
      <c r="Q16" s="97">
        <f>IF(RES_hh_tesh_in!Q16=0,0,RES_hh_tesh_in!Q16/RES_summary!Q$21)</f>
        <v>5.2201430187319655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15.724123628197445</v>
      </c>
      <c r="D17" s="96">
        <f>IF(RES_hh_tesh_in!D17=0,0,RES_hh_tesh_in!D17/RES_summary!D$21)</f>
        <v>15.87965400433229</v>
      </c>
      <c r="E17" s="96">
        <f>IF(RES_hh_tesh_in!E17=0,0,RES_hh_tesh_in!E17/RES_summary!E$21)</f>
        <v>17.723607465172233</v>
      </c>
      <c r="F17" s="96">
        <f>IF(RES_hh_tesh_in!F17=0,0,RES_hh_tesh_in!F17/RES_summary!F$21)</f>
        <v>16.009015601394434</v>
      </c>
      <c r="G17" s="96">
        <f>IF(RES_hh_tesh_in!G17=0,0,RES_hh_tesh_in!G17/RES_summary!G$21)</f>
        <v>17.653039892522948</v>
      </c>
      <c r="H17" s="96">
        <f>IF(RES_hh_tesh_in!H17=0,0,RES_hh_tesh_in!H17/RES_summary!H$21)</f>
        <v>18.33850251155588</v>
      </c>
      <c r="I17" s="96">
        <f>IF(RES_hh_tesh_in!I17=0,0,RES_hh_tesh_in!I17/RES_summary!I$21)</f>
        <v>20.06948946290926</v>
      </c>
      <c r="J17" s="96">
        <f>IF(RES_hh_tesh_in!J17=0,0,RES_hh_tesh_in!J17/RES_summary!J$21)</f>
        <v>17.343630726437045</v>
      </c>
      <c r="K17" s="96">
        <f>IF(RES_hh_tesh_in!K17=0,0,RES_hh_tesh_in!K17/RES_summary!K$21)</f>
        <v>17.070089125605541</v>
      </c>
      <c r="L17" s="96">
        <f>IF(RES_hh_tesh_in!L17=0,0,RES_hh_tesh_in!L17/RES_summary!L$21)</f>
        <v>16.2112959433057</v>
      </c>
      <c r="M17" s="96">
        <f>IF(RES_hh_tesh_in!M17=0,0,RES_hh_tesh_in!M17/RES_summary!M$21)</f>
        <v>15.696938046488755</v>
      </c>
      <c r="N17" s="96">
        <f>IF(RES_hh_tesh_in!N17=0,0,RES_hh_tesh_in!N17/RES_summary!N$21)</f>
        <v>17.066398206492426</v>
      </c>
      <c r="O17" s="96">
        <f>IF(RES_hh_tesh_in!O17=0,0,RES_hh_tesh_in!O17/RES_summary!O$21)</f>
        <v>16.879912217322055</v>
      </c>
      <c r="P17" s="96">
        <f>IF(RES_hh_tesh_in!P17=0,0,RES_hh_tesh_in!P17/RES_summary!P$21)</f>
        <v>15.898616058691793</v>
      </c>
      <c r="Q17" s="96">
        <f>IF(RES_hh_tesh_in!Q17=0,0,RES_hh_tesh_in!Q17/RES_summary!Q$21)</f>
        <v>16.163330702073562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16.247408698728464</v>
      </c>
      <c r="F20" s="95">
        <f>IF(RES_hh_tesh_in!F20=0,0,RES_hh_tesh_in!F20/RES_summary!F$21)</f>
        <v>17.559492543373601</v>
      </c>
      <c r="G20" s="95">
        <f>IF(RES_hh_tesh_in!G20=0,0,RES_hh_tesh_in!G20/RES_summary!G$21)</f>
        <v>0</v>
      </c>
      <c r="H20" s="95">
        <f>IF(RES_hh_tesh_in!H20=0,0,RES_hh_tesh_in!H20/RES_summary!H$21)</f>
        <v>19.028393306706032</v>
      </c>
      <c r="I20" s="95">
        <f>IF(RES_hh_tesh_in!I20=0,0,RES_hh_tesh_in!I20/RES_summary!I$21)</f>
        <v>20.284073405743278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15.99418000045609</v>
      </c>
      <c r="Q20" s="95">
        <f>IF(RES_hh_tesh_in!Q20=0,0,RES_hh_tesh_in!Q20/RES_summary!Q$21)</f>
        <v>15.626898056496399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15.713622496802465</v>
      </c>
      <c r="D21" s="95">
        <f>IF(RES_hh_tesh_in!D21=0,0,RES_hh_tesh_in!D21/RES_summary!D$21)</f>
        <v>15.912803230681355</v>
      </c>
      <c r="E21" s="95">
        <f>IF(RES_hh_tesh_in!E21=0,0,RES_hh_tesh_in!E21/RES_summary!E$21)</f>
        <v>16.921892171976275</v>
      </c>
      <c r="F21" s="95">
        <f>IF(RES_hh_tesh_in!F21=0,0,RES_hh_tesh_in!F21/RES_summary!F$21)</f>
        <v>14.830606678385054</v>
      </c>
      <c r="G21" s="95">
        <f>IF(RES_hh_tesh_in!G21=0,0,RES_hh_tesh_in!G21/RES_summary!G$21)</f>
        <v>16.009524315830401</v>
      </c>
      <c r="H21" s="95">
        <f>IF(RES_hh_tesh_in!H21=0,0,RES_hh_tesh_in!H21/RES_summary!H$21)</f>
        <v>18.092149796305545</v>
      </c>
      <c r="I21" s="95">
        <f>IF(RES_hh_tesh_in!I21=0,0,RES_hh_tesh_in!I21/RES_summary!I$21)</f>
        <v>0</v>
      </c>
      <c r="J21" s="95">
        <f>IF(RES_hh_tesh_in!J21=0,0,RES_hh_tesh_in!J21/RES_summary!J$21)</f>
        <v>16.664200562398094</v>
      </c>
      <c r="K21" s="95">
        <f>IF(RES_hh_tesh_in!K21=0,0,RES_hh_tesh_in!K21/RES_summary!K$21)</f>
        <v>15.933908700788148</v>
      </c>
      <c r="L21" s="95">
        <f>IF(RES_hh_tesh_in!L21=0,0,RES_hh_tesh_in!L21/RES_summary!L$21)</f>
        <v>15.84352468857913</v>
      </c>
      <c r="M21" s="95">
        <f>IF(RES_hh_tesh_in!M21=0,0,RES_hh_tesh_in!M21/RES_summary!M$21)</f>
        <v>16.223682466010406</v>
      </c>
      <c r="N21" s="95">
        <f>IF(RES_hh_tesh_in!N21=0,0,RES_hh_tesh_in!N21/RES_summary!N$21)</f>
        <v>16.008797071878931</v>
      </c>
      <c r="O21" s="95">
        <f>IF(RES_hh_tesh_in!O21=0,0,RES_hh_tesh_in!O21/RES_summary!O$21)</f>
        <v>16.168026394573843</v>
      </c>
      <c r="P21" s="95">
        <f>IF(RES_hh_tesh_in!P21=0,0,RES_hh_tesh_in!P21/RES_summary!P$21)</f>
        <v>0</v>
      </c>
      <c r="Q21" s="95">
        <f>IF(RES_hh_tesh_in!Q21=0,0,RES_hh_tesh_in!Q21/RES_summary!Q$21)</f>
        <v>15.986602181735718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15.68903464223458</v>
      </c>
      <c r="E22" s="95">
        <f>IF(RES_hh_tesh_in!E22=0,0,RES_hh_tesh_in!E22/RES_summary!E$21)</f>
        <v>16.838733528121285</v>
      </c>
      <c r="F22" s="95">
        <f>IF(RES_hh_tesh_in!F22=0,0,RES_hh_tesh_in!F22/RES_summary!F$21)</f>
        <v>15.463866993054209</v>
      </c>
      <c r="G22" s="95">
        <f>IF(RES_hh_tesh_in!G22=0,0,RES_hh_tesh_in!G22/RES_summary!G$21)</f>
        <v>18.31086491581798</v>
      </c>
      <c r="H22" s="95">
        <f>IF(RES_hh_tesh_in!H22=0,0,RES_hh_tesh_in!H22/RES_summary!H$21)</f>
        <v>18.78032953812502</v>
      </c>
      <c r="I22" s="95">
        <f>IF(RES_hh_tesh_in!I22=0,0,RES_hh_tesh_in!I22/RES_summary!I$21)</f>
        <v>19.689493737045606</v>
      </c>
      <c r="J22" s="95">
        <f>IF(RES_hh_tesh_in!J22=0,0,RES_hh_tesh_in!J22/RES_summary!J$21)</f>
        <v>16.937339936981367</v>
      </c>
      <c r="K22" s="95">
        <f>IF(RES_hh_tesh_in!K22=0,0,RES_hh_tesh_in!K22/RES_summary!K$21)</f>
        <v>16.393995741349361</v>
      </c>
      <c r="L22" s="95">
        <f>IF(RES_hh_tesh_in!L22=0,0,RES_hh_tesh_in!L22/RES_summary!L$21)</f>
        <v>16.275858538011775</v>
      </c>
      <c r="M22" s="95">
        <f>IF(RES_hh_tesh_in!M22=0,0,RES_hh_tesh_in!M22/RES_summary!M$21)</f>
        <v>0</v>
      </c>
      <c r="N22" s="95">
        <f>IF(RES_hh_tesh_in!N22=0,0,RES_hh_tesh_in!N22/RES_summary!N$21)</f>
        <v>15.850408633087536</v>
      </c>
      <c r="O22" s="95">
        <f>IF(RES_hh_tesh_in!O22=0,0,RES_hh_tesh_in!O22/RES_summary!O$21)</f>
        <v>15.729375168052657</v>
      </c>
      <c r="P22" s="95">
        <f>IF(RES_hh_tesh_in!P22=0,0,RES_hh_tesh_in!P22/RES_summary!P$21)</f>
        <v>15.306934861905429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15.59052593533306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0</v>
      </c>
      <c r="G24" s="95">
        <f>IF(RES_hh_tesh_in!G24=0,0,RES_hh_tesh_in!G24/RES_summary!G$21)</f>
        <v>16.093766122199899</v>
      </c>
      <c r="H24" s="95">
        <f>IF(RES_hh_tesh_in!H24=0,0,RES_hh_tesh_in!H24/RES_summary!H$21)</f>
        <v>16.824474891646847</v>
      </c>
      <c r="I24" s="95">
        <f>IF(RES_hh_tesh_in!I24=0,0,RES_hh_tesh_in!I24/RES_summary!I$21)</f>
        <v>17.911623723747304</v>
      </c>
      <c r="J24" s="95">
        <f>IF(RES_hh_tesh_in!J24=0,0,RES_hh_tesh_in!J24/RES_summary!J$21)</f>
        <v>0</v>
      </c>
      <c r="K24" s="95">
        <f>IF(RES_hh_tesh_in!K24=0,0,RES_hh_tesh_in!K24/RES_summary!K$21)</f>
        <v>14.801186238695257</v>
      </c>
      <c r="L24" s="95">
        <f>IF(RES_hh_tesh_in!L24=0,0,RES_hh_tesh_in!L24/RES_summary!L$21)</f>
        <v>14.666400892361306</v>
      </c>
      <c r="M24" s="95">
        <f>IF(RES_hh_tesh_in!M24=0,0,RES_hh_tesh_in!M24/RES_summary!M$21)</f>
        <v>14.673754258715537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16.753189909604867</v>
      </c>
      <c r="D25" s="22">
        <f>IF(RES_hh_tesh_in!D25=0,0,RES_hh_tesh_in!D25/RES_summary!D$21)</f>
        <v>15.919865887313707</v>
      </c>
      <c r="E25" s="22">
        <f>IF(RES_hh_tesh_in!E25=0,0,RES_hh_tesh_in!E25/RES_summary!E$21)</f>
        <v>21.040278776785637</v>
      </c>
      <c r="F25" s="22">
        <f>IF(RES_hh_tesh_in!F25=0,0,RES_hh_tesh_in!F25/RES_summary!F$21)</f>
        <v>16.586591619217081</v>
      </c>
      <c r="G25" s="22">
        <f>IF(RES_hh_tesh_in!G25=0,0,RES_hh_tesh_in!G25/RES_summary!G$21)</f>
        <v>19.226980037693234</v>
      </c>
      <c r="H25" s="22">
        <f>IF(RES_hh_tesh_in!H25=0,0,RES_hh_tesh_in!H25/RES_summary!H$21)</f>
        <v>18.838875100014413</v>
      </c>
      <c r="I25" s="22">
        <f>IF(RES_hh_tesh_in!I25=0,0,RES_hh_tesh_in!I25/RES_summary!I$21)</f>
        <v>27.173591341077785</v>
      </c>
      <c r="J25" s="22">
        <f>IF(RES_hh_tesh_in!J25=0,0,RES_hh_tesh_in!J25/RES_summary!J$21)</f>
        <v>21.962074741651392</v>
      </c>
      <c r="K25" s="22">
        <f>IF(RES_hh_tesh_in!K25=0,0,RES_hh_tesh_in!K25/RES_summary!K$21)</f>
        <v>24.386224766601199</v>
      </c>
      <c r="L25" s="22">
        <f>IF(RES_hh_tesh_in!L25=0,0,RES_hh_tesh_in!L25/RES_summary!L$21)</f>
        <v>18.844129661871623</v>
      </c>
      <c r="M25" s="22">
        <f>IF(RES_hh_tesh_in!M25=0,0,RES_hh_tesh_in!M25/RES_summary!M$21)</f>
        <v>19.222375464956372</v>
      </c>
      <c r="N25" s="22">
        <f>IF(RES_hh_tesh_in!N25=0,0,RES_hh_tesh_in!N25/RES_summary!N$21)</f>
        <v>21.009182964281841</v>
      </c>
      <c r="O25" s="22">
        <f>IF(RES_hh_tesh_in!O25=0,0,RES_hh_tesh_in!O25/RES_summary!O$21)</f>
        <v>17.462452782901046</v>
      </c>
      <c r="P25" s="22">
        <f>IF(RES_hh_tesh_in!P25=0,0,RES_hh_tesh_in!P25/RES_summary!P$21)</f>
        <v>17.894488688492931</v>
      </c>
      <c r="Q25" s="22">
        <f>IF(RES_hh_tesh_in!Q25=0,0,RES_hh_tesh_in!Q25/RES_summary!Q$21)</f>
        <v>16.286072265029855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0</v>
      </c>
      <c r="D26" s="18">
        <f>IF(RES_hh_tesh_in!D26=0,0,RES_hh_tesh_in!D26/RES_summary!D$21)</f>
        <v>0</v>
      </c>
      <c r="E26" s="18">
        <f>IF(RES_hh_tesh_in!E26=0,0,RES_hh_tesh_in!E26/RES_summary!E$21)</f>
        <v>0</v>
      </c>
      <c r="F26" s="18">
        <f>IF(RES_hh_tesh_in!F26=0,0,RES_hh_tesh_in!F26/RES_summary!F$21)</f>
        <v>0</v>
      </c>
      <c r="G26" s="18">
        <f>IF(RES_hh_tesh_in!G26=0,0,RES_hh_tesh_in!G26/RES_summary!G$21)</f>
        <v>0</v>
      </c>
      <c r="H26" s="18">
        <f>IF(RES_hh_tesh_in!H26=0,0,RES_hh_tesh_in!H26/RES_summary!H$21)</f>
        <v>0</v>
      </c>
      <c r="I26" s="18">
        <f>IF(RES_hh_tesh_in!I26=0,0,RES_hh_tesh_in!I26/RES_summary!I$21)</f>
        <v>0</v>
      </c>
      <c r="J26" s="18">
        <f>IF(RES_hh_tesh_in!J26=0,0,RES_hh_tesh_in!J26/RES_summary!J$21)</f>
        <v>0</v>
      </c>
      <c r="K26" s="18">
        <f>IF(RES_hh_tesh_in!K26=0,0,RES_hh_tesh_in!K26/RES_summary!K$21)</f>
        <v>0</v>
      </c>
      <c r="L26" s="18">
        <f>IF(RES_hh_tesh_in!L26=0,0,RES_hh_tesh_in!L26/RES_summary!L$21)</f>
        <v>0</v>
      </c>
      <c r="M26" s="18">
        <f>IF(RES_hh_tesh_in!M26=0,0,RES_hh_tesh_in!M26/RES_summary!M$21)</f>
        <v>0</v>
      </c>
      <c r="N26" s="18">
        <f>IF(RES_hh_tesh_in!N26=0,0,RES_hh_tesh_in!N26/RES_summary!N$21)</f>
        <v>0</v>
      </c>
      <c r="O26" s="18">
        <f>IF(RES_hh_tesh_in!O26=0,0,RES_hh_tesh_in!O26/RES_summary!O$21)</f>
        <v>0</v>
      </c>
      <c r="P26" s="18">
        <f>IF(RES_hh_tesh_in!P26=0,0,RES_hh_tesh_in!P26/RES_summary!P$21)</f>
        <v>0</v>
      </c>
      <c r="Q26" s="18">
        <f>IF(RES_hh_tesh_in!Q26=0,0,RES_hh_tesh_in!Q26/RES_summary!Q$21)</f>
        <v>0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8.1465625006774971</v>
      </c>
      <c r="D27" s="96">
        <f>IF(RES_hh_tesh_in!D27=0,0,RES_hh_tesh_in!D27/RES_summary!D$21)</f>
        <v>10.110124313794563</v>
      </c>
      <c r="E27" s="96">
        <f>IF(RES_hh_tesh_in!E27=0,0,RES_hh_tesh_in!E27/RES_summary!E$21)</f>
        <v>8.96798129610813</v>
      </c>
      <c r="F27" s="96">
        <f>IF(RES_hh_tesh_in!F27=0,0,RES_hh_tesh_in!F27/RES_summary!F$21)</f>
        <v>9.9528058893011195</v>
      </c>
      <c r="G27" s="96">
        <f>IF(RES_hh_tesh_in!G27=0,0,RES_hh_tesh_in!G27/RES_summary!G$21)</f>
        <v>9.2720192331883045</v>
      </c>
      <c r="H27" s="96">
        <f>IF(RES_hh_tesh_in!H27=0,0,RES_hh_tesh_in!H27/RES_summary!H$21)</f>
        <v>19.118983749035362</v>
      </c>
      <c r="I27" s="96">
        <f>IF(RES_hh_tesh_in!I27=0,0,RES_hh_tesh_in!I27/RES_summary!I$21)</f>
        <v>6.9345865142608849</v>
      </c>
      <c r="J27" s="96">
        <f>IF(RES_hh_tesh_in!J27=0,0,RES_hh_tesh_in!J27/RES_summary!J$21)</f>
        <v>12.483234315737509</v>
      </c>
      <c r="K27" s="96">
        <f>IF(RES_hh_tesh_in!K27=0,0,RES_hh_tesh_in!K27/RES_summary!K$21)</f>
        <v>4.892162665817847</v>
      </c>
      <c r="L27" s="96">
        <f>IF(RES_hh_tesh_in!L27=0,0,RES_hh_tesh_in!L27/RES_summary!L$21)</f>
        <v>9.762337160250663</v>
      </c>
      <c r="M27" s="96">
        <f>IF(RES_hh_tesh_in!M27=0,0,RES_hh_tesh_in!M27/RES_summary!M$21)</f>
        <v>9.684148427542441</v>
      </c>
      <c r="N27" s="96">
        <f>IF(RES_hh_tesh_in!N27=0,0,RES_hh_tesh_in!N27/RES_summary!N$21)</f>
        <v>9.8448640806899146</v>
      </c>
      <c r="O27" s="96">
        <f>IF(RES_hh_tesh_in!O27=0,0,RES_hh_tesh_in!O27/RES_summary!O$21)</f>
        <v>9.2370347120102316</v>
      </c>
      <c r="P27" s="96">
        <f>IF(RES_hh_tesh_in!P27=0,0,RES_hh_tesh_in!P27/RES_summary!P$21)</f>
        <v>9.4324767565417051</v>
      </c>
      <c r="Q27" s="96">
        <f>IF(RES_hh_tesh_in!Q27=0,0,RES_hh_tesh_in!Q27/RES_summary!Q$21)</f>
        <v>8.8366800644468775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8.4009599986795926</v>
      </c>
      <c r="D30" s="95">
        <f>IF(RES_hh_tesh_in!D30=0,0,RES_hh_tesh_in!D30/RES_summary!D$21)</f>
        <v>9.7674611103861828</v>
      </c>
      <c r="E30" s="95">
        <f>IF(RES_hh_tesh_in!E30=0,0,RES_hh_tesh_in!E30/RES_summary!E$21)</f>
        <v>10.067722659660117</v>
      </c>
      <c r="F30" s="95">
        <f>IF(RES_hh_tesh_in!F30=0,0,RES_hh_tesh_in!F30/RES_summary!F$21)</f>
        <v>8.0457037277323611</v>
      </c>
      <c r="G30" s="95">
        <f>IF(RES_hh_tesh_in!G30=0,0,RES_hh_tesh_in!G30/RES_summary!G$21)</f>
        <v>14.199898999255693</v>
      </c>
      <c r="H30" s="95">
        <f>IF(RES_hh_tesh_in!H30=0,0,RES_hh_tesh_in!H30/RES_summary!H$21)</f>
        <v>12.142404549315906</v>
      </c>
      <c r="I30" s="95">
        <f>IF(RES_hh_tesh_in!I30=0,0,RES_hh_tesh_in!I30/RES_summary!I$21)</f>
        <v>0</v>
      </c>
      <c r="J30" s="95">
        <f>IF(RES_hh_tesh_in!J30=0,0,RES_hh_tesh_in!J30/RES_summary!J$21)</f>
        <v>9.164696053910756</v>
      </c>
      <c r="K30" s="95">
        <f>IF(RES_hh_tesh_in!K30=0,0,RES_hh_tesh_in!K30/RES_summary!K$21)</f>
        <v>9.0018339047777864</v>
      </c>
      <c r="L30" s="95">
        <f>IF(RES_hh_tesh_in!L30=0,0,RES_hh_tesh_in!L30/RES_summary!L$21)</f>
        <v>9.2099935529196539</v>
      </c>
      <c r="M30" s="95">
        <f>IF(RES_hh_tesh_in!M30=0,0,RES_hh_tesh_in!M30/RES_summary!M$21)</f>
        <v>9.2260216605915968</v>
      </c>
      <c r="N30" s="95">
        <f>IF(RES_hh_tesh_in!N30=0,0,RES_hh_tesh_in!N30/RES_summary!N$21)</f>
        <v>9.2898614144442053</v>
      </c>
      <c r="O30" s="95">
        <f>IF(RES_hh_tesh_in!O30=0,0,RES_hh_tesh_in!O30/RES_summary!O$21)</f>
        <v>9.2015645384785287</v>
      </c>
      <c r="P30" s="95">
        <f>IF(RES_hh_tesh_in!P30=0,0,RES_hh_tesh_in!P30/RES_summary!P$21)</f>
        <v>8.8887078093364345</v>
      </c>
      <c r="Q30" s="95">
        <f>IF(RES_hh_tesh_in!Q30=0,0,RES_hh_tesh_in!Q30/RES_summary!Q$21)</f>
        <v>8.9924604960215806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9.0491392234683605</v>
      </c>
      <c r="E31" s="95">
        <f>IF(RES_hh_tesh_in!E31=0,0,RES_hh_tesh_in!E31/RES_summary!E$21)</f>
        <v>9.3683119049991799</v>
      </c>
      <c r="F31" s="95">
        <f>IF(RES_hh_tesh_in!F31=0,0,RES_hh_tesh_in!F31/RES_summary!F$21)</f>
        <v>7.8404334284368842</v>
      </c>
      <c r="G31" s="95">
        <f>IF(RES_hh_tesh_in!G31=0,0,RES_hh_tesh_in!G31/RES_summary!G$21)</f>
        <v>13.936863144387971</v>
      </c>
      <c r="H31" s="95">
        <f>IF(RES_hh_tesh_in!H31=0,0,RES_hh_tesh_in!H31/RES_summary!H$21)</f>
        <v>11.273610949912783</v>
      </c>
      <c r="I31" s="95">
        <f>IF(RES_hh_tesh_in!I31=0,0,RES_hh_tesh_in!I31/RES_summary!I$21)</f>
        <v>10.684251752836634</v>
      </c>
      <c r="J31" s="95">
        <f>IF(RES_hh_tesh_in!J31=0,0,RES_hh_tesh_in!J31/RES_summary!J$21)</f>
        <v>8.6670219344632748</v>
      </c>
      <c r="K31" s="95">
        <f>IF(RES_hh_tesh_in!K31=0,0,RES_hh_tesh_in!K31/RES_summary!K$21)</f>
        <v>8.4785527628769515</v>
      </c>
      <c r="L31" s="95">
        <f>IF(RES_hh_tesh_in!L31=0,0,RES_hh_tesh_in!L31/RES_summary!L$21)</f>
        <v>8.609469698233557</v>
      </c>
      <c r="M31" s="95">
        <f>IF(RES_hh_tesh_in!M31=0,0,RES_hh_tesh_in!M31/RES_summary!M$21)</f>
        <v>8.454803644260604</v>
      </c>
      <c r="N31" s="95">
        <f>IF(RES_hh_tesh_in!N31=0,0,RES_hh_tesh_in!N31/RES_summary!N$21)</f>
        <v>8.7393835006365226</v>
      </c>
      <c r="O31" s="95">
        <f>IF(RES_hh_tesh_in!O31=0,0,RES_hh_tesh_in!O31/RES_summary!O$21)</f>
        <v>8.5119350171193897</v>
      </c>
      <c r="P31" s="95">
        <f>IF(RES_hh_tesh_in!P31=0,0,RES_hh_tesh_in!P31/RES_summary!P$21)</f>
        <v>8.8006177695291203</v>
      </c>
      <c r="Q31" s="95">
        <f>IF(RES_hh_tesh_in!Q31=0,0,RES_hh_tesh_in!Q31/RES_summary!Q$21)</f>
        <v>8.3963222667957442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8.0762129667891394</v>
      </c>
      <c r="D32" s="18">
        <f>IF(RES_hh_tesh_in!D32=0,0,RES_hh_tesh_in!D32/RES_summary!D$21)</f>
        <v>11.091351566148688</v>
      </c>
      <c r="E32" s="18">
        <f>IF(RES_hh_tesh_in!E32=0,0,RES_hh_tesh_in!E32/RES_summary!E$21)</f>
        <v>7.9220914511640164</v>
      </c>
      <c r="F32" s="18">
        <f>IF(RES_hh_tesh_in!F32=0,0,RES_hh_tesh_in!F32/RES_summary!F$21)</f>
        <v>12.495902402208246</v>
      </c>
      <c r="G32" s="18">
        <f>IF(RES_hh_tesh_in!G32=0,0,RES_hh_tesh_in!G32/RES_summary!G$21)</f>
        <v>6.2055079010257153</v>
      </c>
      <c r="H32" s="18">
        <f>IF(RES_hh_tesh_in!H32=0,0,RES_hh_tesh_in!H32/RES_summary!H$21)</f>
        <v>24.219108506650922</v>
      </c>
      <c r="I32" s="18">
        <f>IF(RES_hh_tesh_in!I32=0,0,RES_hh_tesh_in!I32/RES_summary!I$21)</f>
        <v>4.9962321160915311</v>
      </c>
      <c r="J32" s="18">
        <f>IF(RES_hh_tesh_in!J32=0,0,RES_hh_tesh_in!J32/RES_summary!J$21)</f>
        <v>18.117803016089042</v>
      </c>
      <c r="K32" s="18">
        <f>IF(RES_hh_tesh_in!K32=0,0,RES_hh_tesh_in!K32/RES_summary!K$21)</f>
        <v>3.1675615618185198</v>
      </c>
      <c r="L32" s="18">
        <f>IF(RES_hh_tesh_in!L32=0,0,RES_hh_tesh_in!L32/RES_summary!L$21)</f>
        <v>10.137044506146651</v>
      </c>
      <c r="M32" s="18">
        <f>IF(RES_hh_tesh_in!M32=0,0,RES_hh_tesh_in!M32/RES_summary!M$21)</f>
        <v>10.355392005028008</v>
      </c>
      <c r="N32" s="18">
        <f>IF(RES_hh_tesh_in!N32=0,0,RES_hh_tesh_in!N32/RES_summary!N$21)</f>
        <v>11.060554655656556</v>
      </c>
      <c r="O32" s="18">
        <f>IF(RES_hh_tesh_in!O32=0,0,RES_hh_tesh_in!O32/RES_summary!O$21)</f>
        <v>10.166007671875462</v>
      </c>
      <c r="P32" s="18">
        <f>IF(RES_hh_tesh_in!P32=0,0,RES_hh_tesh_in!P32/RES_summary!P$21)</f>
        <v>9.6829116517566955</v>
      </c>
      <c r="Q32" s="18">
        <f>IF(RES_hh_tesh_in!Q32=0,0,RES_hh_tesh_in!Q32/RES_summary!Q$21)</f>
        <v>8.8439114528810467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10.367140085916088</v>
      </c>
      <c r="D3" s="100">
        <f>IF(RES_hh_emih_in!D3=0,0,RES_hh_emih_in!D3/RES_summary!D$21)</f>
        <v>36.516407604701634</v>
      </c>
      <c r="E3" s="100">
        <f>IF(RES_hh_emih_in!E3=0,0,RES_hh_emih_in!E3/RES_summary!E$21)</f>
        <v>15.851539300089792</v>
      </c>
      <c r="F3" s="100">
        <f>IF(RES_hh_emih_in!F3=0,0,RES_hh_emih_in!F3/RES_summary!F$21)</f>
        <v>28.986261230802345</v>
      </c>
      <c r="G3" s="100">
        <f>IF(RES_hh_emih_in!G3=0,0,RES_hh_emih_in!G3/RES_summary!G$21)</f>
        <v>7.6005122475667788</v>
      </c>
      <c r="H3" s="100">
        <f>IF(RES_hh_emih_in!H3=0,0,RES_hh_emih_in!H3/RES_summary!H$21)</f>
        <v>15.289457946001585</v>
      </c>
      <c r="I3" s="100">
        <f>IF(RES_hh_emih_in!I3=0,0,RES_hh_emih_in!I3/RES_summary!I$21)</f>
        <v>0.87970388960182389</v>
      </c>
      <c r="J3" s="100">
        <f>IF(RES_hh_emih_in!J3=0,0,RES_hh_emih_in!J3/RES_summary!J$21)</f>
        <v>11.950338176945618</v>
      </c>
      <c r="K3" s="100">
        <f>IF(RES_hh_emih_in!K3=0,0,RES_hh_emih_in!K3/RES_summary!K$21)</f>
        <v>9.4649071827858986</v>
      </c>
      <c r="L3" s="100">
        <f>IF(RES_hh_emih_in!L3=0,0,RES_hh_emih_in!L3/RES_summary!L$21)</f>
        <v>14.490531870317055</v>
      </c>
      <c r="M3" s="100">
        <f>IF(RES_hh_emih_in!M3=0,0,RES_hh_emih_in!M3/RES_summary!M$21)</f>
        <v>24.437682498852364</v>
      </c>
      <c r="N3" s="100">
        <f>IF(RES_hh_emih_in!N3=0,0,RES_hh_emih_in!N3/RES_summary!N$21)</f>
        <v>30.981534120070549</v>
      </c>
      <c r="O3" s="100">
        <f>IF(RES_hh_emih_in!O3=0,0,RES_hh_emih_in!O3/RES_summary!O$21)</f>
        <v>19.89935953347905</v>
      </c>
      <c r="P3" s="100">
        <f>IF(RES_hh_emih_in!P3=0,0,RES_hh_emih_in!P3/RES_summary!P$21)</f>
        <v>11.91967862987913</v>
      </c>
      <c r="Q3" s="100">
        <f>IF(RES_hh_emih_in!Q3=0,0,RES_hh_emih_in!Q3/RES_summary!Q$21)</f>
        <v>26.404515112903017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8.3305144885118789</v>
      </c>
      <c r="D4" s="96">
        <f>IF(RES_hh_emih_in!D4=0,0,RES_hh_emih_in!D4/RES_summary!D$21)</f>
        <v>30.376430852846671</v>
      </c>
      <c r="E4" s="96">
        <f>IF(RES_hh_emih_in!E4=0,0,RES_hh_emih_in!E4/RES_summary!E$21)</f>
        <v>12.654985956196461</v>
      </c>
      <c r="F4" s="96">
        <f>IF(RES_hh_emih_in!F4=0,0,RES_hh_emih_in!F4/RES_summary!F$21)</f>
        <v>25.871647418329779</v>
      </c>
      <c r="G4" s="96">
        <f>IF(RES_hh_emih_in!G4=0,0,RES_hh_emih_in!G4/RES_summary!G$21)</f>
        <v>6.2372221016723728</v>
      </c>
      <c r="H4" s="96">
        <f>IF(RES_hh_emih_in!H4=0,0,RES_hh_emih_in!H4/RES_summary!H$21)</f>
        <v>12.055610932982157</v>
      </c>
      <c r="I4" s="96">
        <f>IF(RES_hh_emih_in!I4=0,0,RES_hh_emih_in!I4/RES_summary!I$21)</f>
        <v>0.7974069657462185</v>
      </c>
      <c r="J4" s="96">
        <f>IF(RES_hh_emih_in!J4=0,0,RES_hh_emih_in!J4/RES_summary!J$21)</f>
        <v>10.450772584512709</v>
      </c>
      <c r="K4" s="96">
        <f>IF(RES_hh_emih_in!K4=0,0,RES_hh_emih_in!K4/RES_summary!K$21)</f>
        <v>7.5618389564167563</v>
      </c>
      <c r="L4" s="96">
        <f>IF(RES_hh_emih_in!L4=0,0,RES_hh_emih_in!L4/RES_summary!L$21)</f>
        <v>11.592486542871569</v>
      </c>
      <c r="M4" s="96">
        <f>IF(RES_hh_emih_in!M4=0,0,RES_hh_emih_in!M4/RES_summary!M$21)</f>
        <v>19.234035813705415</v>
      </c>
      <c r="N4" s="96">
        <f>IF(RES_hh_emih_in!N4=0,0,RES_hh_emih_in!N4/RES_summary!N$21)</f>
        <v>26.242821407032412</v>
      </c>
      <c r="O4" s="96">
        <f>IF(RES_hh_emih_in!O4=0,0,RES_hh_emih_in!O4/RES_summary!O$21)</f>
        <v>17.504171757357827</v>
      </c>
      <c r="P4" s="96">
        <f>IF(RES_hh_emih_in!P4=0,0,RES_hh_emih_in!P4/RES_summary!P$21)</f>
        <v>11.690918394982532</v>
      </c>
      <c r="Q4" s="96">
        <f>IF(RES_hh_emih_in!Q4=0,0,RES_hh_emih_in!Q4/RES_summary!Q$21)</f>
        <v>23.281375599042267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86.417672379419926</v>
      </c>
      <c r="E5" s="95">
        <f>IF(RES_hh_emih_in!E5=0,0,RES_hh_emih_in!E5/RES_summary!E$21)</f>
        <v>0</v>
      </c>
      <c r="F5" s="95">
        <f>IF(RES_hh_emih_in!F5=0,0,RES_hh_emih_in!F5/RES_summary!F$21)</f>
        <v>163.79320412512328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78.117360430399799</v>
      </c>
      <c r="J5" s="95">
        <f>IF(RES_hh_emih_in!J5=0,0,RES_hh_emih_in!J5/RES_summary!J$21)</f>
        <v>204.36004289163989</v>
      </c>
      <c r="K5" s="95">
        <f>IF(RES_hh_emih_in!K5=0,0,RES_hh_emih_in!K5/RES_summary!K$21)</f>
        <v>52.484145791875221</v>
      </c>
      <c r="L5" s="95">
        <f>IF(RES_hh_emih_in!L5=0,0,RES_hh_emih_in!L5/RES_summary!L$21)</f>
        <v>37.023759831761012</v>
      </c>
      <c r="M5" s="95">
        <f>IF(RES_hh_emih_in!M5=0,0,RES_hh_emih_in!M5/RES_summary!M$21)</f>
        <v>68.886153027157334</v>
      </c>
      <c r="N5" s="95">
        <f>IF(RES_hh_emih_in!N5=0,0,RES_hh_emih_in!N5/RES_summary!N$21)</f>
        <v>69.918590551587371</v>
      </c>
      <c r="O5" s="95">
        <f>IF(RES_hh_emih_in!O5=0,0,RES_hh_emih_in!O5/RES_summary!O$21)</f>
        <v>61.5375735872082</v>
      </c>
      <c r="P5" s="95">
        <f>IF(RES_hh_emih_in!P5=0,0,RES_hh_emih_in!P5/RES_summary!P$21)</f>
        <v>53.429556178188754</v>
      </c>
      <c r="Q5" s="95">
        <f>IF(RES_hh_emih_in!Q5=0,0,RES_hh_emih_in!Q5/RES_summary!Q$21)</f>
        <v>53.280772097039232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0</v>
      </c>
      <c r="D7" s="95">
        <f>IF(RES_hh_emih_in!D7=0,0,RES_hh_emih_in!D7/RES_summary!D$21)</f>
        <v>0</v>
      </c>
      <c r="E7" s="95">
        <f>IF(RES_hh_emih_in!E7=0,0,RES_hh_emih_in!E7/RES_summary!E$21)</f>
        <v>53.710175255901831</v>
      </c>
      <c r="F7" s="95">
        <f>IF(RES_hh_emih_in!F7=0,0,RES_hh_emih_in!F7/RES_summary!F$21)</f>
        <v>77.585967596486711</v>
      </c>
      <c r="G7" s="95">
        <f>IF(RES_hh_emih_in!G7=0,0,RES_hh_emih_in!G7/RES_summary!G$21)</f>
        <v>48.895536456855552</v>
      </c>
      <c r="H7" s="95">
        <f>IF(RES_hh_emih_in!H7=0,0,RES_hh_emih_in!H7/RES_summary!H$21)</f>
        <v>44.384743350110384</v>
      </c>
      <c r="I7" s="95">
        <f>IF(RES_hh_emih_in!I7=0,0,RES_hh_emih_in!I7/RES_summary!I$21)</f>
        <v>52.9591360292319</v>
      </c>
      <c r="J7" s="95">
        <f>IF(RES_hh_emih_in!J7=0,0,RES_hh_emih_in!J7/RES_summary!J$21)</f>
        <v>0</v>
      </c>
      <c r="K7" s="95">
        <f>IF(RES_hh_emih_in!K7=0,0,RES_hh_emih_in!K7/RES_summary!K$21)</f>
        <v>0</v>
      </c>
      <c r="L7" s="95">
        <f>IF(RES_hh_emih_in!L7=0,0,RES_hh_emih_in!L7/RES_summary!L$21)</f>
        <v>0</v>
      </c>
      <c r="M7" s="95">
        <f>IF(RES_hh_emih_in!M7=0,0,RES_hh_emih_in!M7/RES_summary!M$21)</f>
        <v>0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43.933893440759554</v>
      </c>
      <c r="Q7" s="95">
        <f>IF(RES_hh_emih_in!Q7=0,0,RES_hh_emih_in!Q7/RES_summary!Q$21)</f>
        <v>44.606077029022927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38.455263378970415</v>
      </c>
      <c r="D8" s="95">
        <f>IF(RES_hh_emih_in!D8=0,0,RES_hh_emih_in!D8/RES_summary!D$21)</f>
        <v>37.159134238547779</v>
      </c>
      <c r="E8" s="95">
        <f>IF(RES_hh_emih_in!E8=0,0,RES_hh_emih_in!E8/RES_summary!E$21)</f>
        <v>39.294520861384747</v>
      </c>
      <c r="F8" s="95">
        <f>IF(RES_hh_emih_in!F8=0,0,RES_hh_emih_in!F8/RES_summary!F$21)</f>
        <v>39.662556317856378</v>
      </c>
      <c r="G8" s="95">
        <f>IF(RES_hh_emih_in!G8=0,0,RES_hh_emih_in!G8/RES_summary!G$21)</f>
        <v>32.970592223662713</v>
      </c>
      <c r="H8" s="95">
        <f>IF(RES_hh_emih_in!H8=0,0,RES_hh_emih_in!H8/RES_summary!H$21)</f>
        <v>36.628684228065993</v>
      </c>
      <c r="I8" s="95">
        <f>IF(RES_hh_emih_in!I8=0,0,RES_hh_emih_in!I8/RES_summary!I$21)</f>
        <v>0</v>
      </c>
      <c r="J8" s="95">
        <f>IF(RES_hh_emih_in!J8=0,0,RES_hh_emih_in!J8/RES_summary!J$21)</f>
        <v>35.701516852531313</v>
      </c>
      <c r="K8" s="95">
        <f>IF(RES_hh_emih_in!K8=0,0,RES_hh_emih_in!K8/RES_summary!K$21)</f>
        <v>34.171076468566348</v>
      </c>
      <c r="L8" s="95">
        <f>IF(RES_hh_emih_in!L8=0,0,RES_hh_emih_in!L8/RES_summary!L$21)</f>
        <v>34.879011462322872</v>
      </c>
      <c r="M8" s="95">
        <f>IF(RES_hh_emih_in!M8=0,0,RES_hh_emih_in!M8/RES_summary!M$21)</f>
        <v>34.43082868072765</v>
      </c>
      <c r="N8" s="95">
        <f>IF(RES_hh_emih_in!N8=0,0,RES_hh_emih_in!N8/RES_summary!N$21)</f>
        <v>32.858141458017066</v>
      </c>
      <c r="O8" s="95">
        <f>IF(RES_hh_emih_in!O8=0,0,RES_hh_emih_in!O8/RES_summary!O$21)</f>
        <v>28.207709348836904</v>
      </c>
      <c r="P8" s="95">
        <f>IF(RES_hh_emih_in!P8=0,0,RES_hh_emih_in!P8/RES_summary!P$21)</f>
        <v>24.444878798451079</v>
      </c>
      <c r="Q8" s="95">
        <f>IF(RES_hh_emih_in!Q8=0,0,RES_hh_emih_in!Q8/RES_summary!Q$21)</f>
        <v>26.289766601629502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1.2771288354456198</v>
      </c>
      <c r="D17" s="96">
        <f>IF(RES_hh_emih_in!D17=0,0,RES_hh_emih_in!D17/RES_summary!D$21)</f>
        <v>4.0030641352928304</v>
      </c>
      <c r="E17" s="96">
        <f>IF(RES_hh_emih_in!E17=0,0,RES_hh_emih_in!E17/RES_summary!E$21)</f>
        <v>2.0183980929303607</v>
      </c>
      <c r="F17" s="96">
        <f>IF(RES_hh_emih_in!F17=0,0,RES_hh_emih_in!F17/RES_summary!F$21)</f>
        <v>2.4534132636735193</v>
      </c>
      <c r="G17" s="96">
        <f>IF(RES_hh_emih_in!G17=0,0,RES_hh_emih_in!G17/RES_summary!G$21)</f>
        <v>0.69099992265424259</v>
      </c>
      <c r="H17" s="96">
        <f>IF(RES_hh_emih_in!H17=0,0,RES_hh_emih_in!H17/RES_summary!H$21)</f>
        <v>1.923399317867706</v>
      </c>
      <c r="I17" s="96">
        <f>IF(RES_hh_emih_in!I17=0,0,RES_hh_emih_in!I17/RES_summary!I$21)</f>
        <v>8.2296923855605345E-2</v>
      </c>
      <c r="J17" s="96">
        <f>IF(RES_hh_emih_in!J17=0,0,RES_hh_emih_in!J17/RES_summary!J$21)</f>
        <v>0.94259607396328926</v>
      </c>
      <c r="K17" s="96">
        <f>IF(RES_hh_emih_in!K17=0,0,RES_hh_emih_in!K17/RES_summary!K$21)</f>
        <v>1.1772938884339035</v>
      </c>
      <c r="L17" s="96">
        <f>IF(RES_hh_emih_in!L17=0,0,RES_hh_emih_in!L17/RES_summary!L$21)</f>
        <v>1.7211912894907793</v>
      </c>
      <c r="M17" s="96">
        <f>IF(RES_hh_emih_in!M17=0,0,RES_hh_emih_in!M17/RES_summary!M$21)</f>
        <v>3.2004619442281639</v>
      </c>
      <c r="N17" s="96">
        <f>IF(RES_hh_emih_in!N17=0,0,RES_hh_emih_in!N17/RES_summary!N$21)</f>
        <v>3.2444777511803586</v>
      </c>
      <c r="O17" s="96">
        <f>IF(RES_hh_emih_in!O17=0,0,RES_hh_emih_in!O17/RES_summary!O$21)</f>
        <v>1.1594522409190933</v>
      </c>
      <c r="P17" s="96">
        <f>IF(RES_hh_emih_in!P17=0,0,RES_hh_emih_in!P17/RES_summary!P$21)</f>
        <v>0.17445999945898394</v>
      </c>
      <c r="Q17" s="96">
        <f>IF(RES_hh_emih_in!Q17=0,0,RES_hh_emih_in!Q17/RES_summary!Q$21)</f>
        <v>2.2219068537787661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8.5907124821414182</v>
      </c>
      <c r="F20" s="95">
        <f>IF(RES_hh_emih_in!F20=0,0,RES_hh_emih_in!F20/RES_summary!F$21)</f>
        <v>8.6600906101706681</v>
      </c>
      <c r="G20" s="95">
        <f>IF(RES_hh_emih_in!G20=0,0,RES_hh_emih_in!G20/RES_summary!G$21)</f>
        <v>0</v>
      </c>
      <c r="H20" s="95">
        <f>IF(RES_hh_emih_in!H20=0,0,RES_hh_emih_in!H20/RES_summary!H$21)</f>
        <v>9.6990338475997007</v>
      </c>
      <c r="I20" s="95">
        <f>IF(RES_hh_emih_in!I20=0,0,RES_hh_emih_in!I20/RES_summary!I$21)</f>
        <v>10.611173350952832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8.8202263956036635</v>
      </c>
      <c r="Q20" s="95">
        <f>IF(RES_hh_emih_in!Q20=0,0,RES_hh_emih_in!Q20/RES_summary!Q$21)</f>
        <v>8.9873388204089775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5.8954732992382368</v>
      </c>
      <c r="D21" s="95">
        <f>IF(RES_hh_emih_in!D21=0,0,RES_hh_emih_in!D21/RES_summary!D$21)</f>
        <v>5.9356470161959498</v>
      </c>
      <c r="E21" s="95">
        <f>IF(RES_hh_emih_in!E21=0,0,RES_hh_emih_in!E21/RES_summary!E$21)</f>
        <v>6.2660654843273784</v>
      </c>
      <c r="F21" s="95">
        <f>IF(RES_hh_emih_in!F21=0,0,RES_hh_emih_in!F21/RES_summary!F$21)</f>
        <v>5.471214659675538</v>
      </c>
      <c r="G21" s="95">
        <f>IF(RES_hh_emih_in!G21=0,0,RES_hh_emih_in!G21/RES_summary!G$21)</f>
        <v>5.8622048096663262</v>
      </c>
      <c r="H21" s="95">
        <f>IF(RES_hh_emih_in!H21=0,0,RES_hh_emih_in!H21/RES_summary!H$21)</f>
        <v>6.5811053049328319</v>
      </c>
      <c r="I21" s="95">
        <f>IF(RES_hh_emih_in!I21=0,0,RES_hh_emih_in!I21/RES_summary!I$21)</f>
        <v>0</v>
      </c>
      <c r="J21" s="95">
        <f>IF(RES_hh_emih_in!J21=0,0,RES_hh_emih_in!J21/RES_summary!J$21)</f>
        <v>5.9980816313446157</v>
      </c>
      <c r="K21" s="95">
        <f>IF(RES_hh_emih_in!K21=0,0,RES_hh_emih_in!K21/RES_summary!K$21)</f>
        <v>5.7052082424952282</v>
      </c>
      <c r="L21" s="95">
        <f>IF(RES_hh_emih_in!L21=0,0,RES_hh_emih_in!L21/RES_summary!L$21)</f>
        <v>5.65112777253837</v>
      </c>
      <c r="M21" s="95">
        <f>IF(RES_hh_emih_in!M21=0,0,RES_hh_emih_in!M21/RES_summary!M$21)</f>
        <v>5.7686945093387614</v>
      </c>
      <c r="N21" s="95">
        <f>IF(RES_hh_emih_in!N21=0,0,RES_hh_emih_in!N21/RES_summary!N$21)</f>
        <v>5.6820485664031182</v>
      </c>
      <c r="O21" s="95">
        <f>IF(RES_hh_emih_in!O21=0,0,RES_hh_emih_in!O21/RES_summary!O$21)</f>
        <v>5.7258192535638104</v>
      </c>
      <c r="P21" s="95">
        <f>IF(RES_hh_emih_in!P21=0,0,RES_hh_emih_in!P21/RES_summary!P$21)</f>
        <v>0</v>
      </c>
      <c r="Q21" s="95">
        <f>IF(RES_hh_emih_in!Q21=0,0,RES_hh_emih_in!Q21/RES_summary!Q$21)</f>
        <v>5.639546972530022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0.75949676195858873</v>
      </c>
      <c r="D27" s="96">
        <f>IF(RES_hh_emih_in!D27=0,0,RES_hh_emih_in!D27/RES_summary!D$21)</f>
        <v>2.1369126165621246</v>
      </c>
      <c r="E27" s="96">
        <f>IF(RES_hh_emih_in!E27=0,0,RES_hh_emih_in!E27/RES_summary!E$21)</f>
        <v>1.1781552509629705</v>
      </c>
      <c r="F27" s="96">
        <f>IF(RES_hh_emih_in!F27=0,0,RES_hh_emih_in!F27/RES_summary!F$21)</f>
        <v>0.66120054879905066</v>
      </c>
      <c r="G27" s="96">
        <f>IF(RES_hh_emih_in!G27=0,0,RES_hh_emih_in!G27/RES_summary!G$21)</f>
        <v>0.6722902232401643</v>
      </c>
      <c r="H27" s="96">
        <f>IF(RES_hh_emih_in!H27=0,0,RES_hh_emih_in!H27/RES_summary!H$21)</f>
        <v>1.3104476951517219</v>
      </c>
      <c r="I27" s="96">
        <f>IF(RES_hh_emih_in!I27=0,0,RES_hh_emih_in!I27/RES_summary!I$21)</f>
        <v>0</v>
      </c>
      <c r="J27" s="96">
        <f>IF(RES_hh_emih_in!J27=0,0,RES_hh_emih_in!J27/RES_summary!J$21)</f>
        <v>0.55696951846961718</v>
      </c>
      <c r="K27" s="96">
        <f>IF(RES_hh_emih_in!K27=0,0,RES_hh_emih_in!K27/RES_summary!K$21)</f>
        <v>0.7257743379352396</v>
      </c>
      <c r="L27" s="96">
        <f>IF(RES_hh_emih_in!L27=0,0,RES_hh_emih_in!L27/RES_summary!L$21)</f>
        <v>1.1768540379547092</v>
      </c>
      <c r="M27" s="96">
        <f>IF(RES_hh_emih_in!M27=0,0,RES_hh_emih_in!M27/RES_summary!M$21)</f>
        <v>2.0031847409187864</v>
      </c>
      <c r="N27" s="96">
        <f>IF(RES_hh_emih_in!N27=0,0,RES_hh_emih_in!N27/RES_summary!N$21)</f>
        <v>1.4942349618577759</v>
      </c>
      <c r="O27" s="96">
        <f>IF(RES_hh_emih_in!O27=0,0,RES_hh_emih_in!O27/RES_summary!O$21)</f>
        <v>1.235735535202132</v>
      </c>
      <c r="P27" s="96">
        <f>IF(RES_hh_emih_in!P27=0,0,RES_hh_emih_in!P27/RES_summary!P$21)</f>
        <v>5.4300235437608591E-2</v>
      </c>
      <c r="Q27" s="96">
        <f>IF(RES_hh_emih_in!Q27=0,0,RES_hh_emih_in!Q27/RES_summary!Q$21)</f>
        <v>0.90123266008198211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3.5059837008710439</v>
      </c>
      <c r="D30" s="95">
        <f>IF(RES_hh_emih_in!D30=0,0,RES_hh_emih_in!D30/RES_summary!D$21)</f>
        <v>4.0370680785922533</v>
      </c>
      <c r="E30" s="95">
        <f>IF(RES_hh_emih_in!E30=0,0,RES_hh_emih_in!E30/RES_summary!E$21)</f>
        <v>4.1227397627490703</v>
      </c>
      <c r="F30" s="95">
        <f>IF(RES_hh_emih_in!F30=0,0,RES_hh_emih_in!F30/RES_summary!F$21)</f>
        <v>3.2612060596258683</v>
      </c>
      <c r="G30" s="95">
        <f>IF(RES_hh_emih_in!G30=0,0,RES_hh_emih_in!G30/RES_summary!G$21)</f>
        <v>5.7034781784514905</v>
      </c>
      <c r="H30" s="95">
        <f>IF(RES_hh_emih_in!H30=0,0,RES_hh_emih_in!H30/RES_summary!H$21)</f>
        <v>4.8421280404700182</v>
      </c>
      <c r="I30" s="95">
        <f>IF(RES_hh_emih_in!I30=0,0,RES_hh_emih_in!I30/RES_summary!I$21)</f>
        <v>0</v>
      </c>
      <c r="J30" s="95">
        <f>IF(RES_hh_emih_in!J30=0,0,RES_hh_emih_in!J30/RES_summary!J$21)</f>
        <v>3.5766488436268329</v>
      </c>
      <c r="K30" s="95">
        <f>IF(RES_hh_emih_in!K30=0,0,RES_hh_emih_in!K30/RES_summary!K$21)</f>
        <v>3.5171283701198925</v>
      </c>
      <c r="L30" s="95">
        <f>IF(RES_hh_emih_in!L30=0,0,RES_hh_emih_in!L30/RES_summary!L$21)</f>
        <v>3.5951358993933291</v>
      </c>
      <c r="M30" s="95">
        <f>IF(RES_hh_emih_in!M30=0,0,RES_hh_emih_in!M30/RES_summary!M$21)</f>
        <v>3.6106540297938849</v>
      </c>
      <c r="N30" s="95">
        <f>IF(RES_hh_emih_in!N30=0,0,RES_hh_emih_in!N30/RES_summary!N$21)</f>
        <v>3.6426094481555609</v>
      </c>
      <c r="O30" s="95">
        <f>IF(RES_hh_emih_in!O30=0,0,RES_hh_emih_in!O30/RES_summary!O$21)</f>
        <v>3.6029426982084738</v>
      </c>
      <c r="P30" s="95">
        <f>IF(RES_hh_emih_in!P30=0,0,RES_hh_emih_in!P30/RES_summary!P$21)</f>
        <v>3.485954193088121</v>
      </c>
      <c r="Q30" s="95">
        <f>IF(RES_hh_emih_in!Q30=0,0,RES_hh_emih_in!Q30/RES_summary!Q$21)</f>
        <v>3.5215901352142263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430.32064009274188</v>
      </c>
      <c r="C3" s="110">
        <f t="shared" ref="C3:Q3" si="0">SUM(C4,C9,C12)</f>
        <v>446.10657516811784</v>
      </c>
      <c r="D3" s="110">
        <f t="shared" si="0"/>
        <v>454.0954069219365</v>
      </c>
      <c r="E3" s="110">
        <f t="shared" si="0"/>
        <v>474.56428517757217</v>
      </c>
      <c r="F3" s="110">
        <f t="shared" si="0"/>
        <v>507.65369224830783</v>
      </c>
      <c r="G3" s="110">
        <f t="shared" si="0"/>
        <v>552.15061999337206</v>
      </c>
      <c r="H3" s="110">
        <f t="shared" si="0"/>
        <v>583.71857051368659</v>
      </c>
      <c r="I3" s="110">
        <f t="shared" si="0"/>
        <v>620.46580445461018</v>
      </c>
      <c r="J3" s="110">
        <f t="shared" si="0"/>
        <v>647.82231741464693</v>
      </c>
      <c r="K3" s="110">
        <f t="shared" si="0"/>
        <v>686.76516047806922</v>
      </c>
      <c r="L3" s="110">
        <f t="shared" si="0"/>
        <v>723.09042304105196</v>
      </c>
      <c r="M3" s="110">
        <f t="shared" si="0"/>
        <v>751.65440094962037</v>
      </c>
      <c r="N3" s="110">
        <f t="shared" si="0"/>
        <v>767.36510462228421</v>
      </c>
      <c r="O3" s="110">
        <f t="shared" si="0"/>
        <v>773.62544102887318</v>
      </c>
      <c r="P3" s="110">
        <f t="shared" si="0"/>
        <v>765.34698017364053</v>
      </c>
      <c r="Q3" s="110">
        <f t="shared" si="0"/>
        <v>755.61858350132275</v>
      </c>
    </row>
    <row r="4" spans="1:17" ht="12.95" customHeight="1" x14ac:dyDescent="0.25">
      <c r="A4" s="40" t="s">
        <v>130</v>
      </c>
      <c r="B4" s="55">
        <f>SUM(B5:B8)</f>
        <v>207.42892395036529</v>
      </c>
      <c r="C4" s="55">
        <f t="shared" ref="C4:Q4" si="1">SUM(C5:C8)</f>
        <v>210.68913179371842</v>
      </c>
      <c r="D4" s="55">
        <f t="shared" si="1"/>
        <v>210.59826931379686</v>
      </c>
      <c r="E4" s="55">
        <f t="shared" si="1"/>
        <v>217.39405062992594</v>
      </c>
      <c r="F4" s="55">
        <f t="shared" si="1"/>
        <v>226.20395010126035</v>
      </c>
      <c r="G4" s="55">
        <f t="shared" si="1"/>
        <v>239.55384153517605</v>
      </c>
      <c r="H4" s="55">
        <f t="shared" si="1"/>
        <v>248.35066607209882</v>
      </c>
      <c r="I4" s="55">
        <f t="shared" si="1"/>
        <v>256.38664759513017</v>
      </c>
      <c r="J4" s="55">
        <f t="shared" si="1"/>
        <v>264.84954731020662</v>
      </c>
      <c r="K4" s="55">
        <f t="shared" si="1"/>
        <v>275.74847617243438</v>
      </c>
      <c r="L4" s="55">
        <f t="shared" si="1"/>
        <v>285.55056325080659</v>
      </c>
      <c r="M4" s="55">
        <f t="shared" si="1"/>
        <v>299.7573762334298</v>
      </c>
      <c r="N4" s="55">
        <f t="shared" si="1"/>
        <v>312.32666876010683</v>
      </c>
      <c r="O4" s="55">
        <f t="shared" si="1"/>
        <v>320.98987931919936</v>
      </c>
      <c r="P4" s="55">
        <f t="shared" si="1"/>
        <v>326.67213886055492</v>
      </c>
      <c r="Q4" s="55">
        <f t="shared" si="1"/>
        <v>333.19983178284292</v>
      </c>
    </row>
    <row r="5" spans="1:17" ht="12" customHeight="1" x14ac:dyDescent="0.25">
      <c r="A5" s="87" t="s">
        <v>33</v>
      </c>
      <c r="B5" s="109">
        <v>158.74115772683859</v>
      </c>
      <c r="C5" s="109">
        <v>162.51062895526303</v>
      </c>
      <c r="D5" s="109">
        <v>161.85036595880464</v>
      </c>
      <c r="E5" s="109">
        <v>164.34909210708972</v>
      </c>
      <c r="F5" s="109">
        <v>168.3756059257764</v>
      </c>
      <c r="G5" s="109">
        <v>173.84560482625224</v>
      </c>
      <c r="H5" s="109">
        <v>178.34171380389932</v>
      </c>
      <c r="I5" s="109">
        <v>181.51767316443539</v>
      </c>
      <c r="J5" s="109">
        <v>185.65963290265532</v>
      </c>
      <c r="K5" s="109">
        <v>191.99345835013526</v>
      </c>
      <c r="L5" s="109">
        <v>198.53609895692733</v>
      </c>
      <c r="M5" s="109">
        <v>210.17702879943795</v>
      </c>
      <c r="N5" s="109">
        <v>220.88080901575523</v>
      </c>
      <c r="O5" s="109">
        <v>226.4882585277432</v>
      </c>
      <c r="P5" s="109">
        <v>229.34245137567723</v>
      </c>
      <c r="Q5" s="109">
        <v>232.03776274652307</v>
      </c>
    </row>
    <row r="6" spans="1:17" ht="12" customHeight="1" x14ac:dyDescent="0.25">
      <c r="A6" s="87" t="s">
        <v>53</v>
      </c>
      <c r="B6" s="109">
        <v>48.163941247167394</v>
      </c>
      <c r="C6" s="109">
        <v>47.645715327524471</v>
      </c>
      <c r="D6" s="109">
        <v>48.210384063022332</v>
      </c>
      <c r="E6" s="109">
        <v>52.473216106056036</v>
      </c>
      <c r="F6" s="109">
        <v>57.199386144732443</v>
      </c>
      <c r="G6" s="109">
        <v>65.016353217155867</v>
      </c>
      <c r="H6" s="109">
        <v>69.261791549222892</v>
      </c>
      <c r="I6" s="109">
        <v>74.070004458431313</v>
      </c>
      <c r="J6" s="109">
        <v>78.312001517071423</v>
      </c>
      <c r="K6" s="109">
        <v>82.816806993739817</v>
      </c>
      <c r="L6" s="109">
        <v>85.999597957771115</v>
      </c>
      <c r="M6" s="109">
        <v>87.665550531211608</v>
      </c>
      <c r="N6" s="109">
        <v>87.837440083613814</v>
      </c>
      <c r="O6" s="109">
        <v>88.062998485496337</v>
      </c>
      <c r="P6" s="109">
        <v>87.547258860450768</v>
      </c>
      <c r="Q6" s="109">
        <v>88.695242945707435</v>
      </c>
    </row>
    <row r="7" spans="1:17" ht="12" customHeight="1" x14ac:dyDescent="0.25">
      <c r="A7" s="87" t="s">
        <v>52</v>
      </c>
      <c r="B7" s="109">
        <v>0.20340038725920759</v>
      </c>
      <c r="C7" s="109">
        <v>0.22487651737843875</v>
      </c>
      <c r="D7" s="109">
        <v>0.23356284343652631</v>
      </c>
      <c r="E7" s="109">
        <v>0.25439923105912371</v>
      </c>
      <c r="F7" s="109">
        <v>0.28397707060478411</v>
      </c>
      <c r="G7" s="109">
        <v>0.32067850000725212</v>
      </c>
      <c r="H7" s="109">
        <v>0.35150825129365249</v>
      </c>
      <c r="I7" s="109">
        <v>0.38167758678398267</v>
      </c>
      <c r="J7" s="109">
        <v>0.41721633124013524</v>
      </c>
      <c r="K7" s="109">
        <v>0.44439394925489828</v>
      </c>
      <c r="L7" s="109">
        <v>0.4529447527900301</v>
      </c>
      <c r="M7" s="109">
        <v>0.82577112848195988</v>
      </c>
      <c r="N7" s="109">
        <v>1.4999861903646605</v>
      </c>
      <c r="O7" s="109">
        <v>2.3577584944284817</v>
      </c>
      <c r="P7" s="109">
        <v>3.2745414846852876</v>
      </c>
      <c r="Q7" s="109">
        <v>4.1535404331067003</v>
      </c>
    </row>
    <row r="8" spans="1:17" ht="12" customHeight="1" x14ac:dyDescent="0.25">
      <c r="A8" s="87" t="s">
        <v>51</v>
      </c>
      <c r="B8" s="109">
        <v>0.32042458910011085</v>
      </c>
      <c r="C8" s="109">
        <v>0.30791099355246726</v>
      </c>
      <c r="D8" s="109">
        <v>0.30395644853336579</v>
      </c>
      <c r="E8" s="109">
        <v>0.31734318572106868</v>
      </c>
      <c r="F8" s="109">
        <v>0.34498096014672752</v>
      </c>
      <c r="G8" s="109">
        <v>0.37120499176068694</v>
      </c>
      <c r="H8" s="109">
        <v>0.3956524676829386</v>
      </c>
      <c r="I8" s="109">
        <v>0.41729238547949027</v>
      </c>
      <c r="J8" s="109">
        <v>0.46069655923975761</v>
      </c>
      <c r="K8" s="109">
        <v>0.49381687930439466</v>
      </c>
      <c r="L8" s="109">
        <v>0.56192158331811015</v>
      </c>
      <c r="M8" s="109">
        <v>1.0890257742983307</v>
      </c>
      <c r="N8" s="109">
        <v>2.1084334703731504</v>
      </c>
      <c r="O8" s="109">
        <v>4.0808638115313718</v>
      </c>
      <c r="P8" s="109">
        <v>6.5078871397416433</v>
      </c>
      <c r="Q8" s="109">
        <v>8.3132856575057215</v>
      </c>
    </row>
    <row r="9" spans="1:17" ht="12.95" customHeight="1" x14ac:dyDescent="0.25">
      <c r="A9" s="40" t="s">
        <v>129</v>
      </c>
      <c r="B9" s="55">
        <f>SUM(B10:B11)</f>
        <v>90.075755710462843</v>
      </c>
      <c r="C9" s="55">
        <f t="shared" ref="C9:Q9" si="2">SUM(C10:C11)</f>
        <v>94.230966604102505</v>
      </c>
      <c r="D9" s="55">
        <f t="shared" si="2"/>
        <v>96.409162275772474</v>
      </c>
      <c r="E9" s="55">
        <f t="shared" si="2"/>
        <v>100.45391369460482</v>
      </c>
      <c r="F9" s="55">
        <f t="shared" si="2"/>
        <v>111.82978573325136</v>
      </c>
      <c r="G9" s="55">
        <f t="shared" si="2"/>
        <v>129.53069735656004</v>
      </c>
      <c r="H9" s="55">
        <f t="shared" si="2"/>
        <v>143.39663486430226</v>
      </c>
      <c r="I9" s="55">
        <f t="shared" si="2"/>
        <v>165.13460872407586</v>
      </c>
      <c r="J9" s="55">
        <f t="shared" si="2"/>
        <v>180.45289622094526</v>
      </c>
      <c r="K9" s="55">
        <f t="shared" si="2"/>
        <v>206.83812498939261</v>
      </c>
      <c r="L9" s="55">
        <f t="shared" si="2"/>
        <v>233.44417845424309</v>
      </c>
      <c r="M9" s="55">
        <f t="shared" si="2"/>
        <v>251.72441335074308</v>
      </c>
      <c r="N9" s="55">
        <f t="shared" si="2"/>
        <v>262.78016538142441</v>
      </c>
      <c r="O9" s="55">
        <f t="shared" si="2"/>
        <v>272.36127992829307</v>
      </c>
      <c r="P9" s="55">
        <f t="shared" si="2"/>
        <v>273.73549951759077</v>
      </c>
      <c r="Q9" s="55">
        <f t="shared" si="2"/>
        <v>275.32358940795103</v>
      </c>
    </row>
    <row r="10" spans="1:17" ht="12" customHeight="1" x14ac:dyDescent="0.25">
      <c r="A10" s="87" t="s">
        <v>29</v>
      </c>
      <c r="B10" s="109">
        <v>78.050885105932551</v>
      </c>
      <c r="C10" s="109">
        <v>81.182729724859868</v>
      </c>
      <c r="D10" s="109">
        <v>82.154701308632411</v>
      </c>
      <c r="E10" s="109">
        <v>83.996214467952313</v>
      </c>
      <c r="F10" s="109">
        <v>91.643467071526302</v>
      </c>
      <c r="G10" s="109">
        <v>103.32662500003434</v>
      </c>
      <c r="H10" s="109">
        <v>112.60131743117121</v>
      </c>
      <c r="I10" s="109">
        <v>128.22283975518789</v>
      </c>
      <c r="J10" s="109">
        <v>138.61445791346699</v>
      </c>
      <c r="K10" s="109">
        <v>158.36958952510932</v>
      </c>
      <c r="L10" s="109">
        <v>177.71363960775494</v>
      </c>
      <c r="M10" s="109">
        <v>190.85496778410416</v>
      </c>
      <c r="N10" s="109">
        <v>197.71871172553091</v>
      </c>
      <c r="O10" s="109">
        <v>204.04924708874677</v>
      </c>
      <c r="P10" s="109">
        <v>204.35545568212078</v>
      </c>
      <c r="Q10" s="109">
        <v>206.12248762226073</v>
      </c>
    </row>
    <row r="11" spans="1:17" ht="12" customHeight="1" x14ac:dyDescent="0.25">
      <c r="A11" s="87" t="s">
        <v>28</v>
      </c>
      <c r="B11" s="109">
        <v>12.024870604530298</v>
      </c>
      <c r="C11" s="109">
        <v>13.048236879242639</v>
      </c>
      <c r="D11" s="109">
        <v>14.254460967140057</v>
      </c>
      <c r="E11" s="109">
        <v>16.457699226652508</v>
      </c>
      <c r="F11" s="109">
        <v>20.186318661725046</v>
      </c>
      <c r="G11" s="109">
        <v>26.204072356525693</v>
      </c>
      <c r="H11" s="109">
        <v>30.79531743313105</v>
      </c>
      <c r="I11" s="109">
        <v>36.911768968887955</v>
      </c>
      <c r="J11" s="109">
        <v>41.838438307478256</v>
      </c>
      <c r="K11" s="109">
        <v>48.468535464283285</v>
      </c>
      <c r="L11" s="109">
        <v>55.730538846488152</v>
      </c>
      <c r="M11" s="109">
        <v>60.86944556663893</v>
      </c>
      <c r="N11" s="109">
        <v>65.061453655893516</v>
      </c>
      <c r="O11" s="109">
        <v>68.312032839546305</v>
      </c>
      <c r="P11" s="109">
        <v>69.380043835470005</v>
      </c>
      <c r="Q11" s="109">
        <v>69.201101785690312</v>
      </c>
    </row>
    <row r="12" spans="1:17" ht="12.95" customHeight="1" x14ac:dyDescent="0.25">
      <c r="A12" s="40" t="s">
        <v>128</v>
      </c>
      <c r="B12" s="55">
        <f>SUM(B13:B14)</f>
        <v>132.81596043191377</v>
      </c>
      <c r="C12" s="55">
        <f t="shared" ref="C12:Q12" si="3">SUM(C13:C14)</f>
        <v>141.18647677029688</v>
      </c>
      <c r="D12" s="55">
        <f t="shared" si="3"/>
        <v>147.08797533236714</v>
      </c>
      <c r="E12" s="55">
        <f t="shared" si="3"/>
        <v>156.7163208530414</v>
      </c>
      <c r="F12" s="55">
        <f t="shared" si="3"/>
        <v>169.6199564137961</v>
      </c>
      <c r="G12" s="55">
        <f t="shared" si="3"/>
        <v>183.06608110163594</v>
      </c>
      <c r="H12" s="55">
        <f t="shared" si="3"/>
        <v>191.97126957728548</v>
      </c>
      <c r="I12" s="55">
        <f t="shared" si="3"/>
        <v>198.94454813540415</v>
      </c>
      <c r="J12" s="55">
        <f t="shared" si="3"/>
        <v>202.51987388349505</v>
      </c>
      <c r="K12" s="55">
        <f t="shared" si="3"/>
        <v>204.17855931624217</v>
      </c>
      <c r="L12" s="55">
        <f t="shared" si="3"/>
        <v>204.09568133600231</v>
      </c>
      <c r="M12" s="55">
        <f t="shared" si="3"/>
        <v>200.17261136544738</v>
      </c>
      <c r="N12" s="55">
        <f t="shared" si="3"/>
        <v>192.25827048075303</v>
      </c>
      <c r="O12" s="55">
        <f t="shared" si="3"/>
        <v>180.27428178138069</v>
      </c>
      <c r="P12" s="55">
        <f t="shared" si="3"/>
        <v>164.93934179549484</v>
      </c>
      <c r="Q12" s="55">
        <f t="shared" si="3"/>
        <v>147.09516231052885</v>
      </c>
    </row>
    <row r="13" spans="1:17" ht="12" customHeight="1" x14ac:dyDescent="0.25">
      <c r="A13" s="54" t="s">
        <v>50</v>
      </c>
      <c r="B13" s="53">
        <v>107.61795924669468</v>
      </c>
      <c r="C13" s="53">
        <v>113.18279236705024</v>
      </c>
      <c r="D13" s="53">
        <v>116.51295527926348</v>
      </c>
      <c r="E13" s="53">
        <v>121.69542720946322</v>
      </c>
      <c r="F13" s="53">
        <v>128.07687903991757</v>
      </c>
      <c r="G13" s="53">
        <v>134.98031811004708</v>
      </c>
      <c r="H13" s="53">
        <v>138.21699580967729</v>
      </c>
      <c r="I13" s="53">
        <v>140.25807164275554</v>
      </c>
      <c r="J13" s="53">
        <v>139.55310424837865</v>
      </c>
      <c r="K13" s="53">
        <v>137.74071870222343</v>
      </c>
      <c r="L13" s="53">
        <v>133.81318486592073</v>
      </c>
      <c r="M13" s="53">
        <v>127.02880309259231</v>
      </c>
      <c r="N13" s="53">
        <v>116.23897963408733</v>
      </c>
      <c r="O13" s="53">
        <v>102.2633821079606</v>
      </c>
      <c r="P13" s="53">
        <v>84.355602301395081</v>
      </c>
      <c r="Q13" s="53">
        <v>64.020797526034585</v>
      </c>
    </row>
    <row r="14" spans="1:17" ht="12" customHeight="1" x14ac:dyDescent="0.25">
      <c r="A14" s="49" t="s">
        <v>26</v>
      </c>
      <c r="B14" s="48">
        <v>25.198001185219095</v>
      </c>
      <c r="C14" s="48">
        <v>28.003684403246634</v>
      </c>
      <c r="D14" s="48">
        <v>30.575020053103668</v>
      </c>
      <c r="E14" s="48">
        <v>35.020893643578177</v>
      </c>
      <c r="F14" s="48">
        <v>41.543077373878546</v>
      </c>
      <c r="G14" s="48">
        <v>48.085762991588858</v>
      </c>
      <c r="H14" s="48">
        <v>53.75427376760819</v>
      </c>
      <c r="I14" s="48">
        <v>58.686476492648616</v>
      </c>
      <c r="J14" s="48">
        <v>62.9667696351164</v>
      </c>
      <c r="K14" s="48">
        <v>66.437840614018739</v>
      </c>
      <c r="L14" s="48">
        <v>70.282496470081583</v>
      </c>
      <c r="M14" s="48">
        <v>73.143808272855054</v>
      </c>
      <c r="N14" s="48">
        <v>76.019290846665712</v>
      </c>
      <c r="O14" s="48">
        <v>78.010899673420084</v>
      </c>
      <c r="P14" s="48">
        <v>80.583739494099774</v>
      </c>
      <c r="Q14" s="48">
        <v>83.074364784494264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15467.712176718456</v>
      </c>
      <c r="C16" s="110">
        <f t="shared" ref="C16:Q16" si="4">SUM(C17,C22,C25)</f>
        <v>16601.759729389381</v>
      </c>
      <c r="D16" s="110">
        <f t="shared" si="4"/>
        <v>17548.200530245325</v>
      </c>
      <c r="E16" s="110">
        <f t="shared" si="4"/>
        <v>19357.641566158196</v>
      </c>
      <c r="F16" s="110">
        <f t="shared" si="4"/>
        <v>22099.376449456526</v>
      </c>
      <c r="G16" s="110">
        <f t="shared" si="4"/>
        <v>24903.075810426661</v>
      </c>
      <c r="H16" s="110">
        <f t="shared" si="4"/>
        <v>27134.876264529645</v>
      </c>
      <c r="I16" s="110">
        <f t="shared" si="4"/>
        <v>29086.668859778871</v>
      </c>
      <c r="J16" s="110">
        <f t="shared" si="4"/>
        <v>30716.645563756334</v>
      </c>
      <c r="K16" s="110">
        <f t="shared" si="4"/>
        <v>32143.372993859823</v>
      </c>
      <c r="L16" s="110">
        <f t="shared" si="4"/>
        <v>33527.020623541292</v>
      </c>
      <c r="M16" s="110">
        <f t="shared" si="4"/>
        <v>34390.193022818909</v>
      </c>
      <c r="N16" s="110">
        <f t="shared" si="4"/>
        <v>35122.189661006872</v>
      </c>
      <c r="O16" s="110">
        <f t="shared" si="4"/>
        <v>35433.096551795054</v>
      </c>
      <c r="P16" s="110">
        <f t="shared" si="4"/>
        <v>35757.419280831476</v>
      </c>
      <c r="Q16" s="110">
        <f t="shared" si="4"/>
        <v>35892.903604861931</v>
      </c>
    </row>
    <row r="17" spans="1:17" ht="12.95" customHeight="1" x14ac:dyDescent="0.25">
      <c r="A17" s="40" t="s">
        <v>130</v>
      </c>
      <c r="B17" s="55">
        <f>SUM(B18:B21)</f>
        <v>1237.8154787649412</v>
      </c>
      <c r="C17" s="55">
        <f t="shared" ref="C17:Q17" si="5">SUM(C18:C21)</f>
        <v>1255.2300322624242</v>
      </c>
      <c r="D17" s="55">
        <f t="shared" si="5"/>
        <v>1258.7194704164237</v>
      </c>
      <c r="E17" s="55">
        <f t="shared" si="5"/>
        <v>1308.1474137714276</v>
      </c>
      <c r="F17" s="55">
        <f t="shared" si="5"/>
        <v>1395.7610866028172</v>
      </c>
      <c r="G17" s="55">
        <f t="shared" si="5"/>
        <v>1503.6296124608575</v>
      </c>
      <c r="H17" s="55">
        <f t="shared" si="5"/>
        <v>1587.9005942146191</v>
      </c>
      <c r="I17" s="55">
        <f t="shared" si="5"/>
        <v>1658.9879187677172</v>
      </c>
      <c r="J17" s="55">
        <f t="shared" si="5"/>
        <v>1725.6431648935652</v>
      </c>
      <c r="K17" s="55">
        <f t="shared" si="5"/>
        <v>1799.9199136576401</v>
      </c>
      <c r="L17" s="55">
        <f t="shared" si="5"/>
        <v>1845.2442736215078</v>
      </c>
      <c r="M17" s="55">
        <f t="shared" si="5"/>
        <v>1890.6623653471131</v>
      </c>
      <c r="N17" s="55">
        <f t="shared" si="5"/>
        <v>1937.9703007895621</v>
      </c>
      <c r="O17" s="55">
        <f t="shared" si="5"/>
        <v>2003.7802454659391</v>
      </c>
      <c r="P17" s="55">
        <f t="shared" si="5"/>
        <v>2074.7145571375891</v>
      </c>
      <c r="Q17" s="55">
        <f t="shared" si="5"/>
        <v>2120.1182484277892</v>
      </c>
    </row>
    <row r="18" spans="1:17" ht="12" customHeight="1" x14ac:dyDescent="0.25">
      <c r="A18" s="87" t="s">
        <v>33</v>
      </c>
      <c r="B18" s="109">
        <v>210.71089217218685</v>
      </c>
      <c r="C18" s="109">
        <v>215.71443792511295</v>
      </c>
      <c r="D18" s="109">
        <v>214.83801364394799</v>
      </c>
      <c r="E18" s="109">
        <v>218.1547893531509</v>
      </c>
      <c r="F18" s="109">
        <v>223.4995300066058</v>
      </c>
      <c r="G18" s="109">
        <v>230.76033347437124</v>
      </c>
      <c r="H18" s="109">
        <v>236.72840846859336</v>
      </c>
      <c r="I18" s="109">
        <v>240.94413449670202</v>
      </c>
      <c r="J18" s="109">
        <v>246.44211652152427</v>
      </c>
      <c r="K18" s="109">
        <v>254.84955180808038</v>
      </c>
      <c r="L18" s="109">
        <v>263.53416554758337</v>
      </c>
      <c r="M18" s="109">
        <v>278.98618031145531</v>
      </c>
      <c r="N18" s="109">
        <v>293.19423518073069</v>
      </c>
      <c r="O18" s="109">
        <v>300.63748875403974</v>
      </c>
      <c r="P18" s="109">
        <v>304.42610621174123</v>
      </c>
      <c r="Q18" s="109">
        <v>308.00382651922473</v>
      </c>
    </row>
    <row r="19" spans="1:17" ht="12" customHeight="1" x14ac:dyDescent="0.25">
      <c r="A19" s="87" t="s">
        <v>53</v>
      </c>
      <c r="B19" s="109">
        <v>1004.6392429475487</v>
      </c>
      <c r="C19" s="109">
        <v>1016.7418537112648</v>
      </c>
      <c r="D19" s="109">
        <v>1020.9875877427157</v>
      </c>
      <c r="E19" s="109">
        <v>1066.0588351090289</v>
      </c>
      <c r="F19" s="109">
        <v>1146.3457608365984</v>
      </c>
      <c r="G19" s="109">
        <v>1244.579226405137</v>
      </c>
      <c r="H19" s="109">
        <v>1320.9061809645218</v>
      </c>
      <c r="I19" s="109">
        <v>1385.9383350764517</v>
      </c>
      <c r="J19" s="109">
        <v>1444.3209410822576</v>
      </c>
      <c r="K19" s="109">
        <v>1508.2023559184888</v>
      </c>
      <c r="L19" s="109">
        <v>1543.0638271500859</v>
      </c>
      <c r="M19" s="109">
        <v>1540.8361136210342</v>
      </c>
      <c r="N19" s="109">
        <v>1515.0155947655167</v>
      </c>
      <c r="O19" s="109">
        <v>1484.9208703219495</v>
      </c>
      <c r="P19" s="109">
        <v>1455.2630523730061</v>
      </c>
      <c r="Q19" s="109">
        <v>1420.097187926845</v>
      </c>
    </row>
    <row r="20" spans="1:17" ht="12" customHeight="1" x14ac:dyDescent="0.25">
      <c r="A20" s="87" t="s">
        <v>52</v>
      </c>
      <c r="B20" s="109">
        <v>11.843636049851575</v>
      </c>
      <c r="C20" s="109">
        <v>12.950097175354745</v>
      </c>
      <c r="D20" s="109">
        <v>13.320954431346664</v>
      </c>
      <c r="E20" s="109">
        <v>14.380826427213195</v>
      </c>
      <c r="F20" s="109">
        <v>15.91165479724893</v>
      </c>
      <c r="G20" s="109">
        <v>17.818440179676607</v>
      </c>
      <c r="H20" s="109">
        <v>19.374022469278234</v>
      </c>
      <c r="I20" s="109">
        <v>20.877454904318398</v>
      </c>
      <c r="J20" s="109">
        <v>22.704965263794435</v>
      </c>
      <c r="K20" s="109">
        <v>24.10962942910302</v>
      </c>
      <c r="L20" s="109">
        <v>24.447207708717819</v>
      </c>
      <c r="M20" s="109">
        <v>44.345638719422332</v>
      </c>
      <c r="N20" s="109">
        <v>80.247278133622515</v>
      </c>
      <c r="O20" s="109">
        <v>125.59719609787309</v>
      </c>
      <c r="P20" s="109">
        <v>173.55092094455583</v>
      </c>
      <c r="Q20" s="109">
        <v>218.82190970584995</v>
      </c>
    </row>
    <row r="21" spans="1:17" ht="12" customHeight="1" x14ac:dyDescent="0.25">
      <c r="A21" s="87" t="s">
        <v>51</v>
      </c>
      <c r="B21" s="109">
        <v>10.621707595354016</v>
      </c>
      <c r="C21" s="109">
        <v>9.8236434506917387</v>
      </c>
      <c r="D21" s="109">
        <v>9.5729145984133321</v>
      </c>
      <c r="E21" s="109">
        <v>9.5529628820347572</v>
      </c>
      <c r="F21" s="109">
        <v>10.004140962364174</v>
      </c>
      <c r="G21" s="109">
        <v>10.471612401672614</v>
      </c>
      <c r="H21" s="109">
        <v>10.891982312225467</v>
      </c>
      <c r="I21" s="109">
        <v>11.227994290245013</v>
      </c>
      <c r="J21" s="109">
        <v>12.175142025988912</v>
      </c>
      <c r="K21" s="109">
        <v>12.758376501967843</v>
      </c>
      <c r="L21" s="109">
        <v>14.199073215120706</v>
      </c>
      <c r="M21" s="109">
        <v>26.494432695201137</v>
      </c>
      <c r="N21" s="109">
        <v>49.513192709692284</v>
      </c>
      <c r="O21" s="109">
        <v>92.624690292076622</v>
      </c>
      <c r="P21" s="109">
        <v>141.47447760828612</v>
      </c>
      <c r="Q21" s="109">
        <v>173.19532427586975</v>
      </c>
    </row>
    <row r="22" spans="1:17" ht="12.95" customHeight="1" x14ac:dyDescent="0.25">
      <c r="A22" s="40" t="s">
        <v>129</v>
      </c>
      <c r="B22" s="55">
        <f>SUM(B23:B24)</f>
        <v>943.60418166592603</v>
      </c>
      <c r="C22" s="55">
        <f t="shared" ref="C22:Q22" si="6">SUM(C23:C24)</f>
        <v>973.97549663851032</v>
      </c>
      <c r="D22" s="55">
        <f t="shared" si="6"/>
        <v>990.4020471897411</v>
      </c>
      <c r="E22" s="55">
        <f t="shared" si="6"/>
        <v>1034.7528941788405</v>
      </c>
      <c r="F22" s="55">
        <f t="shared" si="6"/>
        <v>1161.7913833399111</v>
      </c>
      <c r="G22" s="55">
        <f t="shared" si="6"/>
        <v>1364.9072338135531</v>
      </c>
      <c r="H22" s="55">
        <f t="shared" si="6"/>
        <v>1516.1872373125693</v>
      </c>
      <c r="I22" s="55">
        <f t="shared" si="6"/>
        <v>1746.1787064173982</v>
      </c>
      <c r="J22" s="55">
        <f t="shared" si="6"/>
        <v>1899.6141972122161</v>
      </c>
      <c r="K22" s="55">
        <f t="shared" si="6"/>
        <v>2158.3124639994908</v>
      </c>
      <c r="L22" s="55">
        <f t="shared" si="6"/>
        <v>2404.4922129690394</v>
      </c>
      <c r="M22" s="55">
        <f t="shared" si="6"/>
        <v>2552.4865350009304</v>
      </c>
      <c r="N22" s="55">
        <f t="shared" si="6"/>
        <v>2635.0435419683645</v>
      </c>
      <c r="O22" s="55">
        <f t="shared" si="6"/>
        <v>2685.7626346393117</v>
      </c>
      <c r="P22" s="55">
        <f t="shared" si="6"/>
        <v>2661.1314904005344</v>
      </c>
      <c r="Q22" s="55">
        <f t="shared" si="6"/>
        <v>2606.3891239796972</v>
      </c>
    </row>
    <row r="23" spans="1:17" ht="12" customHeight="1" x14ac:dyDescent="0.25">
      <c r="A23" s="87" t="s">
        <v>29</v>
      </c>
      <c r="B23" s="109">
        <v>690.17222135226768</v>
      </c>
      <c r="C23" s="109">
        <v>704.20762145155015</v>
      </c>
      <c r="D23" s="109">
        <v>700.65268117538596</v>
      </c>
      <c r="E23" s="109">
        <v>705.35620662670851</v>
      </c>
      <c r="F23" s="109">
        <v>763.70266191179314</v>
      </c>
      <c r="G23" s="109">
        <v>855.2252782063448</v>
      </c>
      <c r="H23" s="109">
        <v>925.45970142983413</v>
      </c>
      <c r="I23" s="109">
        <v>1047.2649825788542</v>
      </c>
      <c r="J23" s="109">
        <v>1114.2874655828707</v>
      </c>
      <c r="K23" s="109">
        <v>1255.102603044184</v>
      </c>
      <c r="L23" s="109">
        <v>1376.0118787344004</v>
      </c>
      <c r="M23" s="109">
        <v>1446.0599138317048</v>
      </c>
      <c r="N23" s="109">
        <v>1468.4492606778326</v>
      </c>
      <c r="O23" s="109">
        <v>1477.0696534022106</v>
      </c>
      <c r="P23" s="109">
        <v>1450.4744453807591</v>
      </c>
      <c r="Q23" s="109">
        <v>1416.5962842930585</v>
      </c>
    </row>
    <row r="24" spans="1:17" ht="12" customHeight="1" x14ac:dyDescent="0.25">
      <c r="A24" s="87" t="s">
        <v>28</v>
      </c>
      <c r="B24" s="109">
        <v>253.43196031365838</v>
      </c>
      <c r="C24" s="109">
        <v>269.76787518696011</v>
      </c>
      <c r="D24" s="109">
        <v>289.74936601435508</v>
      </c>
      <c r="E24" s="109">
        <v>329.39668755213211</v>
      </c>
      <c r="F24" s="109">
        <v>398.08872142811799</v>
      </c>
      <c r="G24" s="109">
        <v>509.68195560720829</v>
      </c>
      <c r="H24" s="109">
        <v>590.72753588273508</v>
      </c>
      <c r="I24" s="109">
        <v>698.91372383854412</v>
      </c>
      <c r="J24" s="109">
        <v>785.32673162934543</v>
      </c>
      <c r="K24" s="109">
        <v>903.20986095530691</v>
      </c>
      <c r="L24" s="109">
        <v>1028.480334234639</v>
      </c>
      <c r="M24" s="109">
        <v>1106.4266211692257</v>
      </c>
      <c r="N24" s="109">
        <v>1166.5942812905316</v>
      </c>
      <c r="O24" s="109">
        <v>1208.6929812371011</v>
      </c>
      <c r="P24" s="109">
        <v>1210.6570450197753</v>
      </c>
      <c r="Q24" s="109">
        <v>1189.7928396866387</v>
      </c>
    </row>
    <row r="25" spans="1:17" ht="12.95" customHeight="1" x14ac:dyDescent="0.25">
      <c r="A25" s="40" t="s">
        <v>128</v>
      </c>
      <c r="B25" s="55">
        <f>SUM(B26:B27)</f>
        <v>13286.292516287589</v>
      </c>
      <c r="C25" s="55">
        <f t="shared" ref="C25:Q25" si="7">SUM(C26:C27)</f>
        <v>14372.554200488448</v>
      </c>
      <c r="D25" s="55">
        <f t="shared" si="7"/>
        <v>15299.079012639162</v>
      </c>
      <c r="E25" s="55">
        <f t="shared" si="7"/>
        <v>17014.741258207927</v>
      </c>
      <c r="F25" s="55">
        <f t="shared" si="7"/>
        <v>19541.823979513796</v>
      </c>
      <c r="G25" s="55">
        <f t="shared" si="7"/>
        <v>22034.538964152249</v>
      </c>
      <c r="H25" s="55">
        <f t="shared" si="7"/>
        <v>24030.788433002457</v>
      </c>
      <c r="I25" s="55">
        <f t="shared" si="7"/>
        <v>25681.502234593754</v>
      </c>
      <c r="J25" s="55">
        <f t="shared" si="7"/>
        <v>27091.388201650552</v>
      </c>
      <c r="K25" s="55">
        <f t="shared" si="7"/>
        <v>28185.140616202691</v>
      </c>
      <c r="L25" s="55">
        <f t="shared" si="7"/>
        <v>29277.284136950741</v>
      </c>
      <c r="M25" s="55">
        <f t="shared" si="7"/>
        <v>29947.044122470867</v>
      </c>
      <c r="N25" s="55">
        <f t="shared" si="7"/>
        <v>30549.175818248943</v>
      </c>
      <c r="O25" s="55">
        <f t="shared" si="7"/>
        <v>30743.553671689799</v>
      </c>
      <c r="P25" s="55">
        <f t="shared" si="7"/>
        <v>31021.573233293351</v>
      </c>
      <c r="Q25" s="55">
        <f t="shared" si="7"/>
        <v>31166.396232454448</v>
      </c>
    </row>
    <row r="26" spans="1:17" ht="12" customHeight="1" x14ac:dyDescent="0.25">
      <c r="A26" s="54" t="s">
        <v>50</v>
      </c>
      <c r="B26" s="53">
        <v>2570.0627706367541</v>
      </c>
      <c r="C26" s="53">
        <v>2689.7115828415722</v>
      </c>
      <c r="D26" s="53">
        <v>2758.0434730762872</v>
      </c>
      <c r="E26" s="53">
        <v>2870.7401019023328</v>
      </c>
      <c r="F26" s="53">
        <v>3010.1677420225292</v>
      </c>
      <c r="G26" s="53">
        <v>3161.4958189970516</v>
      </c>
      <c r="H26" s="53">
        <v>3223.7398221122335</v>
      </c>
      <c r="I26" s="53">
        <v>3258.6064922226437</v>
      </c>
      <c r="J26" s="53">
        <v>3241.7782164495156</v>
      </c>
      <c r="K26" s="53">
        <v>3202.4485802328454</v>
      </c>
      <c r="L26" s="53">
        <v>3104.8038168279004</v>
      </c>
      <c r="M26" s="53">
        <v>2943.4835828210948</v>
      </c>
      <c r="N26" s="53">
        <v>2692.2060986490851</v>
      </c>
      <c r="O26" s="53">
        <v>2366.8414734211442</v>
      </c>
      <c r="P26" s="53">
        <v>1948.8018680402956</v>
      </c>
      <c r="Q26" s="53">
        <v>1474.2453456667029</v>
      </c>
    </row>
    <row r="27" spans="1:17" ht="12" customHeight="1" x14ac:dyDescent="0.25">
      <c r="A27" s="49" t="s">
        <v>26</v>
      </c>
      <c r="B27" s="48">
        <v>10716.229745650835</v>
      </c>
      <c r="C27" s="48">
        <v>11682.842617646877</v>
      </c>
      <c r="D27" s="48">
        <v>12541.035539562874</v>
      </c>
      <c r="E27" s="48">
        <v>14144.001156305594</v>
      </c>
      <c r="F27" s="48">
        <v>16531.656237491268</v>
      </c>
      <c r="G27" s="48">
        <v>18873.043145155196</v>
      </c>
      <c r="H27" s="48">
        <v>20807.048610890222</v>
      </c>
      <c r="I27" s="48">
        <v>22422.895742371111</v>
      </c>
      <c r="J27" s="48">
        <v>23849.609985201037</v>
      </c>
      <c r="K27" s="48">
        <v>24982.692035969845</v>
      </c>
      <c r="L27" s="48">
        <v>26172.480320122839</v>
      </c>
      <c r="M27" s="48">
        <v>27003.56053964977</v>
      </c>
      <c r="N27" s="48">
        <v>27856.96971959986</v>
      </c>
      <c r="O27" s="48">
        <v>28376.712198268655</v>
      </c>
      <c r="P27" s="48">
        <v>29072.771365253055</v>
      </c>
      <c r="Q27" s="48">
        <v>29692.150886787746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3927960.273162574</v>
      </c>
      <c r="C31" s="129">
        <v>4110575.4865026628</v>
      </c>
      <c r="D31" s="129">
        <v>4168878.9395616441</v>
      </c>
      <c r="E31" s="129">
        <v>4341291.1308062067</v>
      </c>
      <c r="F31" s="129">
        <v>4574485.0133010307</v>
      </c>
      <c r="G31" s="129">
        <v>4865066.9491386022</v>
      </c>
      <c r="H31" s="129">
        <v>5129541.621733401</v>
      </c>
      <c r="I31" s="129">
        <v>5356672.7493059002</v>
      </c>
      <c r="J31" s="129">
        <v>5628549.2809559833</v>
      </c>
      <c r="K31" s="129">
        <v>5991117.6929996144</v>
      </c>
      <c r="L31" s="129">
        <v>6380814.5516930893</v>
      </c>
      <c r="M31" s="129">
        <v>7003063.3123633163</v>
      </c>
      <c r="N31" s="129">
        <v>7633362.1149999006</v>
      </c>
      <c r="O31" s="129">
        <v>8115472.8902315516</v>
      </c>
      <c r="P31" s="129">
        <v>8383317.5029842407</v>
      </c>
      <c r="Q31" s="129">
        <v>8618461.6639022417</v>
      </c>
    </row>
    <row r="32" spans="1:17" ht="12" customHeight="1" x14ac:dyDescent="0.25">
      <c r="A32" s="87" t="s">
        <v>53</v>
      </c>
      <c r="B32" s="129">
        <v>2548569.0891822358</v>
      </c>
      <c r="C32" s="129">
        <v>2622757.6755011459</v>
      </c>
      <c r="D32" s="129">
        <v>2683906.2374568703</v>
      </c>
      <c r="E32" s="129">
        <v>2886124.628710472</v>
      </c>
      <c r="F32" s="129">
        <v>3220215.9319838546</v>
      </c>
      <c r="G32" s="129">
        <v>3636207.5793823134</v>
      </c>
      <c r="H32" s="129">
        <v>3994334.0037592198</v>
      </c>
      <c r="I32" s="129">
        <v>4329311.5678872587</v>
      </c>
      <c r="J32" s="129">
        <v>4652833.4454057226</v>
      </c>
      <c r="K32" s="129">
        <v>5017344.2083181981</v>
      </c>
      <c r="L32" s="129">
        <v>5283575.0800397564</v>
      </c>
      <c r="M32" s="129">
        <v>5421561.512334072</v>
      </c>
      <c r="N32" s="129">
        <v>5491316.5767120114</v>
      </c>
      <c r="O32" s="129">
        <v>5592162.2971406812</v>
      </c>
      <c r="P32" s="129">
        <v>5666613.9207086172</v>
      </c>
      <c r="Q32" s="129">
        <v>5735566.0715638129</v>
      </c>
    </row>
    <row r="33" spans="1:17" ht="12" customHeight="1" x14ac:dyDescent="0.25">
      <c r="A33" s="87" t="s">
        <v>52</v>
      </c>
      <c r="B33" s="129">
        <v>5009.8777628070138</v>
      </c>
      <c r="C33" s="129">
        <v>5560.3398343066701</v>
      </c>
      <c r="D33" s="129">
        <v>5788.5712561127757</v>
      </c>
      <c r="E33" s="129">
        <v>6402.7865755727635</v>
      </c>
      <c r="F33" s="129">
        <v>7317.3062107408959</v>
      </c>
      <c r="G33" s="129">
        <v>8488.600235588854</v>
      </c>
      <c r="H33" s="129">
        <v>9516.8131980455491</v>
      </c>
      <c r="I33" s="129">
        <v>10564.204768216079</v>
      </c>
      <c r="J33" s="129">
        <v>11862.833767090693</v>
      </c>
      <c r="K33" s="129">
        <v>12957.819804773928</v>
      </c>
      <c r="L33" s="129">
        <v>13409.503707766404</v>
      </c>
      <c r="M33" s="129">
        <v>26895.493209975248</v>
      </c>
      <c r="N33" s="129">
        <v>52227.610477712915</v>
      </c>
      <c r="O33" s="129">
        <v>86158.024318432857</v>
      </c>
      <c r="P33" s="129">
        <v>126071.70318296697</v>
      </c>
      <c r="Q33" s="129">
        <v>169565.69553133863</v>
      </c>
    </row>
    <row r="34" spans="1:17" ht="12" customHeight="1" x14ac:dyDescent="0.25">
      <c r="A34" s="87" t="s">
        <v>51</v>
      </c>
      <c r="B34" s="129">
        <v>15814.172653123702</v>
      </c>
      <c r="C34" s="129">
        <v>14697.641157607768</v>
      </c>
      <c r="D34" s="129">
        <v>14553.424056260295</v>
      </c>
      <c r="E34" s="129">
        <v>14856.98256625549</v>
      </c>
      <c r="F34" s="129">
        <v>16092.845240271476</v>
      </c>
      <c r="G34" s="129">
        <v>17416.265277021786</v>
      </c>
      <c r="H34" s="129">
        <v>18663.173004537894</v>
      </c>
      <c r="I34" s="129">
        <v>19759.804944113323</v>
      </c>
      <c r="J34" s="129">
        <v>22078.618939371747</v>
      </c>
      <c r="K34" s="129">
        <v>23652.070503990275</v>
      </c>
      <c r="L34" s="129">
        <v>27011.899796223486</v>
      </c>
      <c r="M34" s="129">
        <v>53610.317729753493</v>
      </c>
      <c r="N34" s="129">
        <v>106506.80088632159</v>
      </c>
      <c r="O34" s="129">
        <v>214782.90199320903</v>
      </c>
      <c r="P34" s="129">
        <v>350509.3317791454</v>
      </c>
      <c r="Q34" s="129">
        <v>452973.9923385657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1748484.4606067922</v>
      </c>
      <c r="C36" s="129">
        <v>1806014.8722239176</v>
      </c>
      <c r="D36" s="129">
        <v>1824058.272200326</v>
      </c>
      <c r="E36" s="129">
        <v>1871452.9937697281</v>
      </c>
      <c r="F36" s="129">
        <v>2079549.4592947252</v>
      </c>
      <c r="G36" s="129">
        <v>2401208.4518498369</v>
      </c>
      <c r="H36" s="129">
        <v>2680197.0268024621</v>
      </c>
      <c r="I36" s="129">
        <v>3130923.0896447147</v>
      </c>
      <c r="J36" s="129">
        <v>3411674.8663323913</v>
      </c>
      <c r="K36" s="129">
        <v>3968257.8712646728</v>
      </c>
      <c r="L36" s="129">
        <v>4530793.7661101986</v>
      </c>
      <c r="M36" s="129">
        <v>4984257.7916941727</v>
      </c>
      <c r="N36" s="129">
        <v>5322888.5899575436</v>
      </c>
      <c r="O36" s="129">
        <v>5819031.3384239106</v>
      </c>
      <c r="P36" s="129">
        <v>6169304.7898175102</v>
      </c>
      <c r="Q36" s="129">
        <v>7126872.0044800164</v>
      </c>
    </row>
    <row r="37" spans="1:17" ht="12" customHeight="1" x14ac:dyDescent="0.25">
      <c r="A37" s="87" t="s">
        <v>28</v>
      </c>
      <c r="B37" s="129">
        <v>620854.38767089869</v>
      </c>
      <c r="C37" s="129">
        <v>671623.09356020147</v>
      </c>
      <c r="D37" s="129">
        <v>735816.07637661742</v>
      </c>
      <c r="E37" s="129">
        <v>857040.91751500999</v>
      </c>
      <c r="F37" s="129">
        <v>1065926.1530168189</v>
      </c>
      <c r="G37" s="129">
        <v>1409747.0220215758</v>
      </c>
      <c r="H37" s="129">
        <v>1670638.5601176131</v>
      </c>
      <c r="I37" s="129">
        <v>2029328.5612130726</v>
      </c>
      <c r="J37" s="129">
        <v>2351894.2346920557</v>
      </c>
      <c r="K37" s="129">
        <v>2820428.3195744334</v>
      </c>
      <c r="L37" s="129">
        <v>3395142.7305468279</v>
      </c>
      <c r="M37" s="129">
        <v>3822666.6639511832</v>
      </c>
      <c r="N37" s="129">
        <v>4299742.7750994712</v>
      </c>
      <c r="O37" s="129">
        <v>4791727.7475756425</v>
      </c>
      <c r="P37" s="129">
        <v>5394381.293038968</v>
      </c>
      <c r="Q37" s="129">
        <v>6507300.8296637945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30859603.118346572</v>
      </c>
      <c r="C39" s="127">
        <v>32606210.15545005</v>
      </c>
      <c r="D39" s="127">
        <v>34150139.161264934</v>
      </c>
      <c r="E39" s="127">
        <v>36314588.615220927</v>
      </c>
      <c r="F39" s="127">
        <v>38906501.203962266</v>
      </c>
      <c r="G39" s="127">
        <v>41752156.399306946</v>
      </c>
      <c r="H39" s="127">
        <v>43481610.915435217</v>
      </c>
      <c r="I39" s="127">
        <v>44882599.054759733</v>
      </c>
      <c r="J39" s="127">
        <v>45901019.775027119</v>
      </c>
      <c r="K39" s="127">
        <v>46952382.80102171</v>
      </c>
      <c r="L39" s="127">
        <v>47857161.578859419</v>
      </c>
      <c r="M39" s="127">
        <v>48967746.87954089</v>
      </c>
      <c r="N39" s="127">
        <v>50062107.038628109</v>
      </c>
      <c r="O39" s="127">
        <v>51486733.609834708</v>
      </c>
      <c r="P39" s="127">
        <v>52920843.4264149</v>
      </c>
      <c r="Q39" s="127">
        <v>54785639.290093921</v>
      </c>
    </row>
    <row r="40" spans="1:17" ht="12" customHeight="1" x14ac:dyDescent="0.25">
      <c r="A40" s="49" t="s">
        <v>26</v>
      </c>
      <c r="B40" s="126">
        <v>805244.95967390225</v>
      </c>
      <c r="C40" s="126">
        <v>886670.2937562404</v>
      </c>
      <c r="D40" s="126">
        <v>961910.46554364427</v>
      </c>
      <c r="E40" s="126">
        <v>1105520.1395126469</v>
      </c>
      <c r="F40" s="126">
        <v>1325074.6105734468</v>
      </c>
      <c r="G40" s="126">
        <v>1549072.4505438008</v>
      </c>
      <c r="H40" s="126">
        <v>1744288.0440747647</v>
      </c>
      <c r="I40" s="126">
        <v>1922166.3049751592</v>
      </c>
      <c r="J40" s="126">
        <v>2093830.736479823</v>
      </c>
      <c r="K40" s="126">
        <v>2251261.839177324</v>
      </c>
      <c r="L40" s="126">
        <v>2430463.586512858</v>
      </c>
      <c r="M40" s="126">
        <v>2581382.3611473665</v>
      </c>
      <c r="N40" s="126">
        <v>2747102.1190175191</v>
      </c>
      <c r="O40" s="126">
        <v>2914730.9330008603</v>
      </c>
      <c r="P40" s="126">
        <v>3162027.4678724213</v>
      </c>
      <c r="Q40" s="126">
        <v>3433097.7099471879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411518.48405530688</v>
      </c>
      <c r="D44" s="125">
        <v>297507.37095638411</v>
      </c>
      <c r="E44" s="125">
        <v>422380.28544734663</v>
      </c>
      <c r="F44" s="125">
        <v>494410.54093673435</v>
      </c>
      <c r="G44" s="125">
        <v>563553.3439093678</v>
      </c>
      <c r="H44" s="125">
        <v>549729.79402982525</v>
      </c>
      <c r="I44" s="125">
        <v>525222.7294721026</v>
      </c>
      <c r="J44" s="125">
        <v>583382.25563516817</v>
      </c>
      <c r="K44" s="125">
        <v>688091.89360804448</v>
      </c>
      <c r="L44" s="125">
        <v>729868.89692828851</v>
      </c>
      <c r="M44" s="125">
        <v>977728.54062560725</v>
      </c>
      <c r="N44" s="125">
        <v>1001775.1726899548</v>
      </c>
      <c r="O44" s="125">
        <v>870303.58193742693</v>
      </c>
      <c r="P44" s="125">
        <v>679363.09680799046</v>
      </c>
      <c r="Q44" s="125">
        <v>532651.53187438822</v>
      </c>
    </row>
    <row r="45" spans="1:17" ht="12" customHeight="1" x14ac:dyDescent="0.25">
      <c r="A45" s="87" t="s">
        <v>53</v>
      </c>
      <c r="B45" s="125"/>
      <c r="C45" s="125">
        <v>239414.63902111698</v>
      </c>
      <c r="D45" s="125">
        <v>231000.94413359178</v>
      </c>
      <c r="E45" s="125">
        <v>376826.64013245091</v>
      </c>
      <c r="F45" s="125">
        <v>513588.58312083909</v>
      </c>
      <c r="G45" s="125">
        <v>600514.85108164418</v>
      </c>
      <c r="H45" s="125">
        <v>547816.27776322106</v>
      </c>
      <c r="I45" s="125">
        <v>529978.73340917099</v>
      </c>
      <c r="J45" s="125">
        <v>523983.07953946566</v>
      </c>
      <c r="K45" s="125">
        <v>570584.8785900682</v>
      </c>
      <c r="L45" s="125">
        <v>478075.06263812247</v>
      </c>
      <c r="M45" s="125">
        <v>355762.26055654103</v>
      </c>
      <c r="N45" s="125">
        <v>293628.6158315115</v>
      </c>
      <c r="O45" s="125">
        <v>330987.73132293858</v>
      </c>
      <c r="P45" s="125">
        <v>313866.26258905343</v>
      </c>
      <c r="Q45" s="125">
        <v>299953.09498878766</v>
      </c>
    </row>
    <row r="46" spans="1:17" ht="12" customHeight="1" x14ac:dyDescent="0.25">
      <c r="A46" s="87" t="s">
        <v>52</v>
      </c>
      <c r="B46" s="125"/>
      <c r="C46" s="125">
        <v>833.29855399571022</v>
      </c>
      <c r="D46" s="125">
        <v>525.20972842696176</v>
      </c>
      <c r="E46" s="125">
        <v>926.04254141188812</v>
      </c>
      <c r="F46" s="125">
        <v>1241.9382182176266</v>
      </c>
      <c r="G46" s="125">
        <v>1515.0835370499271</v>
      </c>
      <c r="H46" s="125">
        <v>1389.1919502687599</v>
      </c>
      <c r="I46" s="125">
        <v>1426.4195073732003</v>
      </c>
      <c r="J46" s="125">
        <v>1696.6083329374169</v>
      </c>
      <c r="K46" s="125">
        <v>1512.8643384491825</v>
      </c>
      <c r="L46" s="125">
        <v>890.45611879671515</v>
      </c>
      <c r="M46" s="125">
        <v>13946.70032880329</v>
      </c>
      <c r="N46" s="125">
        <v>25815.863635661848</v>
      </c>
      <c r="O46" s="125">
        <v>34438.347527040336</v>
      </c>
      <c r="P46" s="125">
        <v>40746.977418529794</v>
      </c>
      <c r="Q46" s="125">
        <v>44019.202076798625</v>
      </c>
    </row>
    <row r="47" spans="1:17" ht="12" customHeight="1" x14ac:dyDescent="0.25">
      <c r="A47" s="87" t="s">
        <v>51</v>
      </c>
      <c r="B47" s="125"/>
      <c r="C47" s="125">
        <v>600.42549035575917</v>
      </c>
      <c r="D47" s="125">
        <v>1469.7224653719261</v>
      </c>
      <c r="E47" s="125">
        <v>1820.6617027114223</v>
      </c>
      <c r="F47" s="125">
        <v>2661.9396751692466</v>
      </c>
      <c r="G47" s="125">
        <v>2663.9324178343704</v>
      </c>
      <c r="H47" s="125">
        <v>2506.9893657351295</v>
      </c>
      <c r="I47" s="125">
        <v>2281.108679501302</v>
      </c>
      <c r="J47" s="125">
        <v>3432.2221307887576</v>
      </c>
      <c r="K47" s="125">
        <v>2620.05521201703</v>
      </c>
      <c r="L47" s="125">
        <v>4343.6367207878038</v>
      </c>
      <c r="M47" s="125">
        <v>27523.196916371329</v>
      </c>
      <c r="N47" s="125">
        <v>53765.775400438957</v>
      </c>
      <c r="O47" s="125">
        <v>109093.23581612599</v>
      </c>
      <c r="P47" s="125">
        <v>136326.85527629213</v>
      </c>
      <c r="Q47" s="125">
        <v>103934.38302479223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334710.33109029505</v>
      </c>
      <c r="D49" s="125">
        <v>300766.91783904179</v>
      </c>
      <c r="E49" s="125">
        <v>335772.7097892887</v>
      </c>
      <c r="F49" s="125">
        <v>502242.01350928145</v>
      </c>
      <c r="G49" s="125">
        <v>621687.45149908098</v>
      </c>
      <c r="H49" s="125">
        <v>585017.60307547403</v>
      </c>
      <c r="I49" s="125">
        <v>785436.39393254835</v>
      </c>
      <c r="J49" s="125">
        <v>581518.69452671881</v>
      </c>
      <c r="K49" s="125">
        <v>892355.71472156979</v>
      </c>
      <c r="L49" s="125">
        <v>1064777.9083548072</v>
      </c>
      <c r="M49" s="125">
        <v>1075151.4770830539</v>
      </c>
      <c r="N49" s="125">
        <v>923648.40133884549</v>
      </c>
      <c r="O49" s="125">
        <v>1281579.1423989173</v>
      </c>
      <c r="P49" s="125">
        <v>931792.14592031774</v>
      </c>
      <c r="Q49" s="125">
        <v>1849922.9293840749</v>
      </c>
    </row>
    <row r="50" spans="1:17" ht="12" customHeight="1" x14ac:dyDescent="0.25">
      <c r="A50" s="87" t="s">
        <v>28</v>
      </c>
      <c r="B50" s="125"/>
      <c r="C50" s="125">
        <v>160906.03945403051</v>
      </c>
      <c r="D50" s="125">
        <v>180938.55639502726</v>
      </c>
      <c r="E50" s="125">
        <v>244975.14913172057</v>
      </c>
      <c r="F50" s="125">
        <v>340060.56197473692</v>
      </c>
      <c r="G50" s="125">
        <v>482866.7150660606</v>
      </c>
      <c r="H50" s="125">
        <v>421797.57755006797</v>
      </c>
      <c r="I50" s="125">
        <v>539628.55749048642</v>
      </c>
      <c r="J50" s="125">
        <v>567540.82261070376</v>
      </c>
      <c r="K50" s="125">
        <v>808594.64685711451</v>
      </c>
      <c r="L50" s="125">
        <v>1057581.126038454</v>
      </c>
      <c r="M50" s="125">
        <v>849321.51095442532</v>
      </c>
      <c r="N50" s="125">
        <v>1016704.668638773</v>
      </c>
      <c r="O50" s="125">
        <v>1059525.7950868742</v>
      </c>
      <c r="P50" s="125">
        <v>1411248.1923204416</v>
      </c>
      <c r="Q50" s="125">
        <v>2170500.6626632786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19380665.961872946</v>
      </c>
      <c r="D52" s="123">
        <v>19177987.930584352</v>
      </c>
      <c r="E52" s="123">
        <v>19798508.378725462</v>
      </c>
      <c r="F52" s="123">
        <v>20225971.513510808</v>
      </c>
      <c r="G52" s="123">
        <v>20479714.120114148</v>
      </c>
      <c r="H52" s="123">
        <v>19363513.44089774</v>
      </c>
      <c r="I52" s="123">
        <v>19035047.064093985</v>
      </c>
      <c r="J52" s="123">
        <v>18652479.645036854</v>
      </c>
      <c r="K52" s="123">
        <v>18685421.95076406</v>
      </c>
      <c r="L52" s="123">
        <v>18538837.702607177</v>
      </c>
      <c r="M52" s="123">
        <v>18744644.22545094</v>
      </c>
      <c r="N52" s="123">
        <v>18728419.083856687</v>
      </c>
      <c r="O52" s="123">
        <v>19058685.495976068</v>
      </c>
      <c r="P52" s="123">
        <v>19068168.74134966</v>
      </c>
      <c r="Q52" s="123">
        <v>19498854.78844849</v>
      </c>
    </row>
    <row r="53" spans="1:17" ht="12" customHeight="1" x14ac:dyDescent="0.25">
      <c r="A53" s="49" t="s">
        <v>26</v>
      </c>
      <c r="B53" s="122"/>
      <c r="C53" s="122">
        <v>137010.98192452476</v>
      </c>
      <c r="D53" s="122">
        <v>135272.6714569653</v>
      </c>
      <c r="E53" s="122">
        <v>208444.77361212907</v>
      </c>
      <c r="F53" s="122">
        <v>289576.37867537641</v>
      </c>
      <c r="G53" s="122">
        <v>299621.50019409688</v>
      </c>
      <c r="H53" s="122">
        <v>276889.14657260565</v>
      </c>
      <c r="I53" s="122">
        <v>266085.6981853678</v>
      </c>
      <c r="J53" s="122">
        <v>266928.46377243561</v>
      </c>
      <c r="K53" s="122">
        <v>260316.25754669399</v>
      </c>
      <c r="L53" s="122">
        <v>290317.71457266231</v>
      </c>
      <c r="M53" s="122">
        <v>287929.75655903318</v>
      </c>
      <c r="N53" s="122">
        <v>300992.42932711664</v>
      </c>
      <c r="O53" s="122">
        <v>376073.58759547124</v>
      </c>
      <c r="P53" s="122">
        <v>536872.91354693775</v>
      </c>
      <c r="Q53" s="122">
        <v>570691.74226886407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228903.2707152185</v>
      </c>
      <c r="D57" s="125">
        <f t="shared" si="8"/>
        <v>239203.91789740277</v>
      </c>
      <c r="E57" s="125">
        <f t="shared" si="8"/>
        <v>249968.09420278389</v>
      </c>
      <c r="F57" s="125">
        <f t="shared" si="8"/>
        <v>261216.65844191052</v>
      </c>
      <c r="G57" s="125">
        <f t="shared" si="8"/>
        <v>272971.40807179641</v>
      </c>
      <c r="H57" s="125">
        <f t="shared" si="8"/>
        <v>285255.12143502664</v>
      </c>
      <c r="I57" s="125">
        <f t="shared" si="8"/>
        <v>298091.60189960338</v>
      </c>
      <c r="J57" s="125">
        <f t="shared" si="8"/>
        <v>311505.72398508526</v>
      </c>
      <c r="K57" s="125">
        <f t="shared" si="8"/>
        <v>325523.48156441376</v>
      </c>
      <c r="L57" s="125">
        <f t="shared" si="8"/>
        <v>340172.03823481314</v>
      </c>
      <c r="M57" s="125">
        <f t="shared" si="8"/>
        <v>355479.7799553806</v>
      </c>
      <c r="N57" s="125">
        <f t="shared" si="8"/>
        <v>371476.37005337048</v>
      </c>
      <c r="O57" s="125">
        <f t="shared" si="8"/>
        <v>388192.8067057766</v>
      </c>
      <c r="P57" s="125">
        <f t="shared" si="8"/>
        <v>411518.48405530117</v>
      </c>
      <c r="Q57" s="125">
        <f t="shared" ref="Q57" si="9">P31+Q44-Q31</f>
        <v>297507.37095638737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165226.05270220665</v>
      </c>
      <c r="D58" s="125">
        <f t="shared" si="10"/>
        <v>169852.38217786746</v>
      </c>
      <c r="E58" s="125">
        <f t="shared" si="10"/>
        <v>174608.2488788492</v>
      </c>
      <c r="F58" s="125">
        <f t="shared" si="10"/>
        <v>179497.27984745661</v>
      </c>
      <c r="G58" s="125">
        <f t="shared" si="10"/>
        <v>184523.20368318539</v>
      </c>
      <c r="H58" s="125">
        <f t="shared" si="10"/>
        <v>189689.85338631459</v>
      </c>
      <c r="I58" s="125">
        <f t="shared" si="10"/>
        <v>195001.16928113159</v>
      </c>
      <c r="J58" s="125">
        <f t="shared" si="10"/>
        <v>200461.20202100184</v>
      </c>
      <c r="K58" s="125">
        <f t="shared" si="10"/>
        <v>206074.11567759234</v>
      </c>
      <c r="L58" s="125">
        <f t="shared" si="10"/>
        <v>211844.19091656432</v>
      </c>
      <c r="M58" s="125">
        <f t="shared" si="10"/>
        <v>217775.82826222572</v>
      </c>
      <c r="N58" s="125">
        <f t="shared" si="10"/>
        <v>223873.55145357177</v>
      </c>
      <c r="O58" s="125">
        <f t="shared" si="10"/>
        <v>230142.01089426875</v>
      </c>
      <c r="P58" s="125">
        <f t="shared" si="10"/>
        <v>239414.63902111724</v>
      </c>
      <c r="Q58" s="125">
        <f t="shared" ref="Q58" si="11">P32+Q45-Q32</f>
        <v>231000.94413359184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282.83648249605358</v>
      </c>
      <c r="D59" s="125">
        <f t="shared" si="12"/>
        <v>296.97830662085653</v>
      </c>
      <c r="E59" s="125">
        <f t="shared" si="12"/>
        <v>311.82722195190036</v>
      </c>
      <c r="F59" s="125">
        <f t="shared" si="12"/>
        <v>327.41858304949437</v>
      </c>
      <c r="G59" s="125">
        <f t="shared" si="12"/>
        <v>343.78951220196905</v>
      </c>
      <c r="H59" s="125">
        <f t="shared" si="12"/>
        <v>360.97898781206459</v>
      </c>
      <c r="I59" s="125">
        <f t="shared" si="12"/>
        <v>379.02793720267073</v>
      </c>
      <c r="J59" s="125">
        <f t="shared" si="12"/>
        <v>397.9793340628039</v>
      </c>
      <c r="K59" s="125">
        <f t="shared" si="12"/>
        <v>417.87830076594764</v>
      </c>
      <c r="L59" s="125">
        <f t="shared" si="12"/>
        <v>438.77221580423975</v>
      </c>
      <c r="M59" s="125">
        <f t="shared" si="12"/>
        <v>460.71082659444801</v>
      </c>
      <c r="N59" s="125">
        <f t="shared" si="12"/>
        <v>483.7463679241846</v>
      </c>
      <c r="O59" s="125">
        <f t="shared" si="12"/>
        <v>507.93368632039346</v>
      </c>
      <c r="P59" s="125">
        <f t="shared" si="12"/>
        <v>833.29855399567168</v>
      </c>
      <c r="Q59" s="125">
        <f t="shared" ref="Q59" si="13">P33+Q46-Q33</f>
        <v>525.20972842696938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1716.9569858716914</v>
      </c>
      <c r="D60" s="125">
        <f t="shared" si="14"/>
        <v>1613.9395667193985</v>
      </c>
      <c r="E60" s="125">
        <f t="shared" si="14"/>
        <v>1517.1031927162276</v>
      </c>
      <c r="F60" s="125">
        <f t="shared" si="14"/>
        <v>1426.0770011532622</v>
      </c>
      <c r="G60" s="125">
        <f t="shared" si="14"/>
        <v>1340.5123810840596</v>
      </c>
      <c r="H60" s="125">
        <f t="shared" si="14"/>
        <v>1260.0816382190242</v>
      </c>
      <c r="I60" s="125">
        <f t="shared" si="14"/>
        <v>1184.4767399258744</v>
      </c>
      <c r="J60" s="125">
        <f t="shared" si="14"/>
        <v>1113.4081355303315</v>
      </c>
      <c r="K60" s="125">
        <f t="shared" si="14"/>
        <v>1046.6036473985005</v>
      </c>
      <c r="L60" s="125">
        <f t="shared" si="14"/>
        <v>983.80742855459175</v>
      </c>
      <c r="M60" s="125">
        <f t="shared" si="14"/>
        <v>924.77898284132243</v>
      </c>
      <c r="N60" s="125">
        <f t="shared" si="14"/>
        <v>869.29224387086288</v>
      </c>
      <c r="O60" s="125">
        <f t="shared" si="14"/>
        <v>817.13470923854038</v>
      </c>
      <c r="P60" s="125">
        <f t="shared" si="14"/>
        <v>600.42549035575939</v>
      </c>
      <c r="Q60" s="125">
        <f t="shared" ref="Q60" si="15">P34+Q47-Q34</f>
        <v>1469.7224653719459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277179.9194731696</v>
      </c>
      <c r="D62" s="125">
        <f t="shared" si="16"/>
        <v>282723.51786263334</v>
      </c>
      <c r="E62" s="125">
        <f t="shared" si="16"/>
        <v>288377.98821988655</v>
      </c>
      <c r="F62" s="125">
        <f t="shared" si="16"/>
        <v>294145.54798428435</v>
      </c>
      <c r="G62" s="125">
        <f t="shared" si="16"/>
        <v>300028.45894396957</v>
      </c>
      <c r="H62" s="125">
        <f t="shared" si="16"/>
        <v>306029.02812284883</v>
      </c>
      <c r="I62" s="125">
        <f t="shared" si="16"/>
        <v>334710.33109029569</v>
      </c>
      <c r="J62" s="125">
        <f t="shared" si="16"/>
        <v>300766.91783904238</v>
      </c>
      <c r="K62" s="125">
        <f t="shared" si="16"/>
        <v>335772.70978928823</v>
      </c>
      <c r="L62" s="125">
        <f t="shared" si="16"/>
        <v>502242.01350928098</v>
      </c>
      <c r="M62" s="125">
        <f t="shared" si="16"/>
        <v>621687.45149907935</v>
      </c>
      <c r="N62" s="125">
        <f t="shared" si="16"/>
        <v>585017.6030754745</v>
      </c>
      <c r="O62" s="125">
        <f t="shared" si="16"/>
        <v>785436.39393255021</v>
      </c>
      <c r="P62" s="125">
        <f t="shared" si="16"/>
        <v>581518.694526718</v>
      </c>
      <c r="Q62" s="125">
        <f t="shared" ref="Q62" si="17">P36+Q49-Q36</f>
        <v>892355.71472156886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110137.33356472768</v>
      </c>
      <c r="D63" s="125">
        <f t="shared" si="18"/>
        <v>116745.57357861125</v>
      </c>
      <c r="E63" s="125">
        <f t="shared" si="18"/>
        <v>123750.30799332797</v>
      </c>
      <c r="F63" s="125">
        <f t="shared" si="18"/>
        <v>131175.32647292805</v>
      </c>
      <c r="G63" s="125">
        <f t="shared" si="18"/>
        <v>139045.84606130375</v>
      </c>
      <c r="H63" s="125">
        <f t="shared" si="18"/>
        <v>160906.0394540308</v>
      </c>
      <c r="I63" s="125">
        <f t="shared" si="18"/>
        <v>180938.55639502662</v>
      </c>
      <c r="J63" s="125">
        <f t="shared" si="18"/>
        <v>244975.14913172089</v>
      </c>
      <c r="K63" s="125">
        <f t="shared" si="18"/>
        <v>340060.56197473686</v>
      </c>
      <c r="L63" s="125">
        <f t="shared" si="18"/>
        <v>482866.71506605949</v>
      </c>
      <c r="M63" s="125">
        <f t="shared" si="18"/>
        <v>421797.57755006989</v>
      </c>
      <c r="N63" s="125">
        <f t="shared" si="18"/>
        <v>539628.55749048479</v>
      </c>
      <c r="O63" s="125">
        <f t="shared" si="18"/>
        <v>567540.82261070237</v>
      </c>
      <c r="P63" s="125">
        <f t="shared" si="18"/>
        <v>808594.64685711637</v>
      </c>
      <c r="Q63" s="125">
        <f t="shared" ref="Q63" si="19">P37+Q50-Q37</f>
        <v>1057581.1260384526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17634058.924769472</v>
      </c>
      <c r="D65" s="123">
        <f t="shared" si="20"/>
        <v>17634058.924769469</v>
      </c>
      <c r="E65" s="123">
        <f t="shared" si="20"/>
        <v>17634058.924769469</v>
      </c>
      <c r="F65" s="123">
        <f t="shared" si="20"/>
        <v>17634058.924769469</v>
      </c>
      <c r="G65" s="123">
        <f t="shared" si="20"/>
        <v>17634058.924769469</v>
      </c>
      <c r="H65" s="123">
        <f t="shared" si="20"/>
        <v>17634058.924769469</v>
      </c>
      <c r="I65" s="123">
        <f t="shared" si="20"/>
        <v>17634058.924769469</v>
      </c>
      <c r="J65" s="123">
        <f t="shared" si="20"/>
        <v>17634058.924769469</v>
      </c>
      <c r="K65" s="123">
        <f t="shared" si="20"/>
        <v>17634058.924769469</v>
      </c>
      <c r="L65" s="123">
        <f t="shared" si="20"/>
        <v>17634058.924769469</v>
      </c>
      <c r="M65" s="123">
        <f t="shared" si="20"/>
        <v>17634058.924769469</v>
      </c>
      <c r="N65" s="123">
        <f t="shared" si="20"/>
        <v>17634058.924769469</v>
      </c>
      <c r="O65" s="123">
        <f t="shared" si="20"/>
        <v>17634058.924769469</v>
      </c>
      <c r="P65" s="123">
        <f t="shared" si="20"/>
        <v>17634058.924769469</v>
      </c>
      <c r="Q65" s="123">
        <f t="shared" ref="Q65" si="21">P39+Q52-Q39</f>
        <v>17634058.924769469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55585.64784218662</v>
      </c>
      <c r="D66" s="122">
        <f t="shared" si="22"/>
        <v>60032.499669561395</v>
      </c>
      <c r="E66" s="122">
        <f t="shared" si="22"/>
        <v>64835.099643126363</v>
      </c>
      <c r="F66" s="122">
        <f t="shared" si="22"/>
        <v>70021.90761457663</v>
      </c>
      <c r="G66" s="122">
        <f t="shared" si="22"/>
        <v>75623.660223742947</v>
      </c>
      <c r="H66" s="122">
        <f t="shared" si="22"/>
        <v>81673.553041641833</v>
      </c>
      <c r="I66" s="122">
        <f t="shared" si="22"/>
        <v>88207.437284973217</v>
      </c>
      <c r="J66" s="122">
        <f t="shared" si="22"/>
        <v>95264.032267771661</v>
      </c>
      <c r="K66" s="122">
        <f t="shared" si="22"/>
        <v>102885.15484919306</v>
      </c>
      <c r="L66" s="122">
        <f t="shared" si="22"/>
        <v>111115.96723712841</v>
      </c>
      <c r="M66" s="122">
        <f t="shared" si="22"/>
        <v>137010.98192452453</v>
      </c>
      <c r="N66" s="122">
        <f t="shared" si="22"/>
        <v>135272.67145696422</v>
      </c>
      <c r="O66" s="122">
        <f t="shared" si="22"/>
        <v>208444.77361212997</v>
      </c>
      <c r="P66" s="122">
        <f t="shared" si="22"/>
        <v>289576.378675377</v>
      </c>
      <c r="Q66" s="122">
        <f t="shared" ref="Q66" si="23">P40+Q53-Q40</f>
        <v>299621.5001940974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8759.9999999999982</v>
      </c>
      <c r="D70" s="120">
        <v>8760</v>
      </c>
      <c r="E70" s="120">
        <v>8759.9999999999982</v>
      </c>
      <c r="F70" s="120">
        <v>8759.9999999999945</v>
      </c>
      <c r="G70" s="120">
        <v>8759.9999999999982</v>
      </c>
      <c r="H70" s="120">
        <v>8759.9999999999927</v>
      </c>
      <c r="I70" s="120">
        <v>8759.9999999999982</v>
      </c>
      <c r="J70" s="120">
        <v>8759.9999999999909</v>
      </c>
      <c r="K70" s="120">
        <v>8759.9999999999927</v>
      </c>
      <c r="L70" s="120">
        <v>8759.9999999999982</v>
      </c>
      <c r="M70" s="120">
        <v>8759.9999999999982</v>
      </c>
      <c r="N70" s="120">
        <v>8760</v>
      </c>
      <c r="O70" s="120">
        <v>8759.9999999999945</v>
      </c>
      <c r="P70" s="120">
        <v>8759.9999999999945</v>
      </c>
      <c r="Q70" s="120">
        <v>8759.9999999999982</v>
      </c>
    </row>
    <row r="71" spans="1:17" ht="12" customHeight="1" x14ac:dyDescent="0.25">
      <c r="A71" s="87" t="s">
        <v>53</v>
      </c>
      <c r="B71" s="120">
        <v>557.45963776240262</v>
      </c>
      <c r="C71" s="120">
        <v>544.89735388253268</v>
      </c>
      <c r="D71" s="120">
        <v>549.06236660263812</v>
      </c>
      <c r="E71" s="120">
        <v>572.34521731571431</v>
      </c>
      <c r="F71" s="120">
        <v>580.19941621489943</v>
      </c>
      <c r="G71" s="120">
        <v>607.43751071587928</v>
      </c>
      <c r="H71" s="120">
        <v>609.70997091476397</v>
      </c>
      <c r="I71" s="120">
        <v>621.44115637161894</v>
      </c>
      <c r="J71" s="120">
        <v>630.47252373203321</v>
      </c>
      <c r="K71" s="120">
        <v>638.49928628955729</v>
      </c>
      <c r="L71" s="120">
        <v>648.05830290071174</v>
      </c>
      <c r="M71" s="120">
        <v>661.5673514079557</v>
      </c>
      <c r="N71" s="120">
        <v>674.16176169835546</v>
      </c>
      <c r="O71" s="120">
        <v>689.59119300444752</v>
      </c>
      <c r="P71" s="120">
        <v>699.52396608866718</v>
      </c>
      <c r="Q71" s="120">
        <v>726.2460928875106</v>
      </c>
    </row>
    <row r="72" spans="1:17" ht="12" customHeight="1" x14ac:dyDescent="0.25">
      <c r="A72" s="87" t="s">
        <v>52</v>
      </c>
      <c r="B72" s="120">
        <v>199.69549656276791</v>
      </c>
      <c r="C72" s="120">
        <v>201.91688061669348</v>
      </c>
      <c r="D72" s="120">
        <v>203.87781000983725</v>
      </c>
      <c r="E72" s="120">
        <v>205.69962433542744</v>
      </c>
      <c r="F72" s="120">
        <v>207.52454742115575</v>
      </c>
      <c r="G72" s="120">
        <v>209.26746280402327</v>
      </c>
      <c r="H72" s="120">
        <v>210.96833422599411</v>
      </c>
      <c r="I72" s="120">
        <v>212.5791431269889</v>
      </c>
      <c r="J72" s="120">
        <v>213.66924073540858</v>
      </c>
      <c r="K72" s="120">
        <v>214.32811807245525</v>
      </c>
      <c r="L72" s="120">
        <v>215.43562413341519</v>
      </c>
      <c r="M72" s="120">
        <v>216.52613748156159</v>
      </c>
      <c r="N72" s="120">
        <v>217.34942659261782</v>
      </c>
      <c r="O72" s="120">
        <v>218.28350710535551</v>
      </c>
      <c r="P72" s="120">
        <v>219.39419029400858</v>
      </c>
      <c r="Q72" s="120">
        <v>220.71364720851494</v>
      </c>
    </row>
    <row r="73" spans="1:17" ht="12" customHeight="1" x14ac:dyDescent="0.25">
      <c r="A73" s="87" t="s">
        <v>51</v>
      </c>
      <c r="B73" s="120">
        <v>350.77856189030103</v>
      </c>
      <c r="C73" s="120">
        <v>364.46359317864443</v>
      </c>
      <c r="D73" s="120">
        <v>369.20597924411828</v>
      </c>
      <c r="E73" s="120">
        <v>386.27147292780774</v>
      </c>
      <c r="F73" s="120">
        <v>400.97460925681196</v>
      </c>
      <c r="G73" s="120">
        <v>412.19412521484458</v>
      </c>
      <c r="H73" s="120">
        <v>422.38501288903507</v>
      </c>
      <c r="I73" s="120">
        <v>432.15528214819801</v>
      </c>
      <c r="J73" s="120">
        <v>439.98967107826479</v>
      </c>
      <c r="K73" s="120">
        <v>450.06170927875991</v>
      </c>
      <c r="L73" s="120">
        <v>460.16889976239537</v>
      </c>
      <c r="M73" s="120">
        <v>477.95287955387818</v>
      </c>
      <c r="N73" s="120">
        <v>495.15425926782831</v>
      </c>
      <c r="O73" s="120">
        <v>512.30297921231147</v>
      </c>
      <c r="P73" s="120">
        <v>534.88874852458525</v>
      </c>
      <c r="Q73" s="120">
        <v>558.13349870003424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1314.9883512931249</v>
      </c>
      <c r="C75" s="120">
        <v>1340.4927759984241</v>
      </c>
      <c r="D75" s="120">
        <v>1363.4247754771043</v>
      </c>
      <c r="E75" s="120">
        <v>1384.6906840204456</v>
      </c>
      <c r="F75" s="120">
        <v>1395.335859464511</v>
      </c>
      <c r="G75" s="120">
        <v>1404.8607008450047</v>
      </c>
      <c r="H75" s="120">
        <v>1414.7754273099181</v>
      </c>
      <c r="I75" s="120">
        <v>1423.6733565709944</v>
      </c>
      <c r="J75" s="120">
        <v>1446.4813363098408</v>
      </c>
      <c r="K75" s="120">
        <v>1467.2161865306118</v>
      </c>
      <c r="L75" s="120">
        <v>1501.7585980131514</v>
      </c>
      <c r="M75" s="120">
        <v>1534.6831692212663</v>
      </c>
      <c r="N75" s="120">
        <v>1565.6344751366728</v>
      </c>
      <c r="O75" s="120">
        <v>1606.3329568497693</v>
      </c>
      <c r="P75" s="120">
        <v>1638.24067113302</v>
      </c>
      <c r="Q75" s="120">
        <v>1691.9239012989817</v>
      </c>
    </row>
    <row r="76" spans="1:17" ht="12" customHeight="1" x14ac:dyDescent="0.25">
      <c r="A76" s="87" t="s">
        <v>28</v>
      </c>
      <c r="B76" s="120">
        <v>551.72235034528239</v>
      </c>
      <c r="C76" s="120">
        <v>562.42309999737961</v>
      </c>
      <c r="D76" s="120">
        <v>572.04455150153387</v>
      </c>
      <c r="E76" s="120">
        <v>580.96697049651743</v>
      </c>
      <c r="F76" s="120">
        <v>589.62895195672547</v>
      </c>
      <c r="G76" s="120">
        <v>597.82088108368055</v>
      </c>
      <c r="H76" s="120">
        <v>606.17639212748611</v>
      </c>
      <c r="I76" s="120">
        <v>614.105291222544</v>
      </c>
      <c r="J76" s="120">
        <v>619.47906406071559</v>
      </c>
      <c r="K76" s="120">
        <v>623.98302547496257</v>
      </c>
      <c r="L76" s="120">
        <v>630.08450419524513</v>
      </c>
      <c r="M76" s="120">
        <v>639.70283906122438</v>
      </c>
      <c r="N76" s="120">
        <v>648.49326198100482</v>
      </c>
      <c r="O76" s="120">
        <v>657.1776088560913</v>
      </c>
      <c r="P76" s="120">
        <v>666.36930671650407</v>
      </c>
      <c r="Q76" s="120">
        <v>676.30594790278042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486.90313460226315</v>
      </c>
      <c r="C78" s="118">
        <v>489.30115385153215</v>
      </c>
      <c r="D78" s="118">
        <v>491.21843756208182</v>
      </c>
      <c r="E78" s="118">
        <v>492.92623395237769</v>
      </c>
      <c r="F78" s="118">
        <v>494.74519793612643</v>
      </c>
      <c r="G78" s="118">
        <v>496.45442301197937</v>
      </c>
      <c r="H78" s="118">
        <v>498.54344908855842</v>
      </c>
      <c r="I78" s="118">
        <v>500.49240793326561</v>
      </c>
      <c r="J78" s="118">
        <v>500.56185407195073</v>
      </c>
      <c r="K78" s="118">
        <v>500.12864339663798</v>
      </c>
      <c r="L78" s="118">
        <v>501.1483358302786</v>
      </c>
      <c r="M78" s="118">
        <v>501.81326451026268</v>
      </c>
      <c r="N78" s="118">
        <v>502.04776036093722</v>
      </c>
      <c r="O78" s="118">
        <v>502.40335385023371</v>
      </c>
      <c r="P78" s="118">
        <v>503.32417708230986</v>
      </c>
      <c r="Q78" s="118">
        <v>504.95521684896318</v>
      </c>
    </row>
    <row r="79" spans="1:17" ht="12" customHeight="1" x14ac:dyDescent="0.25">
      <c r="A79" s="49" t="s">
        <v>26</v>
      </c>
      <c r="B79" s="117">
        <v>27.341706993593618</v>
      </c>
      <c r="C79" s="117">
        <v>27.872004092154771</v>
      </c>
      <c r="D79" s="117">
        <v>28.348814407551675</v>
      </c>
      <c r="E79" s="117">
        <v>28.790982765752577</v>
      </c>
      <c r="F79" s="117">
        <v>29.22024461987311</v>
      </c>
      <c r="G79" s="117">
        <v>29.626212088403811</v>
      </c>
      <c r="H79" s="117">
        <v>30.040286186722465</v>
      </c>
      <c r="I79" s="117">
        <v>30.433218674781298</v>
      </c>
      <c r="J79" s="117">
        <v>30.699526759453725</v>
      </c>
      <c r="K79" s="117">
        <v>30.922729595484785</v>
      </c>
      <c r="L79" s="117">
        <v>31.225100603824799</v>
      </c>
      <c r="M79" s="117">
        <v>31.496194632287605</v>
      </c>
      <c r="N79" s="117">
        <v>31.731564893835369</v>
      </c>
      <c r="O79" s="117">
        <v>31.966475828373</v>
      </c>
      <c r="P79" s="117">
        <v>32.230165294646753</v>
      </c>
      <c r="Q79" s="117">
        <v>32.533210192463677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53.643845028639817</v>
      </c>
      <c r="C83" s="109">
        <f t="shared" si="24"/>
        <v>52.477916689141232</v>
      </c>
      <c r="D83" s="109">
        <f t="shared" si="24"/>
        <v>51.533761655966465</v>
      </c>
      <c r="E83" s="109">
        <f t="shared" si="24"/>
        <v>50.251131006880456</v>
      </c>
      <c r="F83" s="109">
        <f t="shared" si="24"/>
        <v>48.857855989635105</v>
      </c>
      <c r="G83" s="109">
        <f t="shared" si="24"/>
        <v>47.432098239722912</v>
      </c>
      <c r="H83" s="109">
        <f t="shared" si="24"/>
        <v>46.150012208809585</v>
      </c>
      <c r="I83" s="109">
        <f t="shared" si="24"/>
        <v>44.980185606433167</v>
      </c>
      <c r="J83" s="109">
        <f t="shared" si="24"/>
        <v>43.784304661834142</v>
      </c>
      <c r="K83" s="109">
        <f t="shared" si="24"/>
        <v>42.537897745834982</v>
      </c>
      <c r="L83" s="109">
        <f t="shared" si="24"/>
        <v>41.301022528175032</v>
      </c>
      <c r="M83" s="109">
        <f t="shared" si="24"/>
        <v>39.837734983621921</v>
      </c>
      <c r="N83" s="109">
        <f t="shared" si="24"/>
        <v>38.409580308602266</v>
      </c>
      <c r="O83" s="109">
        <f t="shared" si="24"/>
        <v>37.044974805585476</v>
      </c>
      <c r="P83" s="109">
        <f t="shared" si="24"/>
        <v>36.31332179693463</v>
      </c>
      <c r="Q83" s="109">
        <f t="shared" ref="Q83" si="25">IF(Q18=0,0,1000000*Q18/Q31)</f>
        <v>35.737680172005042</v>
      </c>
    </row>
    <row r="84" spans="1:17" ht="12" customHeight="1" x14ac:dyDescent="0.25">
      <c r="A84" s="87" t="s">
        <v>53</v>
      </c>
      <c r="B84" s="109">
        <f t="shared" ref="B84:P84" si="26">IF(B19=0,0,1000000*B19/B32)</f>
        <v>394.1973742096626</v>
      </c>
      <c r="C84" s="109">
        <f t="shared" si="26"/>
        <v>387.66137764404402</v>
      </c>
      <c r="D84" s="109">
        <f t="shared" si="26"/>
        <v>380.41104919900272</v>
      </c>
      <c r="E84" s="109">
        <f t="shared" si="26"/>
        <v>369.37380475677753</v>
      </c>
      <c r="F84" s="109">
        <f t="shared" si="26"/>
        <v>355.98412809863271</v>
      </c>
      <c r="G84" s="109">
        <f t="shared" si="26"/>
        <v>342.27397617837732</v>
      </c>
      <c r="H84" s="109">
        <f t="shared" si="26"/>
        <v>330.69497436152477</v>
      </c>
      <c r="I84" s="109">
        <f t="shared" si="26"/>
        <v>320.12903514652828</v>
      </c>
      <c r="J84" s="109">
        <f t="shared" si="26"/>
        <v>310.41750323308941</v>
      </c>
      <c r="K84" s="109">
        <f t="shared" si="26"/>
        <v>300.59774520114786</v>
      </c>
      <c r="L84" s="109">
        <f t="shared" si="26"/>
        <v>292.04919089338938</v>
      </c>
      <c r="M84" s="109">
        <f t="shared" si="26"/>
        <v>284.20522576671431</v>
      </c>
      <c r="N84" s="109">
        <f t="shared" si="26"/>
        <v>275.89296184279539</v>
      </c>
      <c r="O84" s="109">
        <f t="shared" si="26"/>
        <v>265.53608272084693</v>
      </c>
      <c r="P84" s="109">
        <f t="shared" si="26"/>
        <v>256.81351733788557</v>
      </c>
      <c r="Q84" s="109">
        <f t="shared" ref="Q84" si="27">IF(Q19=0,0,1000000*Q19/Q32)</f>
        <v>247.59494881725823</v>
      </c>
    </row>
    <row r="85" spans="1:17" ht="12" customHeight="1" x14ac:dyDescent="0.25">
      <c r="A85" s="87" t="s">
        <v>52</v>
      </c>
      <c r="B85" s="109">
        <f t="shared" ref="B85:P85" si="28">IF(B20=0,0,1000000*B20/B33)</f>
        <v>2364.0568913233597</v>
      </c>
      <c r="C85" s="109">
        <f t="shared" si="28"/>
        <v>2329.011816050182</v>
      </c>
      <c r="D85" s="109">
        <f t="shared" si="28"/>
        <v>2301.250834094792</v>
      </c>
      <c r="E85" s="109">
        <f t="shared" si="28"/>
        <v>2246.0262039777194</v>
      </c>
      <c r="F85" s="109">
        <f t="shared" si="28"/>
        <v>2174.5235663217973</v>
      </c>
      <c r="G85" s="109">
        <f t="shared" si="28"/>
        <v>2099.1022883810647</v>
      </c>
      <c r="H85" s="109">
        <f t="shared" si="28"/>
        <v>2035.7678632650941</v>
      </c>
      <c r="I85" s="109">
        <f t="shared" si="28"/>
        <v>1976.2448156184182</v>
      </c>
      <c r="J85" s="109">
        <f t="shared" si="28"/>
        <v>1913.9579724012879</v>
      </c>
      <c r="K85" s="109">
        <f t="shared" si="28"/>
        <v>1860.6239160866039</v>
      </c>
      <c r="L85" s="109">
        <f t="shared" si="28"/>
        <v>1823.1254669446635</v>
      </c>
      <c r="M85" s="109">
        <f t="shared" si="28"/>
        <v>1648.8129952930187</v>
      </c>
      <c r="N85" s="109">
        <f t="shared" si="28"/>
        <v>1536.4914726065522</v>
      </c>
      <c r="O85" s="109">
        <f t="shared" si="28"/>
        <v>1457.7539015249044</v>
      </c>
      <c r="P85" s="109">
        <f t="shared" si="28"/>
        <v>1376.6048729640988</v>
      </c>
      <c r="Q85" s="109">
        <f t="shared" ref="Q85" si="29">IF(Q20=0,0,1000000*Q20/Q33)</f>
        <v>1290.4845465361709</v>
      </c>
    </row>
    <row r="86" spans="1:17" ht="12" customHeight="1" x14ac:dyDescent="0.25">
      <c r="A86" s="87" t="s">
        <v>51</v>
      </c>
      <c r="B86" s="109">
        <f t="shared" ref="B86:P86" si="30">IF(B21=0,0,1000000*B21/B34)</f>
        <v>671.65749535787177</v>
      </c>
      <c r="C86" s="109">
        <f t="shared" si="30"/>
        <v>668.38231695477486</v>
      </c>
      <c r="D86" s="109">
        <f t="shared" si="30"/>
        <v>657.77747981551124</v>
      </c>
      <c r="E86" s="109">
        <f t="shared" si="30"/>
        <v>642.99482343960631</v>
      </c>
      <c r="F86" s="109">
        <f t="shared" si="30"/>
        <v>621.65147386922933</v>
      </c>
      <c r="G86" s="109">
        <f t="shared" si="30"/>
        <v>601.2547601401302</v>
      </c>
      <c r="H86" s="109">
        <f t="shared" si="30"/>
        <v>583.60828084147931</v>
      </c>
      <c r="I86" s="109">
        <f t="shared" si="30"/>
        <v>568.2239436067897</v>
      </c>
      <c r="J86" s="109">
        <f t="shared" si="30"/>
        <v>551.44490963959538</v>
      </c>
      <c r="K86" s="109">
        <f t="shared" si="30"/>
        <v>539.41901195565151</v>
      </c>
      <c r="L86" s="109">
        <f t="shared" si="30"/>
        <v>525.65992478270141</v>
      </c>
      <c r="M86" s="109">
        <f t="shared" si="30"/>
        <v>494.20398567227369</v>
      </c>
      <c r="N86" s="109">
        <f t="shared" si="30"/>
        <v>464.88292106848121</v>
      </c>
      <c r="O86" s="109">
        <f t="shared" si="30"/>
        <v>431.24796914702836</v>
      </c>
      <c r="P86" s="109">
        <f t="shared" si="30"/>
        <v>403.62542386582919</v>
      </c>
      <c r="Q86" s="109">
        <f t="shared" ref="Q86" si="31">IF(Q21=0,0,1000000*Q21/Q34)</f>
        <v>382.35158575377682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394.72596806079196</v>
      </c>
      <c r="C88" s="109">
        <f t="shared" si="32"/>
        <v>389.92348971323389</v>
      </c>
      <c r="D88" s="109">
        <f t="shared" si="32"/>
        <v>384.1174878312425</v>
      </c>
      <c r="E88" s="109">
        <f t="shared" si="32"/>
        <v>376.9029780469595</v>
      </c>
      <c r="F88" s="109">
        <f t="shared" si="32"/>
        <v>367.24428865991064</v>
      </c>
      <c r="G88" s="109">
        <f t="shared" si="32"/>
        <v>356.16452938415176</v>
      </c>
      <c r="H88" s="109">
        <f t="shared" si="32"/>
        <v>345.29539887368998</v>
      </c>
      <c r="I88" s="109">
        <f t="shared" si="32"/>
        <v>334.49080433901486</v>
      </c>
      <c r="J88" s="109">
        <f t="shared" si="32"/>
        <v>326.61009892210177</v>
      </c>
      <c r="K88" s="109">
        <f t="shared" si="32"/>
        <v>316.2855448817358</v>
      </c>
      <c r="L88" s="109">
        <f t="shared" si="32"/>
        <v>303.70216561760253</v>
      </c>
      <c r="M88" s="109">
        <f t="shared" si="32"/>
        <v>290.12542574371588</v>
      </c>
      <c r="N88" s="109">
        <f t="shared" si="32"/>
        <v>275.87450608083179</v>
      </c>
      <c r="O88" s="109">
        <f t="shared" si="32"/>
        <v>253.83428400684232</v>
      </c>
      <c r="P88" s="109">
        <f t="shared" si="32"/>
        <v>235.11149064555528</v>
      </c>
      <c r="Q88" s="109">
        <f t="shared" ref="Q88" si="33">IF(Q23=0,0,1000000*Q23/Q36)</f>
        <v>198.76830724651336</v>
      </c>
    </row>
    <row r="89" spans="1:17" ht="12" customHeight="1" x14ac:dyDescent="0.25">
      <c r="A89" s="87" t="s">
        <v>28</v>
      </c>
      <c r="B89" s="109">
        <f t="shared" ref="B89:P89" si="34">IF(B24=0,0,1000000*B24/B37)</f>
        <v>408.19871027149304</v>
      </c>
      <c r="C89" s="109">
        <f t="shared" si="34"/>
        <v>401.66557370287813</v>
      </c>
      <c r="D89" s="109">
        <f t="shared" si="34"/>
        <v>393.77960786229249</v>
      </c>
      <c r="E89" s="109">
        <f t="shared" si="34"/>
        <v>384.34184508625071</v>
      </c>
      <c r="F89" s="109">
        <f t="shared" si="34"/>
        <v>373.4674492237894</v>
      </c>
      <c r="G89" s="109">
        <f t="shared" si="34"/>
        <v>361.54143094150675</v>
      </c>
      <c r="H89" s="109">
        <f t="shared" si="34"/>
        <v>353.5938592493327</v>
      </c>
      <c r="I89" s="109">
        <f t="shared" si="34"/>
        <v>344.40638997400902</v>
      </c>
      <c r="J89" s="109">
        <f t="shared" si="34"/>
        <v>333.91243536602821</v>
      </c>
      <c r="K89" s="109">
        <f t="shared" si="34"/>
        <v>320.23854486455792</v>
      </c>
      <c r="L89" s="109">
        <f t="shared" si="34"/>
        <v>302.92698005924188</v>
      </c>
      <c r="M89" s="109">
        <f t="shared" si="34"/>
        <v>289.43842569459127</v>
      </c>
      <c r="N89" s="109">
        <f t="shared" si="34"/>
        <v>271.31722577603341</v>
      </c>
      <c r="O89" s="109">
        <f t="shared" si="34"/>
        <v>252.24575453992247</v>
      </c>
      <c r="P89" s="109">
        <f t="shared" si="34"/>
        <v>224.4292680204187</v>
      </c>
      <c r="Q89" s="109">
        <f t="shared" ref="Q89" si="35">IF(Q24=0,0,1000000*Q24/Q37)</f>
        <v>182.83968588987307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83.282431105175391</v>
      </c>
      <c r="C91" s="53">
        <f t="shared" si="36"/>
        <v>82.490776144126443</v>
      </c>
      <c r="D91" s="53">
        <f t="shared" si="36"/>
        <v>80.762290895863174</v>
      </c>
      <c r="E91" s="53">
        <f t="shared" si="36"/>
        <v>79.051979145898642</v>
      </c>
      <c r="F91" s="53">
        <f t="shared" si="36"/>
        <v>77.36927374276388</v>
      </c>
      <c r="G91" s="53">
        <f t="shared" si="36"/>
        <v>75.720539767127576</v>
      </c>
      <c r="H91" s="53">
        <f t="shared" si="36"/>
        <v>74.140303319991801</v>
      </c>
      <c r="I91" s="53">
        <f t="shared" si="36"/>
        <v>72.602892008257555</v>
      </c>
      <c r="J91" s="53">
        <f t="shared" si="36"/>
        <v>70.625407285901645</v>
      </c>
      <c r="K91" s="53">
        <f t="shared" si="36"/>
        <v>68.206305818480388</v>
      </c>
      <c r="L91" s="53">
        <f t="shared" si="36"/>
        <v>64.876472285381567</v>
      </c>
      <c r="M91" s="53">
        <f t="shared" si="36"/>
        <v>60.110659983232871</v>
      </c>
      <c r="N91" s="53">
        <f t="shared" si="36"/>
        <v>53.777322967484544</v>
      </c>
      <c r="O91" s="53">
        <f t="shared" si="36"/>
        <v>45.969928707402858</v>
      </c>
      <c r="P91" s="53">
        <f t="shared" si="36"/>
        <v>36.824845219068656</v>
      </c>
      <c r="Q91" s="53">
        <f t="shared" ref="Q91" si="37">IF(Q26=0,0,1000000*Q26/Q39)</f>
        <v>26.909339103637489</v>
      </c>
    </row>
    <row r="92" spans="1:17" ht="12" customHeight="1" x14ac:dyDescent="0.25">
      <c r="A92" s="49" t="s">
        <v>26</v>
      </c>
      <c r="B92" s="48">
        <f t="shared" ref="B92:P92" si="38">IF(B27=0,0,1000000*B27/B40)</f>
        <v>13308.037035078811</v>
      </c>
      <c r="C92" s="48">
        <f t="shared" si="38"/>
        <v>13176.084391137474</v>
      </c>
      <c r="D92" s="48">
        <f t="shared" si="38"/>
        <v>13037.63290741934</v>
      </c>
      <c r="E92" s="48">
        <f t="shared" si="38"/>
        <v>12793.978735241113</v>
      </c>
      <c r="F92" s="48">
        <f t="shared" si="38"/>
        <v>12476.019165695836</v>
      </c>
      <c r="G92" s="48">
        <f t="shared" si="38"/>
        <v>12183.447674464695</v>
      </c>
      <c r="H92" s="48">
        <f t="shared" si="38"/>
        <v>11928.676964547478</v>
      </c>
      <c r="I92" s="48">
        <f t="shared" si="38"/>
        <v>11665.429616747386</v>
      </c>
      <c r="J92" s="48">
        <f t="shared" si="38"/>
        <v>11390.419277776642</v>
      </c>
      <c r="K92" s="48">
        <f t="shared" si="38"/>
        <v>11097.195182369031</v>
      </c>
      <c r="L92" s="48">
        <f t="shared" si="38"/>
        <v>10768.513655320454</v>
      </c>
      <c r="M92" s="48">
        <f t="shared" si="38"/>
        <v>10460.891399152233</v>
      </c>
      <c r="N92" s="48">
        <f t="shared" si="38"/>
        <v>10140.492967754217</v>
      </c>
      <c r="O92" s="48">
        <f t="shared" si="38"/>
        <v>9735.6198052399359</v>
      </c>
      <c r="P92" s="48">
        <f t="shared" si="38"/>
        <v>9194.3449766471349</v>
      </c>
      <c r="Q92" s="48">
        <f t="shared" ref="Q92" si="39">IF(Q27=0,0,1000000*Q27/Q40)</f>
        <v>8648.7928382453483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41.997621014270742</v>
      </c>
      <c r="D96" s="109">
        <v>40.185201403025076</v>
      </c>
      <c r="E96" s="109">
        <v>39.599446264417345</v>
      </c>
      <c r="F96" s="109">
        <v>39.152495739949963</v>
      </c>
      <c r="G96" s="109">
        <v>38.867730298023325</v>
      </c>
      <c r="H96" s="109">
        <v>38.692202520415748</v>
      </c>
      <c r="I96" s="109">
        <v>38.4722606065802</v>
      </c>
      <c r="J96" s="109">
        <v>38.068259007351067</v>
      </c>
      <c r="K96" s="109">
        <v>37.596383164945387</v>
      </c>
      <c r="L96" s="109">
        <v>36.900805000729008</v>
      </c>
      <c r="M96" s="109">
        <v>35.307670336108373</v>
      </c>
      <c r="N96" s="109">
        <v>34.074986710401284</v>
      </c>
      <c r="O96" s="109">
        <v>32.479940246297424</v>
      </c>
      <c r="P96" s="109">
        <v>31.016425370215195</v>
      </c>
      <c r="Q96" s="109">
        <v>29.161868498884758</v>
      </c>
    </row>
    <row r="97" spans="1:17" ht="12" customHeight="1" x14ac:dyDescent="0.25">
      <c r="A97" s="87" t="s">
        <v>53</v>
      </c>
      <c r="B97" s="109"/>
      <c r="C97" s="109">
        <v>322.59634250327207</v>
      </c>
      <c r="D97" s="109">
        <v>308.22859774999665</v>
      </c>
      <c r="E97" s="109">
        <v>302.26461841887692</v>
      </c>
      <c r="F97" s="109">
        <v>294.09587184237722</v>
      </c>
      <c r="G97" s="109">
        <v>284.70907527640782</v>
      </c>
      <c r="H97" s="109">
        <v>275.82640898413712</v>
      </c>
      <c r="I97" s="109">
        <v>267.74867379595628</v>
      </c>
      <c r="J97" s="109">
        <v>262.2296231286017</v>
      </c>
      <c r="K97" s="109">
        <v>254.32726238294146</v>
      </c>
      <c r="L97" s="109">
        <v>247.59688233744501</v>
      </c>
      <c r="M97" s="109">
        <v>235.04164271792683</v>
      </c>
      <c r="N97" s="109">
        <v>212.61499702840638</v>
      </c>
      <c r="O97" s="109">
        <v>183.16887971636842</v>
      </c>
      <c r="P97" s="109">
        <v>151.58197809651767</v>
      </c>
      <c r="Q97" s="109">
        <v>120.13622544687824</v>
      </c>
    </row>
    <row r="98" spans="1:17" ht="12" customHeight="1" x14ac:dyDescent="0.25">
      <c r="A98" s="87" t="s">
        <v>52</v>
      </c>
      <c r="B98" s="109"/>
      <c r="C98" s="109">
        <v>2130.2120981176731</v>
      </c>
      <c r="D98" s="109">
        <v>2042.8617564758356</v>
      </c>
      <c r="E98" s="109">
        <v>1940.5688275230584</v>
      </c>
      <c r="F98" s="109">
        <v>1855.8608583195489</v>
      </c>
      <c r="G98" s="109">
        <v>1794.965941751776</v>
      </c>
      <c r="H98" s="109">
        <v>1734.0707689067974</v>
      </c>
      <c r="I98" s="109">
        <v>1682.1671532009016</v>
      </c>
      <c r="J98" s="109">
        <v>1631.7001944570786</v>
      </c>
      <c r="K98" s="109">
        <v>1581.4717692542031</v>
      </c>
      <c r="L98" s="109">
        <v>1543.9960836766468</v>
      </c>
      <c r="M98" s="109">
        <v>1504.8417991657866</v>
      </c>
      <c r="N98" s="109">
        <v>1434.979819841082</v>
      </c>
      <c r="O98" s="109">
        <v>1351.7112590602912</v>
      </c>
      <c r="P98" s="109">
        <v>1220.4298492367193</v>
      </c>
      <c r="Q98" s="109">
        <v>1052.8114423512764</v>
      </c>
    </row>
    <row r="99" spans="1:17" ht="12" customHeight="1" x14ac:dyDescent="0.25">
      <c r="A99" s="87" t="s">
        <v>51</v>
      </c>
      <c r="B99" s="109"/>
      <c r="C99" s="109">
        <v>591.48535465255281</v>
      </c>
      <c r="D99" s="109">
        <v>566.96810071039113</v>
      </c>
      <c r="E99" s="109">
        <v>548.71369719747452</v>
      </c>
      <c r="F99" s="109">
        <v>529.31830133298956</v>
      </c>
      <c r="G99" s="109">
        <v>513.46521350401053</v>
      </c>
      <c r="H99" s="109">
        <v>505.27266088105137</v>
      </c>
      <c r="I99" s="109">
        <v>496.06345749173011</v>
      </c>
      <c r="J99" s="109">
        <v>493.84235366367761</v>
      </c>
      <c r="K99" s="109">
        <v>490.90326590211771</v>
      </c>
      <c r="L99" s="109">
        <v>483.80619320050999</v>
      </c>
      <c r="M99" s="109">
        <v>469.29483717686361</v>
      </c>
      <c r="N99" s="109">
        <v>438.98979397125493</v>
      </c>
      <c r="O99" s="109">
        <v>400.21117632031689</v>
      </c>
      <c r="P99" s="109">
        <v>360.93350866629993</v>
      </c>
      <c r="Q99" s="109">
        <v>313.21812354032556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368.81297251335712</v>
      </c>
      <c r="D101" s="109">
        <v>359.22625660424853</v>
      </c>
      <c r="E101" s="109">
        <v>353.01798676022742</v>
      </c>
      <c r="F101" s="109">
        <v>347.34915990999451</v>
      </c>
      <c r="G101" s="109">
        <v>337.71252691483465</v>
      </c>
      <c r="H101" s="109">
        <v>326.54064869111068</v>
      </c>
      <c r="I101" s="109">
        <v>312.24780922288579</v>
      </c>
      <c r="J101" s="109">
        <v>301.0494050448612</v>
      </c>
      <c r="K101" s="109">
        <v>290.63403663086876</v>
      </c>
      <c r="L101" s="109">
        <v>277.39363752440715</v>
      </c>
      <c r="M101" s="109">
        <v>260.42811758391287</v>
      </c>
      <c r="N101" s="109">
        <v>231.06343727846323</v>
      </c>
      <c r="O101" s="109">
        <v>198.09247639481168</v>
      </c>
      <c r="P101" s="109">
        <v>159.33880709161639</v>
      </c>
      <c r="Q101" s="109">
        <v>121.88117613500964</v>
      </c>
    </row>
    <row r="102" spans="1:17" ht="12" customHeight="1" x14ac:dyDescent="0.25">
      <c r="A102" s="87" t="s">
        <v>28</v>
      </c>
      <c r="B102" s="109"/>
      <c r="C102" s="109">
        <v>380.92934606519771</v>
      </c>
      <c r="D102" s="109">
        <v>373.81133540395984</v>
      </c>
      <c r="E102" s="109">
        <v>368.04564861342084</v>
      </c>
      <c r="F102" s="109">
        <v>359.45842191120681</v>
      </c>
      <c r="G102" s="109">
        <v>348.65018432030678</v>
      </c>
      <c r="H102" s="109">
        <v>337.45905675761185</v>
      </c>
      <c r="I102" s="109">
        <v>325.82239932881714</v>
      </c>
      <c r="J102" s="109">
        <v>311.12307416919316</v>
      </c>
      <c r="K102" s="109">
        <v>296.96061335670674</v>
      </c>
      <c r="L102" s="109">
        <v>277.63547898128678</v>
      </c>
      <c r="M102" s="109">
        <v>259.3666788796296</v>
      </c>
      <c r="N102" s="109">
        <v>232.11335479079091</v>
      </c>
      <c r="O102" s="109">
        <v>206.38831674295835</v>
      </c>
      <c r="P102" s="109">
        <v>171.53951189284808</v>
      </c>
      <c r="Q102" s="109">
        <v>125.66586218934187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81.950543538393788</v>
      </c>
      <c r="D104" s="53">
        <v>79.834628498294734</v>
      </c>
      <c r="E104" s="53">
        <v>78.399086551469367</v>
      </c>
      <c r="F104" s="53">
        <v>76.418147675183874</v>
      </c>
      <c r="G104" s="53">
        <v>74.894707019605818</v>
      </c>
      <c r="H104" s="53">
        <v>72.914407866792885</v>
      </c>
      <c r="I104" s="53">
        <v>71.505324015597765</v>
      </c>
      <c r="J104" s="53">
        <v>68.719497324450685</v>
      </c>
      <c r="K104" s="53">
        <v>65.996527378379497</v>
      </c>
      <c r="L104" s="53">
        <v>61.543404088247442</v>
      </c>
      <c r="M104" s="53">
        <v>55.024756863397627</v>
      </c>
      <c r="N104" s="53">
        <v>47.308531401792514</v>
      </c>
      <c r="O104" s="53">
        <v>38.145795246239274</v>
      </c>
      <c r="P104" s="53">
        <v>27.370811451166812</v>
      </c>
      <c r="Q104" s="53">
        <v>17.111881799139283</v>
      </c>
    </row>
    <row r="105" spans="1:17" ht="12" customHeight="1" x14ac:dyDescent="0.25">
      <c r="A105" s="49" t="s">
        <v>26</v>
      </c>
      <c r="B105" s="48"/>
      <c r="C105" s="48">
        <v>12454.10191307648</v>
      </c>
      <c r="D105" s="48">
        <v>12250.128817438623</v>
      </c>
      <c r="E105" s="48">
        <v>11829.48116777818</v>
      </c>
      <c r="F105" s="48">
        <v>11463.328729269731</v>
      </c>
      <c r="G105" s="48">
        <v>11173.395021655604</v>
      </c>
      <c r="H105" s="48">
        <v>10910.215051016939</v>
      </c>
      <c r="I105" s="48">
        <v>10484.272520709699</v>
      </c>
      <c r="J105" s="48">
        <v>10094.433071242292</v>
      </c>
      <c r="K105" s="48">
        <v>9612.4672559601258</v>
      </c>
      <c r="L105" s="48">
        <v>9191.7356653943098</v>
      </c>
      <c r="M105" s="48">
        <v>8812.6666099042286</v>
      </c>
      <c r="N105" s="48">
        <v>8340.7972632047458</v>
      </c>
      <c r="O105" s="48">
        <v>7938.7016294446166</v>
      </c>
      <c r="P105" s="48">
        <v>7479.5510942100727</v>
      </c>
      <c r="Q105" s="48">
        <v>6951.5092060248808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0.53588695415344889</v>
      </c>
      <c r="C109" s="115">
        <f>C31/RES_summary!C$6</f>
        <v>0.5537101788937534</v>
      </c>
      <c r="D109" s="115">
        <f>D31/RES_summary!D$6</f>
        <v>0.56887837092214932</v>
      </c>
      <c r="E109" s="115">
        <f>E31/RES_summary!E$6</f>
        <v>0.58959523569545935</v>
      </c>
      <c r="F109" s="115">
        <f>F31/RES_summary!F$6</f>
        <v>0.61538595208314861</v>
      </c>
      <c r="G109" s="115">
        <f>G31/RES_summary!G$6</f>
        <v>0.6491442753853085</v>
      </c>
      <c r="H109" s="115">
        <f>H31/RES_summary!H$6</f>
        <v>0.68387888392370388</v>
      </c>
      <c r="I109" s="115">
        <f>I31/RES_summary!I$6</f>
        <v>0.71361455789442207</v>
      </c>
      <c r="J109" s="115">
        <f>J31/RES_summary!J$6</f>
        <v>0.75172942744936078</v>
      </c>
      <c r="K109" s="115">
        <f>K31/RES_summary!K$6</f>
        <v>0.79782734388634213</v>
      </c>
      <c r="L109" s="115">
        <f>L31/RES_summary!L$6</f>
        <v>0.85110300495618707</v>
      </c>
      <c r="M109" s="115">
        <f>M31/RES_summary!M$6</f>
        <v>0.93158943076094547</v>
      </c>
      <c r="N109" s="115">
        <f>N31/RES_summary!N$6</f>
        <v>1.0157053781130732</v>
      </c>
      <c r="O109" s="115">
        <f>O31/RES_summary!O$6</f>
        <v>1.0746273472064365</v>
      </c>
      <c r="P109" s="115">
        <f>P31/RES_summary!P$6</f>
        <v>1.1069992507582838</v>
      </c>
      <c r="Q109" s="115">
        <f>Q31/RES_summary!Q$6</f>
        <v>1.1394042422094852</v>
      </c>
    </row>
    <row r="110" spans="1:17" ht="12" customHeight="1" x14ac:dyDescent="0.25">
      <c r="A110" s="87" t="s">
        <v>53</v>
      </c>
      <c r="B110" s="115">
        <f>B32/RES_summary!B$6</f>
        <v>0.34769825346320937</v>
      </c>
      <c r="C110" s="115">
        <f>C32/RES_summary!C$6</f>
        <v>0.35329545132190182</v>
      </c>
      <c r="D110" s="115">
        <f>D32/RES_summary!D$6</f>
        <v>0.36624143569705186</v>
      </c>
      <c r="E110" s="115">
        <f>E32/RES_summary!E$6</f>
        <v>0.39196756896490698</v>
      </c>
      <c r="F110" s="115">
        <f>F32/RES_summary!F$6</f>
        <v>0.43320191047848577</v>
      </c>
      <c r="G110" s="115">
        <f>G32/RES_summary!G$6</f>
        <v>0.48517797574946625</v>
      </c>
      <c r="H110" s="115">
        <f>H32/RES_summary!H$6</f>
        <v>0.53253114643531541</v>
      </c>
      <c r="I110" s="115">
        <f>I32/RES_summary!I$6</f>
        <v>0.57674976708356795</v>
      </c>
      <c r="J110" s="115">
        <f>J32/RES_summary!J$6</f>
        <v>0.62141622065322255</v>
      </c>
      <c r="K110" s="115">
        <f>K32/RES_summary!K$6</f>
        <v>0.66815152167071412</v>
      </c>
      <c r="L110" s="115">
        <f>L32/RES_summary!L$6</f>
        <v>0.70474805232198168</v>
      </c>
      <c r="M110" s="115">
        <f>M32/RES_summary!M$6</f>
        <v>0.72120858798951859</v>
      </c>
      <c r="N110" s="115">
        <f>N32/RES_summary!N$6</f>
        <v>0.73068193226778855</v>
      </c>
      <c r="O110" s="115">
        <f>O32/RES_summary!O$6</f>
        <v>0.7404978878997498</v>
      </c>
      <c r="P110" s="115">
        <f>P32/RES_summary!P$6</f>
        <v>0.74826431926595871</v>
      </c>
      <c r="Q110" s="115">
        <f>Q32/RES_summary!Q$6</f>
        <v>0.75827085717448606</v>
      </c>
    </row>
    <row r="111" spans="1:17" ht="12" customHeight="1" x14ac:dyDescent="0.25">
      <c r="A111" s="87" t="s">
        <v>52</v>
      </c>
      <c r="B111" s="115">
        <f>B33/RES_summary!B$6</f>
        <v>6.8349167208612118E-4</v>
      </c>
      <c r="C111" s="115">
        <f>C33/RES_summary!C$6</f>
        <v>7.4899895999319341E-4</v>
      </c>
      <c r="D111" s="115">
        <f>D33/RES_summary!D$6</f>
        <v>7.8989892339988935E-4</v>
      </c>
      <c r="E111" s="115">
        <f>E33/RES_summary!E$6</f>
        <v>8.6956906284041218E-4</v>
      </c>
      <c r="F111" s="115">
        <f>F33/RES_summary!F$6</f>
        <v>9.8436598569842074E-4</v>
      </c>
      <c r="G111" s="115">
        <f>G33/RES_summary!G$6</f>
        <v>1.1326311244170097E-3</v>
      </c>
      <c r="H111" s="115">
        <f>H33/RES_summary!H$6</f>
        <v>1.2687971106062361E-3</v>
      </c>
      <c r="I111" s="115">
        <f>I33/RES_summary!I$6</f>
        <v>1.4073606262681459E-3</v>
      </c>
      <c r="J111" s="115">
        <f>J33/RES_summary!J$6</f>
        <v>1.584358738020574E-3</v>
      </c>
      <c r="K111" s="115">
        <f>K33/RES_summary!K$6</f>
        <v>1.7255716691194853E-3</v>
      </c>
      <c r="L111" s="115">
        <f>L33/RES_summary!L$6</f>
        <v>1.7886225666318449E-3</v>
      </c>
      <c r="M111" s="115">
        <f>M33/RES_summary!M$6</f>
        <v>3.5777996131039179E-3</v>
      </c>
      <c r="N111" s="115">
        <f>N33/RES_summary!N$6</f>
        <v>6.9494757420149444E-3</v>
      </c>
      <c r="O111" s="115">
        <f>O33/RES_summary!O$6</f>
        <v>1.1408795318053661E-2</v>
      </c>
      <c r="P111" s="115">
        <f>P33/RES_summary!P$6</f>
        <v>1.6647500338104221E-2</v>
      </c>
      <c r="Q111" s="115">
        <f>Q33/RES_summary!Q$6</f>
        <v>2.2417442967905585E-2</v>
      </c>
    </row>
    <row r="112" spans="1:17" ht="12" customHeight="1" x14ac:dyDescent="0.25">
      <c r="A112" s="87" t="s">
        <v>51</v>
      </c>
      <c r="B112" s="115">
        <f>B34/RES_summary!B$6</f>
        <v>2.1575087898523843E-3</v>
      </c>
      <c r="C112" s="115">
        <f>C34/RES_summary!C$6</f>
        <v>1.9798282604023693E-3</v>
      </c>
      <c r="D112" s="115">
        <f>D34/RES_summary!D$6</f>
        <v>1.9859363364806946E-3</v>
      </c>
      <c r="E112" s="115">
        <f>E34/RES_summary!E$6</f>
        <v>2.0177421587130508E-3</v>
      </c>
      <c r="F112" s="115">
        <f>F34/RES_summary!F$6</f>
        <v>2.1649018110488508E-3</v>
      </c>
      <c r="G112" s="115">
        <f>G34/RES_summary!G$6</f>
        <v>2.3238465207909161E-3</v>
      </c>
      <c r="H112" s="115">
        <f>H34/RES_summary!H$6</f>
        <v>2.4882047687733388E-3</v>
      </c>
      <c r="I112" s="115">
        <f>I34/RES_summary!I$6</f>
        <v>2.6323961028047846E-3</v>
      </c>
      <c r="J112" s="115">
        <f>J34/RES_summary!J$6</f>
        <v>2.9487434053962103E-3</v>
      </c>
      <c r="K112" s="115">
        <f>K34/RES_summary!K$6</f>
        <v>3.1497075428279812E-3</v>
      </c>
      <c r="L112" s="115">
        <f>L34/RES_summary!L$6</f>
        <v>3.6029740246942402E-3</v>
      </c>
      <c r="M112" s="115">
        <f>M34/RES_summary!M$6</f>
        <v>7.1315655948168679E-3</v>
      </c>
      <c r="N112" s="115">
        <f>N34/RES_summary!N$6</f>
        <v>1.4171937455093009E-2</v>
      </c>
      <c r="O112" s="115">
        <f>O34/RES_summary!O$6</f>
        <v>2.8440928004588122E-2</v>
      </c>
      <c r="P112" s="115">
        <f>P34/RES_summary!P$6</f>
        <v>4.6284011970819189E-2</v>
      </c>
      <c r="Q112" s="115">
        <f>Q34/RES_summary!Q$6</f>
        <v>5.9885453878951424E-2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0.23854365798480895</v>
      </c>
      <c r="C114" s="115">
        <f>C36/RES_summary!C$6</f>
        <v>0.24327708401596748</v>
      </c>
      <c r="D114" s="115">
        <f>D36/RES_summary!D$6</f>
        <v>0.24890799502695612</v>
      </c>
      <c r="E114" s="115">
        <f>E36/RES_summary!E$6</f>
        <v>0.25416396544447528</v>
      </c>
      <c r="F114" s="115">
        <f>F36/RES_summary!F$6</f>
        <v>0.27975291649028888</v>
      </c>
      <c r="G114" s="115">
        <f>G36/RES_summary!G$6</f>
        <v>0.32039245026240104</v>
      </c>
      <c r="H114" s="115">
        <f>H36/RES_summary!H$6</f>
        <v>0.35732825397484619</v>
      </c>
      <c r="I114" s="115">
        <f>I36/RES_summary!I$6</f>
        <v>0.4171007640344952</v>
      </c>
      <c r="J114" s="115">
        <f>J36/RES_summary!J$6</f>
        <v>0.45565140605392868</v>
      </c>
      <c r="K114" s="115">
        <f>K36/RES_summary!K$6</f>
        <v>0.52844641008913795</v>
      </c>
      <c r="L114" s="115">
        <f>L36/RES_summary!L$6</f>
        <v>0.60433854611084892</v>
      </c>
      <c r="M114" s="115">
        <f>M36/RES_summary!M$6</f>
        <v>0.66303582758317481</v>
      </c>
      <c r="N114" s="115">
        <f>N36/RES_summary!N$6</f>
        <v>0.70827067895712692</v>
      </c>
      <c r="O114" s="115">
        <f>O36/RES_summary!O$6</f>
        <v>0.77053922736265668</v>
      </c>
      <c r="P114" s="115">
        <f>P36/RES_summary!P$6</f>
        <v>0.81464357965642864</v>
      </c>
      <c r="Q114" s="115">
        <f>Q36/RES_summary!Q$6</f>
        <v>0.94220854164730627</v>
      </c>
    </row>
    <row r="115" spans="1:17" ht="12" customHeight="1" x14ac:dyDescent="0.25">
      <c r="A115" s="87" t="s">
        <v>28</v>
      </c>
      <c r="B115" s="115">
        <f>B37/RES_summary!B$6</f>
        <v>8.4702426614382417E-2</v>
      </c>
      <c r="C115" s="115">
        <f>C37/RES_summary!C$6</f>
        <v>9.0470189516164312E-2</v>
      </c>
      <c r="D115" s="115">
        <f>D37/RES_summary!D$6</f>
        <v>0.10040825288907824</v>
      </c>
      <c r="E115" s="115">
        <f>E37/RES_summary!E$6</f>
        <v>0.11639561285747636</v>
      </c>
      <c r="F115" s="115">
        <f>F37/RES_summary!F$6</f>
        <v>0.14339449765761356</v>
      </c>
      <c r="G115" s="115">
        <f>G37/RES_summary!G$6</f>
        <v>0.18810207930413436</v>
      </c>
      <c r="H115" s="115">
        <f>H37/RES_summary!H$6</f>
        <v>0.22273226697145945</v>
      </c>
      <c r="I115" s="115">
        <f>I37/RES_summary!I$6</f>
        <v>0.27034662593869263</v>
      </c>
      <c r="J115" s="115">
        <f>J37/RES_summary!J$6</f>
        <v>0.31411079804319081</v>
      </c>
      <c r="K115" s="115">
        <f>K37/RES_summary!K$6</f>
        <v>0.37559182612239073</v>
      </c>
      <c r="L115" s="115">
        <f>L37/RES_summary!L$6</f>
        <v>0.45286007872722561</v>
      </c>
      <c r="M115" s="115">
        <f>M37/RES_summary!M$6</f>
        <v>0.50851401774023741</v>
      </c>
      <c r="N115" s="115">
        <f>N37/RES_summary!N$6</f>
        <v>0.57212952764149327</v>
      </c>
      <c r="O115" s="115">
        <f>O37/RES_summary!O$6</f>
        <v>0.6345066698591072</v>
      </c>
      <c r="P115" s="115">
        <f>P37/RES_summary!P$6</f>
        <v>0.71231657963245631</v>
      </c>
      <c r="Q115" s="115">
        <f>Q37/RES_summary!Q$6</f>
        <v>0.86029809724710649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4.2101389961767968</v>
      </c>
      <c r="C117" s="113">
        <f>C39/RES_summary!C$6</f>
        <v>4.3921807341829169</v>
      </c>
      <c r="D117" s="113">
        <f>D39/RES_summary!D$6</f>
        <v>4.6600718837059487</v>
      </c>
      <c r="E117" s="113">
        <f>E39/RES_summary!E$6</f>
        <v>4.931921815111874</v>
      </c>
      <c r="F117" s="113">
        <f>F39/RES_summary!F$6</f>
        <v>5.2339256147977054</v>
      </c>
      <c r="G117" s="113">
        <f>G39/RES_summary!G$6</f>
        <v>5.5709764315578445</v>
      </c>
      <c r="H117" s="113">
        <f>H39/RES_summary!H$6</f>
        <v>5.7970395284567324</v>
      </c>
      <c r="I117" s="113">
        <f>I39/RES_summary!I$6</f>
        <v>5.9792482349729443</v>
      </c>
      <c r="J117" s="113">
        <f>J39/RES_summary!J$6</f>
        <v>6.1303802440834954</v>
      </c>
      <c r="K117" s="113">
        <f>K39/RES_summary!K$6</f>
        <v>6.2525720205837958</v>
      </c>
      <c r="L117" s="113">
        <f>L39/RES_summary!L$6</f>
        <v>6.3834129167150522</v>
      </c>
      <c r="M117" s="113">
        <f>M39/RES_summary!M$6</f>
        <v>6.5139830109236803</v>
      </c>
      <c r="N117" s="113">
        <f>N39/RES_summary!N$6</f>
        <v>6.6613309564978715</v>
      </c>
      <c r="O117" s="113">
        <f>O39/RES_summary!O$6</f>
        <v>6.8177237117087444</v>
      </c>
      <c r="P117" s="113">
        <f>P39/RES_summary!P$6</f>
        <v>6.9880848484724103</v>
      </c>
      <c r="Q117" s="113">
        <f>Q39/RES_summary!Q$6</f>
        <v>7.242938734733313</v>
      </c>
    </row>
    <row r="118" spans="1:17" ht="12" customHeight="1" x14ac:dyDescent="0.25">
      <c r="A118" s="49" t="s">
        <v>26</v>
      </c>
      <c r="B118" s="112">
        <f>B40/RES_summary!B$6</f>
        <v>0.10985861332035017</v>
      </c>
      <c r="C118" s="112">
        <f>C40/RES_summary!C$6</f>
        <v>0.11943786668986811</v>
      </c>
      <c r="D118" s="112">
        <f>D40/RES_summary!D$6</f>
        <v>0.13126072177787285</v>
      </c>
      <c r="E118" s="112">
        <f>E40/RES_summary!E$6</f>
        <v>0.15014183282865684</v>
      </c>
      <c r="F118" s="112">
        <f>F40/RES_summary!F$6</f>
        <v>0.17825663401190536</v>
      </c>
      <c r="G118" s="112">
        <f>G40/RES_summary!G$6</f>
        <v>0.20669222519242905</v>
      </c>
      <c r="H118" s="112">
        <f>H40/RES_summary!H$6</f>
        <v>0.23255133670602829</v>
      </c>
      <c r="I118" s="112">
        <f>I40/RES_summary!I$6</f>
        <v>0.25607049788549086</v>
      </c>
      <c r="J118" s="112">
        <f>J40/RES_summary!J$6</f>
        <v>0.27964473652836441</v>
      </c>
      <c r="K118" s="112">
        <f>K40/RES_summary!K$6</f>
        <v>0.29979685687734353</v>
      </c>
      <c r="L118" s="112">
        <f>L40/RES_summary!L$6</f>
        <v>0.32418664500581795</v>
      </c>
      <c r="M118" s="112">
        <f>M40/RES_summary!M$6</f>
        <v>0.34339094438174927</v>
      </c>
      <c r="N118" s="112">
        <f>N40/RES_summary!N$6</f>
        <v>0.36553308417387326</v>
      </c>
      <c r="O118" s="112">
        <f>O40/RES_summary!O$6</f>
        <v>0.38596020376354018</v>
      </c>
      <c r="P118" s="112">
        <f>P40/RES_summary!P$6</f>
        <v>0.41753900368986935</v>
      </c>
      <c r="Q118" s="112">
        <f>Q40/RES_summary!Q$6</f>
        <v>0.45387288905829781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28.747036721477421</v>
      </c>
      <c r="C122" s="109">
        <f t="shared" si="40"/>
        <v>29.05755663791588</v>
      </c>
      <c r="D122" s="109">
        <f t="shared" si="40"/>
        <v>29.316442378336529</v>
      </c>
      <c r="E122" s="109">
        <f t="shared" si="40"/>
        <v>29.627827429965087</v>
      </c>
      <c r="F122" s="109">
        <f t="shared" si="40"/>
        <v>30.066438224922965</v>
      </c>
      <c r="G122" s="109">
        <f t="shared" si="40"/>
        <v>30.790275041829695</v>
      </c>
      <c r="H122" s="109">
        <f t="shared" si="40"/>
        <v>31.561018842426009</v>
      </c>
      <c r="I122" s="109">
        <f t="shared" si="40"/>
        <v>32.098515265543853</v>
      </c>
      <c r="J122" s="109">
        <f t="shared" si="40"/>
        <v>32.913950274708959</v>
      </c>
      <c r="K122" s="109">
        <f t="shared" si="40"/>
        <v>33.937897973068345</v>
      </c>
      <c r="L122" s="109">
        <f t="shared" si="40"/>
        <v>35.151424381492951</v>
      </c>
      <c r="M122" s="109">
        <f t="shared" si="40"/>
        <v>37.11241285619775</v>
      </c>
      <c r="N122" s="109">
        <f t="shared" si="40"/>
        <v>39.012817290513311</v>
      </c>
      <c r="O122" s="109">
        <f t="shared" si="40"/>
        <v>39.809543002655595</v>
      </c>
      <c r="P122" s="109">
        <f t="shared" si="40"/>
        <v>40.198820021751089</v>
      </c>
      <c r="Q122" s="109">
        <f t="shared" si="40"/>
        <v>40.719664394708353</v>
      </c>
    </row>
    <row r="123" spans="1:17" ht="12" customHeight="1" x14ac:dyDescent="0.25">
      <c r="A123" s="87" t="s">
        <v>53</v>
      </c>
      <c r="B123" s="109">
        <f t="shared" ref="B123:Q123" si="41">B84*B110</f>
        <v>137.06173853248285</v>
      </c>
      <c r="C123" s="109">
        <f t="shared" si="41"/>
        <v>136.95900137482275</v>
      </c>
      <c r="D123" s="109">
        <f t="shared" si="41"/>
        <v>139.32228881366458</v>
      </c>
      <c r="E123" s="109">
        <f t="shared" si="41"/>
        <v>144.78255228983227</v>
      </c>
      <c r="F123" s="109">
        <f t="shared" si="41"/>
        <v>154.21300439234571</v>
      </c>
      <c r="G123" s="109">
        <f t="shared" si="41"/>
        <v>166.06379491394614</v>
      </c>
      <c r="H123" s="109">
        <f t="shared" si="41"/>
        <v>176.10537381714002</v>
      </c>
      <c r="I123" s="109">
        <f t="shared" si="41"/>
        <v>184.63434645744752</v>
      </c>
      <c r="J123" s="109">
        <f t="shared" si="41"/>
        <v>192.89847168371591</v>
      </c>
      <c r="K123" s="109">
        <f t="shared" si="41"/>
        <v>200.84484086693254</v>
      </c>
      <c r="L123" s="109">
        <f t="shared" si="41"/>
        <v>205.82109846432678</v>
      </c>
      <c r="M123" s="109">
        <f t="shared" si="41"/>
        <v>204.97124957445436</v>
      </c>
      <c r="N123" s="109">
        <f t="shared" si="41"/>
        <v>201.590002458377</v>
      </c>
      <c r="O123" s="109">
        <f t="shared" si="41"/>
        <v>196.62890841596041</v>
      </c>
      <c r="P123" s="109">
        <f t="shared" si="41"/>
        <v>192.16439172912942</v>
      </c>
      <c r="Q123" s="109">
        <f t="shared" si="41"/>
        <v>187.7440340717354</v>
      </c>
    </row>
    <row r="124" spans="1:17" ht="12" customHeight="1" x14ac:dyDescent="0.25">
      <c r="A124" s="87" t="s">
        <v>52</v>
      </c>
      <c r="B124" s="109">
        <f t="shared" ref="B124:Q124" si="42">B85*B111</f>
        <v>1.6158131975573207</v>
      </c>
      <c r="C124" s="109">
        <f t="shared" si="42"/>
        <v>1.7444274280334451</v>
      </c>
      <c r="D124" s="109">
        <f t="shared" si="42"/>
        <v>1.8177555563245735</v>
      </c>
      <c r="E124" s="109">
        <f t="shared" si="42"/>
        <v>1.9530749013079138</v>
      </c>
      <c r="F124" s="109">
        <f t="shared" si="42"/>
        <v>2.140527033786801</v>
      </c>
      <c r="G124" s="109">
        <f t="shared" si="42"/>
        <v>2.3775085851553635</v>
      </c>
      <c r="H124" s="109">
        <f t="shared" si="42"/>
        <v>2.5829763827757826</v>
      </c>
      <c r="I124" s="109">
        <f t="shared" si="42"/>
        <v>2.7812891413679135</v>
      </c>
      <c r="J124" s="109">
        <f t="shared" si="42"/>
        <v>3.0323960377781209</v>
      </c>
      <c r="K124" s="109">
        <f t="shared" si="42"/>
        <v>3.210639916485194</v>
      </c>
      <c r="L124" s="109">
        <f t="shared" si="42"/>
        <v>3.2608833519784448</v>
      </c>
      <c r="M124" s="109">
        <f t="shared" si="42"/>
        <v>5.8991224966400742</v>
      </c>
      <c r="N124" s="109">
        <f t="shared" si="42"/>
        <v>10.677810216692054</v>
      </c>
      <c r="O124" s="109">
        <f t="shared" si="42"/>
        <v>16.631215886591786</v>
      </c>
      <c r="P124" s="109">
        <f t="shared" si="42"/>
        <v>22.917030088105754</v>
      </c>
      <c r="Q124" s="109">
        <f t="shared" si="42"/>
        <v>28.929363722938113</v>
      </c>
    </row>
    <row r="125" spans="1:17" ht="12" customHeight="1" x14ac:dyDescent="0.25">
      <c r="A125" s="87" t="s">
        <v>51</v>
      </c>
      <c r="B125" s="109">
        <f t="shared" ref="B125:Q125" si="43">B86*B112</f>
        <v>1.4491069500048452</v>
      </c>
      <c r="C125" s="109">
        <f t="shared" si="43"/>
        <v>1.3232821998602768</v>
      </c>
      <c r="D125" s="109">
        <f t="shared" si="43"/>
        <v>1.3063041984843204</v>
      </c>
      <c r="E125" s="109">
        <f t="shared" si="43"/>
        <v>1.2973977630883482</v>
      </c>
      <c r="F125" s="109">
        <f t="shared" si="43"/>
        <v>1.3458144016206819</v>
      </c>
      <c r="G125" s="109">
        <f t="shared" si="43"/>
        <v>1.3972237824606184</v>
      </c>
      <c r="H125" s="109">
        <f t="shared" si="43"/>
        <v>1.4521369074853787</v>
      </c>
      <c r="I125" s="109">
        <f t="shared" si="43"/>
        <v>1.4957904946708789</v>
      </c>
      <c r="J125" s="109">
        <f t="shared" si="43"/>
        <v>1.626069540739066</v>
      </c>
      <c r="K125" s="109">
        <f t="shared" si="43"/>
        <v>1.6990121307015325</v>
      </c>
      <c r="L125" s="109">
        <f t="shared" si="43"/>
        <v>1.8939390548148014</v>
      </c>
      <c r="M125" s="109">
        <f t="shared" si="43"/>
        <v>3.5244481410417552</v>
      </c>
      <c r="N125" s="109">
        <f t="shared" si="43"/>
        <v>6.5882916813234562</v>
      </c>
      <c r="O125" s="109">
        <f t="shared" si="43"/>
        <v>12.265092442635474</v>
      </c>
      <c r="P125" s="109">
        <f t="shared" si="43"/>
        <v>18.681403949933006</v>
      </c>
      <c r="Q125" s="109">
        <f t="shared" si="43"/>
        <v>22.897298254201743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94.159376322816172</v>
      </c>
      <c r="C127" s="109">
        <f t="shared" si="44"/>
        <v>94.859449566765633</v>
      </c>
      <c r="D127" s="109">
        <f t="shared" si="44"/>
        <v>95.609913750865786</v>
      </c>
      <c r="E127" s="109">
        <f t="shared" si="44"/>
        <v>95.795155488247246</v>
      </c>
      <c r="F127" s="109">
        <f t="shared" si="44"/>
        <v>102.73766081701153</v>
      </c>
      <c r="G127" s="109">
        <f t="shared" si="44"/>
        <v>114.11242626594331</v>
      </c>
      <c r="H127" s="109">
        <f t="shared" si="44"/>
        <v>123.38380198508371</v>
      </c>
      <c r="I127" s="109">
        <f t="shared" si="44"/>
        <v>139.51637005231595</v>
      </c>
      <c r="J127" s="109">
        <f t="shared" si="44"/>
        <v>148.82035080526842</v>
      </c>
      <c r="K127" s="109">
        <f t="shared" si="44"/>
        <v>167.13996075584021</v>
      </c>
      <c r="L127" s="109">
        <f t="shared" si="44"/>
        <v>183.53892522005816</v>
      </c>
      <c r="M127" s="109">
        <f t="shared" si="44"/>
        <v>192.36355176090558</v>
      </c>
      <c r="N127" s="109">
        <f t="shared" si="44"/>
        <v>195.39382372883279</v>
      </c>
      <c r="O127" s="109">
        <f t="shared" si="44"/>
        <v>195.58927307678545</v>
      </c>
      <c r="P127" s="109">
        <f t="shared" si="44"/>
        <v>191.53206635785409</v>
      </c>
      <c r="Q127" s="109">
        <f t="shared" si="44"/>
        <v>187.28119689644106</v>
      </c>
    </row>
    <row r="128" spans="1:17" ht="12" customHeight="1" x14ac:dyDescent="0.25">
      <c r="A128" s="87" t="s">
        <v>28</v>
      </c>
      <c r="B128" s="109">
        <f t="shared" ref="B128:Q128" si="45">B89*B115</f>
        <v>34.575421300856689</v>
      </c>
      <c r="C128" s="109">
        <f t="shared" si="45"/>
        <v>36.338760575018249</v>
      </c>
      <c r="D128" s="109">
        <f t="shared" si="45"/>
        <v>39.538722448799128</v>
      </c>
      <c r="E128" s="109">
        <f t="shared" si="45"/>
        <v>44.735704605587394</v>
      </c>
      <c r="F128" s="109">
        <f t="shared" si="45"/>
        <v>53.553177272915576</v>
      </c>
      <c r="G128" s="109">
        <f t="shared" si="45"/>
        <v>68.006694914689518</v>
      </c>
      <c r="H128" s="109">
        <f t="shared" si="45"/>
        <v>78.756761857791034</v>
      </c>
      <c r="I128" s="109">
        <f t="shared" si="45"/>
        <v>93.10910548119891</v>
      </c>
      <c r="J128" s="109">
        <f t="shared" si="45"/>
        <v>104.88550154936848</v>
      </c>
      <c r="K128" s="109">
        <f t="shared" si="45"/>
        <v>120.27897986045646</v>
      </c>
      <c r="L128" s="109">
        <f t="shared" si="45"/>
        <v>137.18353603822899</v>
      </c>
      <c r="M128" s="109">
        <f t="shared" si="45"/>
        <v>147.18349673836576</v>
      </c>
      <c r="N128" s="109">
        <f t="shared" si="45"/>
        <v>155.22859622424238</v>
      </c>
      <c r="O128" s="109">
        <f t="shared" si="45"/>
        <v>160.05161369922399</v>
      </c>
      <c r="P128" s="109">
        <f t="shared" si="45"/>
        <v>159.86468856572046</v>
      </c>
      <c r="Q128" s="109">
        <f t="shared" si="45"/>
        <v>157.29663387231642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350.63061089230638</v>
      </c>
      <c r="C130" s="53">
        <f t="shared" si="46"/>
        <v>362.31439772802793</v>
      </c>
      <c r="D130" s="53">
        <f t="shared" si="46"/>
        <v>376.35808106749289</v>
      </c>
      <c r="E130" s="53">
        <f t="shared" si="46"/>
        <v>389.87818047742644</v>
      </c>
      <c r="F130" s="53">
        <f t="shared" si="46"/>
        <v>404.94502364054739</v>
      </c>
      <c r="G130" s="53">
        <f t="shared" si="46"/>
        <v>421.83734242750626</v>
      </c>
      <c r="H130" s="53">
        <f t="shared" si="46"/>
        <v>429.79426899776439</v>
      </c>
      <c r="I130" s="53">
        <f t="shared" si="46"/>
        <v>434.11071389430526</v>
      </c>
      <c r="J130" s="53">
        <f t="shared" si="46"/>
        <v>432.960601555842</v>
      </c>
      <c r="K130" s="53">
        <f t="shared" si="46"/>
        <v>426.46483938801225</v>
      </c>
      <c r="L130" s="53">
        <f t="shared" si="46"/>
        <v>414.1333111774108</v>
      </c>
      <c r="M130" s="53">
        <f t="shared" si="46"/>
        <v>391.55981790618881</v>
      </c>
      <c r="N130" s="53">
        <f t="shared" si="46"/>
        <v>358.22854624088876</v>
      </c>
      <c r="O130" s="53">
        <f t="shared" si="46"/>
        <v>313.41027297402098</v>
      </c>
      <c r="P130" s="53">
        <f t="shared" si="46"/>
        <v>257.33514292271536</v>
      </c>
      <c r="Q130" s="53">
        <f t="shared" si="46"/>
        <v>194.90269451980978</v>
      </c>
    </row>
    <row r="131" spans="1:17" ht="12" customHeight="1" x14ac:dyDescent="0.25">
      <c r="A131" s="49" t="s">
        <v>26</v>
      </c>
      <c r="B131" s="48">
        <f t="shared" ref="B131:Q131" si="47">B92*B118</f>
        <v>1462.0024946896224</v>
      </c>
      <c r="C131" s="48">
        <f t="shared" si="47"/>
        <v>1573.7234110031297</v>
      </c>
      <c r="D131" s="48">
        <f t="shared" si="47"/>
        <v>1711.3291057028093</v>
      </c>
      <c r="E131" s="48">
        <f t="shared" si="47"/>
        <v>1920.9114164799616</v>
      </c>
      <c r="F131" s="48">
        <f t="shared" si="47"/>
        <v>2223.9331823449597</v>
      </c>
      <c r="G131" s="48">
        <f t="shared" si="47"/>
        <v>2518.2239103506327</v>
      </c>
      <c r="H131" s="48">
        <f t="shared" si="47"/>
        <v>2774.029773239924</v>
      </c>
      <c r="I131" s="48">
        <f t="shared" si="47"/>
        <v>2987.1723700086541</v>
      </c>
      <c r="J131" s="48">
        <f t="shared" si="47"/>
        <v>3185.2707978814519</v>
      </c>
      <c r="K131" s="48">
        <f t="shared" si="47"/>
        <v>3326.9042358286342</v>
      </c>
      <c r="L131" s="48">
        <f t="shared" si="47"/>
        <v>3491.008313617675</v>
      </c>
      <c r="M131" s="48">
        <f t="shared" si="47"/>
        <v>3592.1753766298038</v>
      </c>
      <c r="N131" s="48">
        <f t="shared" si="47"/>
        <v>3706.6856695466718</v>
      </c>
      <c r="O131" s="48">
        <f t="shared" si="47"/>
        <v>3757.5618037947629</v>
      </c>
      <c r="P131" s="48">
        <f t="shared" si="47"/>
        <v>3838.9976411301996</v>
      </c>
      <c r="Q131" s="48">
        <f t="shared" si="47"/>
        <v>3925.4525923611318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682.65271816282484</v>
      </c>
      <c r="C133" s="110">
        <f t="shared" ref="C133:Q133" si="49">SUM(C134,C139,C142)</f>
        <v>698.74715458660569</v>
      </c>
      <c r="D133" s="110">
        <f t="shared" si="49"/>
        <v>720.52457188647759</v>
      </c>
      <c r="E133" s="110">
        <f t="shared" si="49"/>
        <v>749.4310010047177</v>
      </c>
      <c r="F133" s="110">
        <f t="shared" si="49"/>
        <v>794.09866680478581</v>
      </c>
      <c r="G133" s="110">
        <f t="shared" si="49"/>
        <v>856.66598569961639</v>
      </c>
      <c r="H133" s="110">
        <f t="shared" si="49"/>
        <v>904.91064097726348</v>
      </c>
      <c r="I133" s="110">
        <f t="shared" si="49"/>
        <v>961.14295296862952</v>
      </c>
      <c r="J133" s="110">
        <f t="shared" si="49"/>
        <v>1006.0568740211289</v>
      </c>
      <c r="K133" s="110">
        <f t="shared" si="49"/>
        <v>1063.4348037528152</v>
      </c>
      <c r="L133" s="110">
        <f t="shared" si="49"/>
        <v>1121.5022764627172</v>
      </c>
      <c r="M133" s="110">
        <f t="shared" si="49"/>
        <v>1162.669428938389</v>
      </c>
      <c r="N133" s="110">
        <f t="shared" si="49"/>
        <v>1187.2863688568732</v>
      </c>
      <c r="O133" s="110">
        <f t="shared" si="49"/>
        <v>1191.1771367486483</v>
      </c>
      <c r="P133" s="110">
        <f t="shared" si="49"/>
        <v>1175.1446670803953</v>
      </c>
      <c r="Q133" s="110">
        <f t="shared" si="49"/>
        <v>1161.5883748987267</v>
      </c>
    </row>
    <row r="134" spans="1:17" ht="12.95" customHeight="1" x14ac:dyDescent="0.25">
      <c r="A134" s="40" t="s">
        <v>130</v>
      </c>
      <c r="B134" s="55">
        <f t="shared" ref="B134" si="50">SUM(B135:B138)</f>
        <v>329.06141506433192</v>
      </c>
      <c r="C134" s="55">
        <f t="shared" ref="C134:Q134" si="51">SUM(C135:C138)</f>
        <v>330.00731111775917</v>
      </c>
      <c r="D134" s="55">
        <f t="shared" si="51"/>
        <v>334.16155619350366</v>
      </c>
      <c r="E134" s="55">
        <f t="shared" si="51"/>
        <v>343.30826415876129</v>
      </c>
      <c r="F134" s="55">
        <f t="shared" si="51"/>
        <v>353.84014327926099</v>
      </c>
      <c r="G134" s="55">
        <f t="shared" si="51"/>
        <v>371.66965019313881</v>
      </c>
      <c r="H134" s="55">
        <f t="shared" si="51"/>
        <v>385.00601449883777</v>
      </c>
      <c r="I134" s="55">
        <f t="shared" si="51"/>
        <v>397.16003332031784</v>
      </c>
      <c r="J134" s="55">
        <f t="shared" si="51"/>
        <v>411.30677423431598</v>
      </c>
      <c r="K134" s="55">
        <f t="shared" si="51"/>
        <v>426.98806450729205</v>
      </c>
      <c r="L134" s="55">
        <f t="shared" si="51"/>
        <v>442.88459164506099</v>
      </c>
      <c r="M134" s="55">
        <f t="shared" si="51"/>
        <v>463.66885766262044</v>
      </c>
      <c r="N134" s="55">
        <f t="shared" si="51"/>
        <v>483.23958727818081</v>
      </c>
      <c r="O134" s="55">
        <f t="shared" si="51"/>
        <v>494.23892376681533</v>
      </c>
      <c r="P134" s="55">
        <f t="shared" si="51"/>
        <v>501.58559687350157</v>
      </c>
      <c r="Q134" s="55">
        <f t="shared" si="51"/>
        <v>512.21748586928982</v>
      </c>
    </row>
    <row r="135" spans="1:17" ht="12" customHeight="1" x14ac:dyDescent="0.25">
      <c r="A135" s="87" t="s">
        <v>33</v>
      </c>
      <c r="B135" s="109">
        <f>B5*1000000/0.086/RES_summary!B$6</f>
        <v>251.8240416801421</v>
      </c>
      <c r="C135" s="109">
        <f>C5*1000000/0.086/RES_summary!C$6</f>
        <v>254.54419614814304</v>
      </c>
      <c r="D135" s="109">
        <f>D5*1000000/0.086/RES_summary!D$6</f>
        <v>256.81203523422795</v>
      </c>
      <c r="E135" s="109">
        <f>E5*1000000/0.086/RES_summary!E$6</f>
        <v>259.53976828649411</v>
      </c>
      <c r="F135" s="109">
        <f>F5*1000000/0.086/RES_summary!F$6</f>
        <v>263.38199885032492</v>
      </c>
      <c r="G135" s="109">
        <f>G5*1000000/0.086/RES_summary!G$6</f>
        <v>269.72280936642812</v>
      </c>
      <c r="H135" s="109">
        <f>H5*1000000/0.086/RES_summary!H$6</f>
        <v>276.47452505965157</v>
      </c>
      <c r="I135" s="109">
        <f>I5*1000000/0.086/RES_summary!I$6</f>
        <v>281.18299372616406</v>
      </c>
      <c r="J135" s="109">
        <f>J5*1000000/0.086/RES_summary!J$6</f>
        <v>288.32620440645019</v>
      </c>
      <c r="K135" s="109">
        <f>K5*1000000/0.086/RES_summary!K$6</f>
        <v>297.29598624407845</v>
      </c>
      <c r="L135" s="109">
        <f>L5*1000000/0.086/RES_summary!L$6</f>
        <v>307.92647758187815</v>
      </c>
      <c r="M135" s="109">
        <f>M5*1000000/0.086/RES_summary!M$6</f>
        <v>325.10473662029227</v>
      </c>
      <c r="N135" s="109">
        <f>N5*1000000/0.086/RES_summary!N$6</f>
        <v>341.75227946489662</v>
      </c>
      <c r="O135" s="109">
        <f>O5*1000000/0.086/RES_summary!O$6</f>
        <v>348.73159670326277</v>
      </c>
      <c r="P135" s="109">
        <f>P5*1000000/0.086/RES_summary!P$6</f>
        <v>352.14166339053935</v>
      </c>
      <c r="Q135" s="109">
        <f>Q5*1000000/0.086/RES_summary!Q$6</f>
        <v>356.70426009764509</v>
      </c>
    </row>
    <row r="136" spans="1:17" ht="12" customHeight="1" x14ac:dyDescent="0.25">
      <c r="A136" s="87" t="s">
        <v>53</v>
      </c>
      <c r="B136" s="109">
        <f>B6*1000000/0.086/RES_summary!B$6</f>
        <v>76.406387113403014</v>
      </c>
      <c r="C136" s="109">
        <f>C6*1000000/0.086/RES_summary!C$6</f>
        <v>74.628597439535056</v>
      </c>
      <c r="D136" s="109">
        <f>D6*1000000/0.086/RES_summary!D$6</f>
        <v>76.496625616526927</v>
      </c>
      <c r="E136" s="109">
        <f>E6*1000000/0.086/RES_summary!E$6</f>
        <v>82.865601353847836</v>
      </c>
      <c r="F136" s="109">
        <f>F6*1000000/0.086/RES_summary!F$6</f>
        <v>89.47429512118471</v>
      </c>
      <c r="G136" s="109">
        <f>G6*1000000/0.086/RES_summary!G$6</f>
        <v>100.87337820255972</v>
      </c>
      <c r="H136" s="109">
        <f>H6*1000000/0.086/RES_summary!H$6</f>
        <v>107.37320234798206</v>
      </c>
      <c r="I136" s="109">
        <f>I6*1000000/0.086/RES_summary!I$6</f>
        <v>114.73938176843433</v>
      </c>
      <c r="J136" s="109">
        <f>J6*1000000/0.086/RES_summary!J$6</f>
        <v>121.61718626648454</v>
      </c>
      <c r="K136" s="109">
        <f>K6*1000000/0.086/RES_summary!K$6</f>
        <v>128.23928754847614</v>
      </c>
      <c r="L136" s="109">
        <f>L6*1000000/0.086/RES_summary!L$6</f>
        <v>133.38407177195191</v>
      </c>
      <c r="M136" s="109">
        <f>M6*1000000/0.086/RES_summary!M$6</f>
        <v>135.60228669575088</v>
      </c>
      <c r="N136" s="109">
        <f>N6*1000000/0.086/RES_summary!N$6</f>
        <v>135.90427119811523</v>
      </c>
      <c r="O136" s="109">
        <f>O6*1000000/0.086/RES_summary!O$6</f>
        <v>135.59356353372442</v>
      </c>
      <c r="P136" s="109">
        <f>P6*1000000/0.086/RES_summary!P$6</f>
        <v>134.42359744337688</v>
      </c>
      <c r="Q136" s="109">
        <f>Q6*1000000/0.086/RES_summary!Q$6</f>
        <v>136.34837120753753</v>
      </c>
    </row>
    <row r="137" spans="1:17" ht="12" customHeight="1" x14ac:dyDescent="0.25">
      <c r="A137" s="87" t="s">
        <v>52</v>
      </c>
      <c r="B137" s="109">
        <f>B7*1000000/0.086/RES_summary!B$6</f>
        <v>0.32267061883888293</v>
      </c>
      <c r="C137" s="109">
        <f>C7*1000000/0.086/RES_summary!C$6</f>
        <v>0.35222934473071477</v>
      </c>
      <c r="D137" s="109">
        <f>D7*1000000/0.086/RES_summary!D$6</f>
        <v>0.37060002195666747</v>
      </c>
      <c r="E137" s="109">
        <f>E7*1000000/0.086/RES_summary!E$6</f>
        <v>0.40174677349798987</v>
      </c>
      <c r="F137" s="109">
        <f>F7*1000000/0.086/RES_summary!F$6</f>
        <v>0.44421190392935483</v>
      </c>
      <c r="G137" s="109">
        <f>G7*1000000/0.086/RES_summary!G$6</f>
        <v>0.49753518941024588</v>
      </c>
      <c r="H137" s="109">
        <f>H7*1000000/0.086/RES_summary!H$6</f>
        <v>0.54492622481929054</v>
      </c>
      <c r="I137" s="109">
        <f>I7*1000000/0.086/RES_summary!I$6</f>
        <v>0.59124406246038974</v>
      </c>
      <c r="J137" s="109">
        <f>J7*1000000/0.086/RES_summary!J$6</f>
        <v>0.64792975900111249</v>
      </c>
      <c r="K137" s="109">
        <f>K7*1000000/0.086/RES_summary!K$6</f>
        <v>0.68813041110857653</v>
      </c>
      <c r="L137" s="109">
        <f>L7*1000000/0.086/RES_summary!L$6</f>
        <v>0.70251044015973907</v>
      </c>
      <c r="M137" s="109">
        <f>M7*1000000/0.086/RES_summary!M$6</f>
        <v>1.2773142087280616</v>
      </c>
      <c r="N137" s="109">
        <f>N7*1000000/0.086/RES_summary!N$6</f>
        <v>2.3208159278628138</v>
      </c>
      <c r="O137" s="109">
        <f>O7*1000000/0.086/RES_summary!O$6</f>
        <v>3.6303201311515609</v>
      </c>
      <c r="P137" s="109">
        <f>P7*1000000/0.086/RES_summary!P$6</f>
        <v>5.0278632601233939</v>
      </c>
      <c r="Q137" s="109">
        <f>Q7*1000000/0.086/RES_summary!Q$6</f>
        <v>6.3851053787113727</v>
      </c>
    </row>
    <row r="138" spans="1:17" ht="12" customHeight="1" x14ac:dyDescent="0.25">
      <c r="A138" s="87" t="s">
        <v>51</v>
      </c>
      <c r="B138" s="109">
        <f>B8*1000000/0.086/RES_summary!B$6</f>
        <v>0.50831565194793993</v>
      </c>
      <c r="C138" s="109">
        <f>C8*1000000/0.086/RES_summary!C$6</f>
        <v>0.48228818535041762</v>
      </c>
      <c r="D138" s="109">
        <f>D8*1000000/0.086/RES_summary!D$6</f>
        <v>0.48229532079210663</v>
      </c>
      <c r="E138" s="109">
        <f>E8*1000000/0.086/RES_summary!E$6</f>
        <v>0.50114774492137915</v>
      </c>
      <c r="F138" s="109">
        <f>F8*1000000/0.086/RES_summary!F$6</f>
        <v>0.53963740382204306</v>
      </c>
      <c r="G138" s="109">
        <f>G8*1000000/0.086/RES_summary!G$6</f>
        <v>0.57592743474073071</v>
      </c>
      <c r="H138" s="109">
        <f>H8*1000000/0.086/RES_summary!H$6</f>
        <v>0.61336086638485532</v>
      </c>
      <c r="I138" s="109">
        <f>I8*1000000/0.086/RES_summary!I$6</f>
        <v>0.64641376325908639</v>
      </c>
      <c r="J138" s="109">
        <f>J8*1000000/0.086/RES_summary!J$6</f>
        <v>0.71545380238016665</v>
      </c>
      <c r="K138" s="109">
        <f>K8*1000000/0.086/RES_summary!K$6</f>
        <v>0.76466030362887949</v>
      </c>
      <c r="L138" s="109">
        <f>L8*1000000/0.086/RES_summary!L$6</f>
        <v>0.87153185107115827</v>
      </c>
      <c r="M138" s="109">
        <f>M8*1000000/0.086/RES_summary!M$6</f>
        <v>1.6845201378492198</v>
      </c>
      <c r="N138" s="109">
        <f>N8*1000000/0.086/RES_summary!N$6</f>
        <v>3.2622206873061099</v>
      </c>
      <c r="O138" s="109">
        <f>O8*1000000/0.086/RES_summary!O$6</f>
        <v>6.2834433986765594</v>
      </c>
      <c r="P138" s="109">
        <f>P8*1000000/0.086/RES_summary!P$6</f>
        <v>9.9924727794619113</v>
      </c>
      <c r="Q138" s="109">
        <f>Q8*1000000/0.086/RES_summary!Q$6</f>
        <v>12.779749185395806</v>
      </c>
    </row>
    <row r="139" spans="1:17" ht="12.95" customHeight="1" x14ac:dyDescent="0.25">
      <c r="A139" s="40" t="s">
        <v>129</v>
      </c>
      <c r="B139" s="55">
        <f t="shared" ref="B139" si="52">SUM(B140:B141)</f>
        <v>142.89451573381592</v>
      </c>
      <c r="C139" s="55">
        <f t="shared" ref="C139:Q139" si="53">SUM(C140:C141)</f>
        <v>147.59616525210046</v>
      </c>
      <c r="D139" s="55">
        <f t="shared" si="53"/>
        <v>152.97483593932643</v>
      </c>
      <c r="E139" s="55">
        <f t="shared" si="53"/>
        <v>158.63662615660124</v>
      </c>
      <c r="F139" s="55">
        <f t="shared" si="53"/>
        <v>174.93004604486015</v>
      </c>
      <c r="G139" s="55">
        <f t="shared" si="53"/>
        <v>200.96788541258582</v>
      </c>
      <c r="H139" s="55">
        <f t="shared" si="53"/>
        <v>222.30086093516849</v>
      </c>
      <c r="I139" s="55">
        <f t="shared" si="53"/>
        <v>255.80453318598381</v>
      </c>
      <c r="J139" s="55">
        <f t="shared" si="53"/>
        <v>280.24023223624545</v>
      </c>
      <c r="K139" s="55">
        <f t="shared" si="53"/>
        <v>320.28249759142966</v>
      </c>
      <c r="L139" s="55">
        <f t="shared" si="53"/>
        <v>362.0683793077132</v>
      </c>
      <c r="M139" s="55">
        <f t="shared" si="53"/>
        <v>389.37080598557668</v>
      </c>
      <c r="N139" s="55">
        <f t="shared" si="53"/>
        <v>406.58000537682989</v>
      </c>
      <c r="O139" s="55">
        <f t="shared" si="53"/>
        <v>419.36383213394458</v>
      </c>
      <c r="P139" s="55">
        <f t="shared" si="53"/>
        <v>420.30454262157406</v>
      </c>
      <c r="Q139" s="55">
        <f t="shared" si="53"/>
        <v>423.24618236590294</v>
      </c>
    </row>
    <row r="140" spans="1:17" ht="12" customHeight="1" x14ac:dyDescent="0.25">
      <c r="A140" s="87" t="s">
        <v>29</v>
      </c>
      <c r="B140" s="109">
        <f>B10*1000000/0.086/RES_summary!B$6</f>
        <v>123.81848302952892</v>
      </c>
      <c r="C140" s="109">
        <f>C10*1000000/0.086/RES_summary!C$6</f>
        <v>127.15840687943614</v>
      </c>
      <c r="D140" s="109">
        <f>D10*1000000/0.086/RES_summary!D$6</f>
        <v>130.35692518915948</v>
      </c>
      <c r="E140" s="109">
        <f>E10*1000000/0.086/RES_summary!E$6</f>
        <v>132.64665937886602</v>
      </c>
      <c r="F140" s="109">
        <f>F10*1000000/0.086/RES_summary!F$6</f>
        <v>143.3535422554782</v>
      </c>
      <c r="G140" s="109">
        <f>G10*1000000/0.086/RES_summary!G$6</f>
        <v>160.31206313909706</v>
      </c>
      <c r="H140" s="109">
        <f>H10*1000000/0.086/RES_summary!H$6</f>
        <v>174.56037117656911</v>
      </c>
      <c r="I140" s="109">
        <f>I10*1000000/0.086/RES_summary!I$6</f>
        <v>198.6257388489816</v>
      </c>
      <c r="J140" s="109">
        <f>J10*1000000/0.086/RES_summary!J$6</f>
        <v>215.26585990290394</v>
      </c>
      <c r="K140" s="109">
        <f>K10*1000000/0.086/RES_summary!K$6</f>
        <v>245.23045583705994</v>
      </c>
      <c r="L140" s="109">
        <f>L10*1000000/0.086/RES_summary!L$6</f>
        <v>275.63115901931513</v>
      </c>
      <c r="M140" s="109">
        <f>M10*1000000/0.086/RES_summary!M$6</f>
        <v>295.21710525908566</v>
      </c>
      <c r="N140" s="109">
        <f>N10*1000000/0.086/RES_summary!N$6</f>
        <v>305.91530665863866</v>
      </c>
      <c r="O140" s="109">
        <f>O10*1000000/0.086/RES_summary!O$6</f>
        <v>314.18149534952977</v>
      </c>
      <c r="P140" s="109">
        <f>P10*1000000/0.086/RES_summary!P$6</f>
        <v>313.77562093358506</v>
      </c>
      <c r="Q140" s="109">
        <f>Q10*1000000/0.086/RES_summary!Q$6</f>
        <v>316.86553329296936</v>
      </c>
    </row>
    <row r="141" spans="1:17" ht="12" customHeight="1" x14ac:dyDescent="0.25">
      <c r="A141" s="87" t="s">
        <v>28</v>
      </c>
      <c r="B141" s="109">
        <f>B11*1000000/0.086/RES_summary!B$6</f>
        <v>19.076032704286995</v>
      </c>
      <c r="C141" s="109">
        <f>C11*1000000/0.086/RES_summary!C$6</f>
        <v>20.437758372664323</v>
      </c>
      <c r="D141" s="109">
        <f>D11*1000000/0.086/RES_summary!D$6</f>
        <v>22.617910750166931</v>
      </c>
      <c r="E141" s="109">
        <f>E11*1000000/0.086/RES_summary!E$6</f>
        <v>25.989966777735209</v>
      </c>
      <c r="F141" s="109">
        <f>F11*1000000/0.086/RES_summary!F$6</f>
        <v>31.576503789381949</v>
      </c>
      <c r="G141" s="109">
        <f>G11*1000000/0.086/RES_summary!G$6</f>
        <v>40.655822273488745</v>
      </c>
      <c r="H141" s="109">
        <f>H11*1000000/0.086/RES_summary!H$6</f>
        <v>47.740489758599374</v>
      </c>
      <c r="I141" s="109">
        <f>I11*1000000/0.086/RES_summary!I$6</f>
        <v>57.17879433700223</v>
      </c>
      <c r="J141" s="109">
        <f>J11*1000000/0.086/RES_summary!J$6</f>
        <v>64.97437233334152</v>
      </c>
      <c r="K141" s="109">
        <f>K11*1000000/0.086/RES_summary!K$6</f>
        <v>75.052041754369711</v>
      </c>
      <c r="L141" s="109">
        <f>L11*1000000/0.086/RES_summary!L$6</f>
        <v>86.437220288398052</v>
      </c>
      <c r="M141" s="109">
        <f>M11*1000000/0.086/RES_summary!M$6</f>
        <v>94.153700726491024</v>
      </c>
      <c r="N141" s="109">
        <f>N11*1000000/0.086/RES_summary!N$6</f>
        <v>100.66469871819122</v>
      </c>
      <c r="O141" s="109">
        <f>O11*1000000/0.086/RES_summary!O$6</f>
        <v>105.18233678441483</v>
      </c>
      <c r="P141" s="109">
        <f>P11*1000000/0.086/RES_summary!P$6</f>
        <v>106.528921687989</v>
      </c>
      <c r="Q141" s="109">
        <f>Q11*1000000/0.086/RES_summary!Q$6</f>
        <v>106.38064907293356</v>
      </c>
    </row>
    <row r="142" spans="1:17" ht="12.95" customHeight="1" x14ac:dyDescent="0.25">
      <c r="A142" s="40" t="s">
        <v>128</v>
      </c>
      <c r="B142" s="55">
        <f t="shared" ref="B142" si="54">SUM(B143:B144)</f>
        <v>210.69678736467699</v>
      </c>
      <c r="C142" s="55">
        <f t="shared" ref="C142:Q142" si="55">SUM(C143:C144)</f>
        <v>221.143678216746</v>
      </c>
      <c r="D142" s="55">
        <f t="shared" si="55"/>
        <v>233.38817975364751</v>
      </c>
      <c r="E142" s="55">
        <f t="shared" si="55"/>
        <v>247.48611068935514</v>
      </c>
      <c r="F142" s="55">
        <f t="shared" si="55"/>
        <v>265.32847748066462</v>
      </c>
      <c r="G142" s="55">
        <f t="shared" si="55"/>
        <v>284.02845009389176</v>
      </c>
      <c r="H142" s="55">
        <f t="shared" si="55"/>
        <v>297.60376554325723</v>
      </c>
      <c r="I142" s="55">
        <f t="shared" si="55"/>
        <v>308.17838646232786</v>
      </c>
      <c r="J142" s="55">
        <f t="shared" si="55"/>
        <v>314.50986755056749</v>
      </c>
      <c r="K142" s="55">
        <f t="shared" si="55"/>
        <v>316.16424165409347</v>
      </c>
      <c r="L142" s="55">
        <f t="shared" si="55"/>
        <v>316.549305509943</v>
      </c>
      <c r="M142" s="55">
        <f t="shared" si="55"/>
        <v>309.62976529019198</v>
      </c>
      <c r="N142" s="55">
        <f t="shared" si="55"/>
        <v>297.46677620186244</v>
      </c>
      <c r="O142" s="55">
        <f t="shared" si="55"/>
        <v>277.57438084788839</v>
      </c>
      <c r="P142" s="55">
        <f t="shared" si="55"/>
        <v>253.25452758531961</v>
      </c>
      <c r="Q142" s="55">
        <f t="shared" si="55"/>
        <v>226.12470666353389</v>
      </c>
    </row>
    <row r="143" spans="1:17" ht="12" customHeight="1" x14ac:dyDescent="0.25">
      <c r="A143" s="54" t="s">
        <v>50</v>
      </c>
      <c r="B143" s="53">
        <f>B13*1000000/0.086/RES_summary!B$6</f>
        <v>170.72314353097042</v>
      </c>
      <c r="C143" s="53">
        <f>C13*1000000/0.086/RES_summary!C$6</f>
        <v>177.28085286534701</v>
      </c>
      <c r="D143" s="53">
        <f>D13*1000000/0.086/RES_summary!D$6</f>
        <v>184.87402854583718</v>
      </c>
      <c r="E143" s="53">
        <f>E13*1000000/0.086/RES_summary!E$6</f>
        <v>192.1811832029432</v>
      </c>
      <c r="F143" s="53">
        <f>F13*1000000/0.086/RES_summary!F$6</f>
        <v>200.34460587429203</v>
      </c>
      <c r="G143" s="53">
        <f>G13*1000000/0.086/RES_summary!G$6</f>
        <v>209.42301443975433</v>
      </c>
      <c r="H143" s="53">
        <f>H13*1000000/0.086/RES_summary!H$6</f>
        <v>214.27111726464111</v>
      </c>
      <c r="I143" s="53">
        <f>I13*1000000/0.086/RES_summary!I$6</f>
        <v>217.2691165065898</v>
      </c>
      <c r="J143" s="53">
        <f>J13*1000000/0.086/RES_summary!J$6</f>
        <v>216.72356145489934</v>
      </c>
      <c r="K143" s="53">
        <f>K13*1000000/0.086/RES_summary!K$6</f>
        <v>213.28728157949163</v>
      </c>
      <c r="L143" s="53">
        <f>L13*1000000/0.086/RES_summary!L$6</f>
        <v>207.5422197084423</v>
      </c>
      <c r="M143" s="53">
        <f>M13*1000000/0.086/RES_summary!M$6</f>
        <v>196.48991047454865</v>
      </c>
      <c r="N143" s="53">
        <f>N13*1000000/0.086/RES_summary!N$6</f>
        <v>179.84783933759266</v>
      </c>
      <c r="O143" s="53">
        <f>O13*1000000/0.086/RES_summary!O$6</f>
        <v>157.45837227326541</v>
      </c>
      <c r="P143" s="53">
        <f>P13*1000000/0.086/RES_summary!P$6</f>
        <v>129.52299904593428</v>
      </c>
      <c r="Q143" s="53">
        <f>Q13*1000000/0.086/RES_summary!Q$6</f>
        <v>98.417132375697761</v>
      </c>
    </row>
    <row r="144" spans="1:17" ht="12" customHeight="1" x14ac:dyDescent="0.25">
      <c r="A144" s="49" t="s">
        <v>26</v>
      </c>
      <c r="B144" s="48">
        <f>B14*1000000/0.086/RES_summary!B$6</f>
        <v>39.973643833706568</v>
      </c>
      <c r="C144" s="48">
        <f>C14*1000000/0.086/RES_summary!C$6</f>
        <v>43.862825351398989</v>
      </c>
      <c r="D144" s="48">
        <f>D14*1000000/0.086/RES_summary!D$6</f>
        <v>48.514151207810322</v>
      </c>
      <c r="E144" s="48">
        <f>E14*1000000/0.086/RES_summary!E$6</f>
        <v>55.304927486411955</v>
      </c>
      <c r="F144" s="48">
        <f>F14*1000000/0.086/RES_summary!F$6</f>
        <v>64.983871606372574</v>
      </c>
      <c r="G144" s="48">
        <f>G14*1000000/0.086/RES_summary!G$6</f>
        <v>74.605435654137423</v>
      </c>
      <c r="H144" s="48">
        <f>H14*1000000/0.086/RES_summary!H$6</f>
        <v>83.332648278616119</v>
      </c>
      <c r="I144" s="48">
        <f>I14*1000000/0.086/RES_summary!I$6</f>
        <v>90.909269955738083</v>
      </c>
      <c r="J144" s="48">
        <f>J14*1000000/0.086/RES_summary!J$6</f>
        <v>97.786306095668124</v>
      </c>
      <c r="K144" s="48">
        <f>K14*1000000/0.086/RES_summary!K$6</f>
        <v>102.87696007460183</v>
      </c>
      <c r="L144" s="48">
        <f>L14*1000000/0.086/RES_summary!L$6</f>
        <v>109.00708580150068</v>
      </c>
      <c r="M144" s="48">
        <f>M14*1000000/0.086/RES_summary!M$6</f>
        <v>113.13985481564335</v>
      </c>
      <c r="N144" s="48">
        <f>N14*1000000/0.086/RES_summary!N$6</f>
        <v>117.61893686426981</v>
      </c>
      <c r="O144" s="48">
        <f>O14*1000000/0.086/RES_summary!O$6</f>
        <v>120.11600857462295</v>
      </c>
      <c r="P144" s="48">
        <f>P14*1000000/0.086/RES_summary!P$6</f>
        <v>123.73152853938532</v>
      </c>
      <c r="Q144" s="48">
        <f>Q14*1000000/0.086/RES_summary!Q$6</f>
        <v>127.70757428783612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158.74115772683859</v>
      </c>
      <c r="C3" s="144">
        <v>162.51062895526303</v>
      </c>
      <c r="D3" s="144">
        <v>161.85036595880464</v>
      </c>
      <c r="E3" s="144">
        <v>164.34909210708972</v>
      </c>
      <c r="F3" s="144">
        <v>168.3756059257764</v>
      </c>
      <c r="G3" s="144">
        <v>173.84560482625224</v>
      </c>
      <c r="H3" s="144">
        <v>178.34171380389932</v>
      </c>
      <c r="I3" s="144">
        <v>181.51767316443539</v>
      </c>
      <c r="J3" s="144">
        <v>185.65963290265532</v>
      </c>
      <c r="K3" s="144">
        <v>191.99345835013526</v>
      </c>
      <c r="L3" s="144">
        <v>198.53609895692733</v>
      </c>
      <c r="M3" s="144">
        <v>210.17702879943795</v>
      </c>
      <c r="N3" s="144">
        <v>220.88080901575523</v>
      </c>
      <c r="O3" s="144">
        <v>226.4882585277432</v>
      </c>
      <c r="P3" s="144">
        <v>229.34245137567723</v>
      </c>
      <c r="Q3" s="144">
        <v>232.03776274652307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210.71089217218685</v>
      </c>
      <c r="C5" s="144">
        <v>215.71443792511295</v>
      </c>
      <c r="D5" s="144">
        <v>214.83801364394799</v>
      </c>
      <c r="E5" s="144">
        <v>218.1547893531509</v>
      </c>
      <c r="F5" s="144">
        <v>223.4995300066058</v>
      </c>
      <c r="G5" s="144">
        <v>230.76033347437124</v>
      </c>
      <c r="H5" s="144">
        <v>236.72840846859336</v>
      </c>
      <c r="I5" s="144">
        <v>240.94413449670202</v>
      </c>
      <c r="J5" s="144">
        <v>246.44211652152427</v>
      </c>
      <c r="K5" s="144">
        <v>254.84955180808038</v>
      </c>
      <c r="L5" s="144">
        <v>263.53416554758337</v>
      </c>
      <c r="M5" s="144">
        <v>278.98618031145531</v>
      </c>
      <c r="N5" s="144">
        <v>293.19423518073069</v>
      </c>
      <c r="O5" s="144">
        <v>300.63748875403974</v>
      </c>
      <c r="P5" s="144">
        <v>304.42610621174123</v>
      </c>
      <c r="Q5" s="144">
        <v>308.00382651922473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3927960.273162574</v>
      </c>
      <c r="C7" s="62">
        <v>4110575.4865026628</v>
      </c>
      <c r="D7" s="62">
        <v>4168878.9395616441</v>
      </c>
      <c r="E7" s="62">
        <v>4341291.1308062067</v>
      </c>
      <c r="F7" s="62">
        <v>4574485.0133010307</v>
      </c>
      <c r="G7" s="62">
        <v>4865066.9491386022</v>
      </c>
      <c r="H7" s="62">
        <v>5129541.621733401</v>
      </c>
      <c r="I7" s="62">
        <v>5356672.7493059002</v>
      </c>
      <c r="J7" s="62">
        <v>5628549.2809559833</v>
      </c>
      <c r="K7" s="62">
        <v>5991117.6929996144</v>
      </c>
      <c r="L7" s="62">
        <v>6380814.5516930893</v>
      </c>
      <c r="M7" s="62">
        <v>7003063.3123633163</v>
      </c>
      <c r="N7" s="62">
        <v>7633362.1149999006</v>
      </c>
      <c r="O7" s="62">
        <v>8115472.8902315516</v>
      </c>
      <c r="P7" s="62">
        <v>8383317.5029842407</v>
      </c>
      <c r="Q7" s="62">
        <v>8618461.6639022417</v>
      </c>
    </row>
    <row r="8" spans="1:17" ht="12.95" customHeight="1" x14ac:dyDescent="0.25">
      <c r="A8" s="133" t="s">
        <v>136</v>
      </c>
      <c r="B8" s="143"/>
      <c r="C8" s="143">
        <v>411518.48405530688</v>
      </c>
      <c r="D8" s="143">
        <v>297507.37095638411</v>
      </c>
      <c r="E8" s="143">
        <v>422380.28544734663</v>
      </c>
      <c r="F8" s="143">
        <v>494410.54093673435</v>
      </c>
      <c r="G8" s="143">
        <v>563553.3439093678</v>
      </c>
      <c r="H8" s="143">
        <v>549729.79402982525</v>
      </c>
      <c r="I8" s="143">
        <v>525222.7294721026</v>
      </c>
      <c r="J8" s="143">
        <v>583382.25563516817</v>
      </c>
      <c r="K8" s="143">
        <v>688091.89360804448</v>
      </c>
      <c r="L8" s="143">
        <v>729868.89692828851</v>
      </c>
      <c r="M8" s="143">
        <v>977728.54062560725</v>
      </c>
      <c r="N8" s="143">
        <v>1001775.1726899548</v>
      </c>
      <c r="O8" s="143">
        <v>870303.58193742693</v>
      </c>
      <c r="P8" s="143">
        <v>679363.09680799046</v>
      </c>
      <c r="Q8" s="143">
        <v>532651.53187438822</v>
      </c>
    </row>
    <row r="9" spans="1:17" ht="12.95" customHeight="1" x14ac:dyDescent="0.25">
      <c r="A9" s="131" t="s">
        <v>135</v>
      </c>
      <c r="B9" s="142"/>
      <c r="C9" s="142">
        <f>B7+C8-C7</f>
        <v>228903.2707152185</v>
      </c>
      <c r="D9" s="142">
        <f t="shared" ref="D9:Q9" si="0">C7+D8-D7</f>
        <v>239203.91789740277</v>
      </c>
      <c r="E9" s="142">
        <f t="shared" si="0"/>
        <v>249968.09420278389</v>
      </c>
      <c r="F9" s="142">
        <f t="shared" si="0"/>
        <v>261216.65844191052</v>
      </c>
      <c r="G9" s="142">
        <f t="shared" si="0"/>
        <v>272971.40807179641</v>
      </c>
      <c r="H9" s="142">
        <f t="shared" si="0"/>
        <v>285255.12143502664</v>
      </c>
      <c r="I9" s="142">
        <f t="shared" si="0"/>
        <v>298091.60189960338</v>
      </c>
      <c r="J9" s="142">
        <f t="shared" si="0"/>
        <v>311505.72398508526</v>
      </c>
      <c r="K9" s="142">
        <f t="shared" si="0"/>
        <v>325523.48156441376</v>
      </c>
      <c r="L9" s="142">
        <f t="shared" si="0"/>
        <v>340172.03823481314</v>
      </c>
      <c r="M9" s="142">
        <f t="shared" si="0"/>
        <v>355479.7799553806</v>
      </c>
      <c r="N9" s="142">
        <f t="shared" si="0"/>
        <v>371476.37005337048</v>
      </c>
      <c r="O9" s="142">
        <f t="shared" si="0"/>
        <v>388192.8067057766</v>
      </c>
      <c r="P9" s="142">
        <f t="shared" si="0"/>
        <v>411518.48405530117</v>
      </c>
      <c r="Q9" s="142">
        <f t="shared" si="0"/>
        <v>297507.37095638737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8759.9999999999982</v>
      </c>
      <c r="D11" s="140">
        <v>8760</v>
      </c>
      <c r="E11" s="140">
        <v>8759.9999999999982</v>
      </c>
      <c r="F11" s="140">
        <v>8759.9999999999945</v>
      </c>
      <c r="G11" s="140">
        <v>8759.9999999999982</v>
      </c>
      <c r="H11" s="140">
        <v>8759.9999999999927</v>
      </c>
      <c r="I11" s="140">
        <v>8759.9999999999982</v>
      </c>
      <c r="J11" s="140">
        <v>8759.9999999999909</v>
      </c>
      <c r="K11" s="140">
        <v>8759.9999999999927</v>
      </c>
      <c r="L11" s="140">
        <v>8759.9999999999982</v>
      </c>
      <c r="M11" s="140">
        <v>8759.9999999999982</v>
      </c>
      <c r="N11" s="140">
        <v>8760</v>
      </c>
      <c r="O11" s="140">
        <v>8759.9999999999945</v>
      </c>
      <c r="P11" s="140">
        <v>8759.9999999999945</v>
      </c>
      <c r="Q11" s="140">
        <v>8759.9999999999982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53.643845028639817</v>
      </c>
      <c r="C13" s="137">
        <f t="shared" ref="C13:Q13" si="1">IF(C5=0,0,1000000*C5/C7)</f>
        <v>52.477916689141232</v>
      </c>
      <c r="D13" s="137">
        <f t="shared" si="1"/>
        <v>51.533761655966465</v>
      </c>
      <c r="E13" s="137">
        <f t="shared" si="1"/>
        <v>50.251131006880456</v>
      </c>
      <c r="F13" s="137">
        <f t="shared" si="1"/>
        <v>48.857855989635105</v>
      </c>
      <c r="G13" s="137">
        <f t="shared" si="1"/>
        <v>47.432098239722912</v>
      </c>
      <c r="H13" s="137">
        <f t="shared" si="1"/>
        <v>46.150012208809585</v>
      </c>
      <c r="I13" s="137">
        <f t="shared" si="1"/>
        <v>44.980185606433167</v>
      </c>
      <c r="J13" s="137">
        <f t="shared" si="1"/>
        <v>43.784304661834142</v>
      </c>
      <c r="K13" s="137">
        <f t="shared" si="1"/>
        <v>42.537897745834982</v>
      </c>
      <c r="L13" s="137">
        <f t="shared" si="1"/>
        <v>41.301022528175032</v>
      </c>
      <c r="M13" s="137">
        <f t="shared" si="1"/>
        <v>39.837734983621921</v>
      </c>
      <c r="N13" s="137">
        <f t="shared" si="1"/>
        <v>38.409580308602266</v>
      </c>
      <c r="O13" s="137">
        <f t="shared" si="1"/>
        <v>37.044974805585476</v>
      </c>
      <c r="P13" s="137">
        <f t="shared" si="1"/>
        <v>36.31332179693463</v>
      </c>
      <c r="Q13" s="137">
        <f t="shared" si="1"/>
        <v>35.737680172005042</v>
      </c>
    </row>
    <row r="14" spans="1:17" ht="12.95" customHeight="1" x14ac:dyDescent="0.25">
      <c r="A14" s="131" t="s">
        <v>132</v>
      </c>
      <c r="B14" s="130"/>
      <c r="C14" s="130">
        <v>41.997621014270742</v>
      </c>
      <c r="D14" s="130">
        <v>40.185201403025076</v>
      </c>
      <c r="E14" s="130">
        <v>39.599446264417345</v>
      </c>
      <c r="F14" s="130">
        <v>39.152495739949963</v>
      </c>
      <c r="G14" s="130">
        <v>38.867730298023325</v>
      </c>
      <c r="H14" s="130">
        <v>38.692202520415748</v>
      </c>
      <c r="I14" s="130">
        <v>38.4722606065802</v>
      </c>
      <c r="J14" s="130">
        <v>38.068259007351067</v>
      </c>
      <c r="K14" s="130">
        <v>37.596383164945387</v>
      </c>
      <c r="L14" s="130">
        <v>36.900805000729008</v>
      </c>
      <c r="M14" s="130">
        <v>35.307670336108373</v>
      </c>
      <c r="N14" s="130">
        <v>34.074986710401284</v>
      </c>
      <c r="O14" s="130">
        <v>32.479940246297424</v>
      </c>
      <c r="P14" s="130">
        <v>31.016425370215195</v>
      </c>
      <c r="Q14" s="130">
        <v>29.161868498884758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0.53588695415344889</v>
      </c>
      <c r="C16" s="134">
        <f>C7/RES_summary!C$6</f>
        <v>0.5537101788937534</v>
      </c>
      <c r="D16" s="134">
        <f>D7/RES_summary!D$6</f>
        <v>0.56887837092214932</v>
      </c>
      <c r="E16" s="134">
        <f>E7/RES_summary!E$6</f>
        <v>0.58959523569545935</v>
      </c>
      <c r="F16" s="134">
        <f>F7/RES_summary!F$6</f>
        <v>0.61538595208314861</v>
      </c>
      <c r="G16" s="134">
        <f>G7/RES_summary!G$6</f>
        <v>0.6491442753853085</v>
      </c>
      <c r="H16" s="134">
        <f>H7/RES_summary!H$6</f>
        <v>0.68387888392370388</v>
      </c>
      <c r="I16" s="134">
        <f>I7/RES_summary!I$6</f>
        <v>0.71361455789442207</v>
      </c>
      <c r="J16" s="134">
        <f>J7/RES_summary!J$6</f>
        <v>0.75172942744936078</v>
      </c>
      <c r="K16" s="134">
        <f>K7/RES_summary!K$6</f>
        <v>0.79782734388634213</v>
      </c>
      <c r="L16" s="134">
        <f>L7/RES_summary!L$6</f>
        <v>0.85110300495618707</v>
      </c>
      <c r="M16" s="134">
        <f>M7/RES_summary!M$6</f>
        <v>0.93158943076094547</v>
      </c>
      <c r="N16" s="134">
        <f>N7/RES_summary!N$6</f>
        <v>1.0157053781130732</v>
      </c>
      <c r="O16" s="134">
        <f>O7/RES_summary!O$6</f>
        <v>1.0746273472064365</v>
      </c>
      <c r="P16" s="134">
        <f>P7/RES_summary!P$6</f>
        <v>1.1069992507582838</v>
      </c>
      <c r="Q16" s="134">
        <f>Q7/RES_summary!Q$6</f>
        <v>1.1394042422094852</v>
      </c>
    </row>
    <row r="17" spans="1:17" ht="12.95" customHeight="1" x14ac:dyDescent="0.25">
      <c r="A17" s="133" t="s">
        <v>49</v>
      </c>
      <c r="B17" s="132">
        <f>1000000*B5/RES_summary!B$6</f>
        <v>28.747036721477421</v>
      </c>
      <c r="C17" s="132">
        <f>1000000*C5/RES_summary!C$6</f>
        <v>29.05755663791588</v>
      </c>
      <c r="D17" s="132">
        <f>1000000*D5/RES_summary!D$6</f>
        <v>29.316442378336525</v>
      </c>
      <c r="E17" s="132">
        <f>1000000*E5/RES_summary!E$6</f>
        <v>29.627827429965087</v>
      </c>
      <c r="F17" s="132">
        <f>1000000*F5/RES_summary!F$6</f>
        <v>30.066438224922965</v>
      </c>
      <c r="G17" s="132">
        <f>1000000*G5/RES_summary!G$6</f>
        <v>30.790275041829698</v>
      </c>
      <c r="H17" s="132">
        <f>1000000*H5/RES_summary!H$6</f>
        <v>31.561018842426005</v>
      </c>
      <c r="I17" s="132">
        <f>1000000*I5/RES_summary!I$6</f>
        <v>32.098515265543845</v>
      </c>
      <c r="J17" s="132">
        <f>1000000*J5/RES_summary!J$6</f>
        <v>32.913950274708959</v>
      </c>
      <c r="K17" s="132">
        <f>1000000*K5/RES_summary!K$6</f>
        <v>33.937897973068345</v>
      </c>
      <c r="L17" s="132">
        <f>1000000*L5/RES_summary!L$6</f>
        <v>35.151424381492951</v>
      </c>
      <c r="M17" s="132">
        <f>1000000*M5/RES_summary!M$6</f>
        <v>37.11241285619775</v>
      </c>
      <c r="N17" s="132">
        <f>1000000*N5/RES_summary!N$6</f>
        <v>39.012817290513311</v>
      </c>
      <c r="O17" s="132">
        <f>1000000*O5/RES_summary!O$6</f>
        <v>39.809543002655595</v>
      </c>
      <c r="P17" s="132">
        <f>1000000*P5/RES_summary!P$6</f>
        <v>40.198820021751082</v>
      </c>
      <c r="Q17" s="132">
        <f>1000000*Q5/RES_summary!Q$6</f>
        <v>40.719664394708346</v>
      </c>
    </row>
    <row r="18" spans="1:17" ht="12.95" customHeight="1" x14ac:dyDescent="0.25">
      <c r="A18" s="131" t="s">
        <v>48</v>
      </c>
      <c r="B18" s="130">
        <f>B3*1000000/0.086/RES_summary!B$6</f>
        <v>251.8240416801421</v>
      </c>
      <c r="C18" s="130">
        <f>C3*1000000/0.086/RES_summary!C$6</f>
        <v>254.54419614814304</v>
      </c>
      <c r="D18" s="130">
        <f>D3*1000000/0.086/RES_summary!D$6</f>
        <v>256.81203523422795</v>
      </c>
      <c r="E18" s="130">
        <f>E3*1000000/0.086/RES_summary!E$6</f>
        <v>259.53976828649411</v>
      </c>
      <c r="F18" s="130">
        <f>F3*1000000/0.086/RES_summary!F$6</f>
        <v>263.38199885032492</v>
      </c>
      <c r="G18" s="130">
        <f>G3*1000000/0.086/RES_summary!G$6</f>
        <v>269.72280936642812</v>
      </c>
      <c r="H18" s="130">
        <f>H3*1000000/0.086/RES_summary!H$6</f>
        <v>276.47452505965157</v>
      </c>
      <c r="I18" s="130">
        <f>I3*1000000/0.086/RES_summary!I$6</f>
        <v>281.18299372616406</v>
      </c>
      <c r="J18" s="130">
        <f>J3*1000000/0.086/RES_summary!J$6</f>
        <v>288.32620440645019</v>
      </c>
      <c r="K18" s="130">
        <f>K3*1000000/0.086/RES_summary!K$6</f>
        <v>297.29598624407845</v>
      </c>
      <c r="L18" s="130">
        <f>L3*1000000/0.086/RES_summary!L$6</f>
        <v>307.92647758187815</v>
      </c>
      <c r="M18" s="130">
        <f>M3*1000000/0.086/RES_summary!M$6</f>
        <v>325.10473662029227</v>
      </c>
      <c r="N18" s="130">
        <f>N3*1000000/0.086/RES_summary!N$6</f>
        <v>341.75227946489662</v>
      </c>
      <c r="O18" s="130">
        <f>O3*1000000/0.086/RES_summary!O$6</f>
        <v>348.73159670326277</v>
      </c>
      <c r="P18" s="130">
        <f>P3*1000000/0.086/RES_summary!P$6</f>
        <v>352.14166339053935</v>
      </c>
      <c r="Q18" s="130">
        <f>Q3*1000000/0.086/RES_summary!Q$6</f>
        <v>356.70426009764509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48.163941247167394</v>
      </c>
      <c r="C3" s="144">
        <v>47.645715327524471</v>
      </c>
      <c r="D3" s="144">
        <v>48.210384063022332</v>
      </c>
      <c r="E3" s="144">
        <v>52.473216106056036</v>
      </c>
      <c r="F3" s="144">
        <v>57.199386144732443</v>
      </c>
      <c r="G3" s="144">
        <v>65.016353217155867</v>
      </c>
      <c r="H3" s="144">
        <v>69.261791549222892</v>
      </c>
      <c r="I3" s="144">
        <v>74.070004458431313</v>
      </c>
      <c r="J3" s="144">
        <v>78.312001517071423</v>
      </c>
      <c r="K3" s="144">
        <v>82.816806993739817</v>
      </c>
      <c r="L3" s="144">
        <v>85.999597957771115</v>
      </c>
      <c r="M3" s="144">
        <v>87.665550531211608</v>
      </c>
      <c r="N3" s="144">
        <v>87.837440083613814</v>
      </c>
      <c r="O3" s="144">
        <v>88.062998485496337</v>
      </c>
      <c r="P3" s="144">
        <v>87.547258860450768</v>
      </c>
      <c r="Q3" s="144">
        <v>88.695242945707435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1004.6392429475487</v>
      </c>
      <c r="C5" s="144">
        <v>1016.7418537112648</v>
      </c>
      <c r="D5" s="144">
        <v>1020.9875877427157</v>
      </c>
      <c r="E5" s="144">
        <v>1066.0588351090289</v>
      </c>
      <c r="F5" s="144">
        <v>1146.3457608365984</v>
      </c>
      <c r="G5" s="144">
        <v>1244.579226405137</v>
      </c>
      <c r="H5" s="144">
        <v>1320.9061809645218</v>
      </c>
      <c r="I5" s="144">
        <v>1385.9383350764517</v>
      </c>
      <c r="J5" s="144">
        <v>1444.3209410822576</v>
      </c>
      <c r="K5" s="144">
        <v>1508.2023559184888</v>
      </c>
      <c r="L5" s="144">
        <v>1543.0638271500859</v>
      </c>
      <c r="M5" s="144">
        <v>1540.8361136210342</v>
      </c>
      <c r="N5" s="144">
        <v>1515.0155947655167</v>
      </c>
      <c r="O5" s="144">
        <v>1484.9208703219495</v>
      </c>
      <c r="P5" s="144">
        <v>1455.2630523730061</v>
      </c>
      <c r="Q5" s="144">
        <v>1420.097187926845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2548569.0891822358</v>
      </c>
      <c r="C7" s="62">
        <v>2622757.6755011459</v>
      </c>
      <c r="D7" s="62">
        <v>2683906.2374568703</v>
      </c>
      <c r="E7" s="62">
        <v>2886124.628710472</v>
      </c>
      <c r="F7" s="62">
        <v>3220215.9319838546</v>
      </c>
      <c r="G7" s="62">
        <v>3636207.5793823134</v>
      </c>
      <c r="H7" s="62">
        <v>3994334.0037592198</v>
      </c>
      <c r="I7" s="62">
        <v>4329311.5678872587</v>
      </c>
      <c r="J7" s="62">
        <v>4652833.4454057226</v>
      </c>
      <c r="K7" s="62">
        <v>5017344.2083181981</v>
      </c>
      <c r="L7" s="62">
        <v>5283575.0800397564</v>
      </c>
      <c r="M7" s="62">
        <v>5421561.512334072</v>
      </c>
      <c r="N7" s="62">
        <v>5491316.5767120114</v>
      </c>
      <c r="O7" s="62">
        <v>5592162.2971406812</v>
      </c>
      <c r="P7" s="62">
        <v>5666613.9207086172</v>
      </c>
      <c r="Q7" s="62">
        <v>5735566.0715638129</v>
      </c>
    </row>
    <row r="8" spans="1:17" ht="12.95" customHeight="1" x14ac:dyDescent="0.25">
      <c r="A8" s="133" t="s">
        <v>136</v>
      </c>
      <c r="B8" s="143"/>
      <c r="C8" s="143">
        <v>239414.63902111698</v>
      </c>
      <c r="D8" s="143">
        <v>231000.94413359178</v>
      </c>
      <c r="E8" s="143">
        <v>376826.64013245091</v>
      </c>
      <c r="F8" s="143">
        <v>513588.58312083909</v>
      </c>
      <c r="G8" s="143">
        <v>600514.85108164418</v>
      </c>
      <c r="H8" s="143">
        <v>547816.27776322106</v>
      </c>
      <c r="I8" s="143">
        <v>529978.73340917099</v>
      </c>
      <c r="J8" s="143">
        <v>523983.07953946566</v>
      </c>
      <c r="K8" s="143">
        <v>570584.8785900682</v>
      </c>
      <c r="L8" s="143">
        <v>478075.06263812247</v>
      </c>
      <c r="M8" s="143">
        <v>355762.26055654103</v>
      </c>
      <c r="N8" s="143">
        <v>293628.6158315115</v>
      </c>
      <c r="O8" s="143">
        <v>330987.73132293858</v>
      </c>
      <c r="P8" s="143">
        <v>313866.26258905343</v>
      </c>
      <c r="Q8" s="143">
        <v>299953.09498878766</v>
      </c>
    </row>
    <row r="9" spans="1:17" ht="12.95" customHeight="1" x14ac:dyDescent="0.25">
      <c r="A9" s="131" t="s">
        <v>135</v>
      </c>
      <c r="B9" s="142"/>
      <c r="C9" s="142">
        <f>B7+C8-C7</f>
        <v>165226.05270220665</v>
      </c>
      <c r="D9" s="142">
        <f t="shared" ref="D9:Q9" si="0">C7+D8-D7</f>
        <v>169852.38217786746</v>
      </c>
      <c r="E9" s="142">
        <f t="shared" si="0"/>
        <v>174608.2488788492</v>
      </c>
      <c r="F9" s="142">
        <f t="shared" si="0"/>
        <v>179497.27984745661</v>
      </c>
      <c r="G9" s="142">
        <f t="shared" si="0"/>
        <v>184523.20368318539</v>
      </c>
      <c r="H9" s="142">
        <f t="shared" si="0"/>
        <v>189689.85338631459</v>
      </c>
      <c r="I9" s="142">
        <f t="shared" si="0"/>
        <v>195001.16928113159</v>
      </c>
      <c r="J9" s="142">
        <f t="shared" si="0"/>
        <v>200461.20202100184</v>
      </c>
      <c r="K9" s="142">
        <f t="shared" si="0"/>
        <v>206074.11567759234</v>
      </c>
      <c r="L9" s="142">
        <f t="shared" si="0"/>
        <v>211844.19091656432</v>
      </c>
      <c r="M9" s="142">
        <f t="shared" si="0"/>
        <v>217775.82826222572</v>
      </c>
      <c r="N9" s="142">
        <f t="shared" si="0"/>
        <v>223873.55145357177</v>
      </c>
      <c r="O9" s="142">
        <f t="shared" si="0"/>
        <v>230142.01089426875</v>
      </c>
      <c r="P9" s="142">
        <f t="shared" si="0"/>
        <v>239414.63902111724</v>
      </c>
      <c r="Q9" s="142">
        <f t="shared" si="0"/>
        <v>231000.94413359184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557.45963776240262</v>
      </c>
      <c r="C11" s="140">
        <v>544.89735388253268</v>
      </c>
      <c r="D11" s="140">
        <v>549.06236660263812</v>
      </c>
      <c r="E11" s="140">
        <v>572.34521731571431</v>
      </c>
      <c r="F11" s="140">
        <v>580.19941621489943</v>
      </c>
      <c r="G11" s="140">
        <v>607.43751071587928</v>
      </c>
      <c r="H11" s="140">
        <v>609.70997091476397</v>
      </c>
      <c r="I11" s="140">
        <v>621.44115637161894</v>
      </c>
      <c r="J11" s="140">
        <v>630.47252373203321</v>
      </c>
      <c r="K11" s="140">
        <v>638.49928628955729</v>
      </c>
      <c r="L11" s="140">
        <v>648.05830290071174</v>
      </c>
      <c r="M11" s="140">
        <v>661.5673514079557</v>
      </c>
      <c r="N11" s="140">
        <v>674.16176169835546</v>
      </c>
      <c r="O11" s="140">
        <v>689.59119300444752</v>
      </c>
      <c r="P11" s="140">
        <v>699.52396608866718</v>
      </c>
      <c r="Q11" s="140">
        <v>726.2460928875106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394.1973742096626</v>
      </c>
      <c r="C13" s="137">
        <f t="shared" ref="C13:Q13" si="1">IF(C5=0,0,1000000*C5/C7)</f>
        <v>387.66137764404402</v>
      </c>
      <c r="D13" s="137">
        <f t="shared" si="1"/>
        <v>380.41104919900272</v>
      </c>
      <c r="E13" s="137">
        <f t="shared" si="1"/>
        <v>369.37380475677753</v>
      </c>
      <c r="F13" s="137">
        <f t="shared" si="1"/>
        <v>355.98412809863271</v>
      </c>
      <c r="G13" s="137">
        <f t="shared" si="1"/>
        <v>342.27397617837732</v>
      </c>
      <c r="H13" s="137">
        <f t="shared" si="1"/>
        <v>330.69497436152477</v>
      </c>
      <c r="I13" s="137">
        <f t="shared" si="1"/>
        <v>320.12903514652828</v>
      </c>
      <c r="J13" s="137">
        <f t="shared" si="1"/>
        <v>310.41750323308941</v>
      </c>
      <c r="K13" s="137">
        <f t="shared" si="1"/>
        <v>300.59774520114786</v>
      </c>
      <c r="L13" s="137">
        <f t="shared" si="1"/>
        <v>292.04919089338938</v>
      </c>
      <c r="M13" s="137">
        <f t="shared" si="1"/>
        <v>284.20522576671431</v>
      </c>
      <c r="N13" s="137">
        <f t="shared" si="1"/>
        <v>275.89296184279539</v>
      </c>
      <c r="O13" s="137">
        <f t="shared" si="1"/>
        <v>265.53608272084693</v>
      </c>
      <c r="P13" s="137">
        <f t="shared" si="1"/>
        <v>256.81351733788557</v>
      </c>
      <c r="Q13" s="137">
        <f t="shared" si="1"/>
        <v>247.59494881725823</v>
      </c>
    </row>
    <row r="14" spans="1:17" ht="12.95" customHeight="1" x14ac:dyDescent="0.25">
      <c r="A14" s="131" t="s">
        <v>132</v>
      </c>
      <c r="B14" s="130"/>
      <c r="C14" s="130">
        <v>322.59634250327207</v>
      </c>
      <c r="D14" s="130">
        <v>308.22859774999665</v>
      </c>
      <c r="E14" s="130">
        <v>302.26461841887692</v>
      </c>
      <c r="F14" s="130">
        <v>294.09587184237722</v>
      </c>
      <c r="G14" s="130">
        <v>284.70907527640782</v>
      </c>
      <c r="H14" s="130">
        <v>275.82640898413712</v>
      </c>
      <c r="I14" s="130">
        <v>267.74867379595628</v>
      </c>
      <c r="J14" s="130">
        <v>262.2296231286017</v>
      </c>
      <c r="K14" s="130">
        <v>254.32726238294146</v>
      </c>
      <c r="L14" s="130">
        <v>247.59688233744501</v>
      </c>
      <c r="M14" s="130">
        <v>235.04164271792683</v>
      </c>
      <c r="N14" s="130">
        <v>212.61499702840638</v>
      </c>
      <c r="O14" s="130">
        <v>183.16887971636842</v>
      </c>
      <c r="P14" s="130">
        <v>151.58197809651767</v>
      </c>
      <c r="Q14" s="130">
        <v>120.13622544687824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0.34769825346320937</v>
      </c>
      <c r="C16" s="134">
        <f>C7/RES_summary!C$6</f>
        <v>0.35329545132190182</v>
      </c>
      <c r="D16" s="134">
        <f>D7/RES_summary!D$6</f>
        <v>0.36624143569705186</v>
      </c>
      <c r="E16" s="134">
        <f>E7/RES_summary!E$6</f>
        <v>0.39196756896490698</v>
      </c>
      <c r="F16" s="134">
        <f>F7/RES_summary!F$6</f>
        <v>0.43320191047848577</v>
      </c>
      <c r="G16" s="134">
        <f>G7/RES_summary!G$6</f>
        <v>0.48517797574946625</v>
      </c>
      <c r="H16" s="134">
        <f>H7/RES_summary!H$6</f>
        <v>0.53253114643531541</v>
      </c>
      <c r="I16" s="134">
        <f>I7/RES_summary!I$6</f>
        <v>0.57674976708356795</v>
      </c>
      <c r="J16" s="134">
        <f>J7/RES_summary!J$6</f>
        <v>0.62141622065322255</v>
      </c>
      <c r="K16" s="134">
        <f>K7/RES_summary!K$6</f>
        <v>0.66815152167071412</v>
      </c>
      <c r="L16" s="134">
        <f>L7/RES_summary!L$6</f>
        <v>0.70474805232198168</v>
      </c>
      <c r="M16" s="134">
        <f>M7/RES_summary!M$6</f>
        <v>0.72120858798951859</v>
      </c>
      <c r="N16" s="134">
        <f>N7/RES_summary!N$6</f>
        <v>0.73068193226778855</v>
      </c>
      <c r="O16" s="134">
        <f>O7/RES_summary!O$6</f>
        <v>0.7404978878997498</v>
      </c>
      <c r="P16" s="134">
        <f>P7/RES_summary!P$6</f>
        <v>0.74826431926595871</v>
      </c>
      <c r="Q16" s="134">
        <f>Q7/RES_summary!Q$6</f>
        <v>0.75827085717448606</v>
      </c>
    </row>
    <row r="17" spans="1:17" ht="12.95" customHeight="1" x14ac:dyDescent="0.25">
      <c r="A17" s="133" t="s">
        <v>49</v>
      </c>
      <c r="B17" s="132">
        <f>1000000*B5/RES_summary!B$6</f>
        <v>137.06173853248285</v>
      </c>
      <c r="C17" s="132">
        <f>1000000*C5/RES_summary!C$6</f>
        <v>136.95900137482275</v>
      </c>
      <c r="D17" s="132">
        <f>1000000*D5/RES_summary!D$6</f>
        <v>139.32228881366458</v>
      </c>
      <c r="E17" s="132">
        <f>1000000*E5/RES_summary!E$6</f>
        <v>144.78255228983227</v>
      </c>
      <c r="F17" s="132">
        <f>1000000*F5/RES_summary!F$6</f>
        <v>154.21300439234571</v>
      </c>
      <c r="G17" s="132">
        <f>1000000*G5/RES_summary!G$6</f>
        <v>166.06379491394614</v>
      </c>
      <c r="H17" s="132">
        <f>1000000*H5/RES_summary!H$6</f>
        <v>176.10537381714002</v>
      </c>
      <c r="I17" s="132">
        <f>1000000*I5/RES_summary!I$6</f>
        <v>184.63434645744752</v>
      </c>
      <c r="J17" s="132">
        <f>1000000*J5/RES_summary!J$6</f>
        <v>192.89847168371594</v>
      </c>
      <c r="K17" s="132">
        <f>1000000*K5/RES_summary!K$6</f>
        <v>200.84484086693254</v>
      </c>
      <c r="L17" s="132">
        <f>1000000*L5/RES_summary!L$6</f>
        <v>205.82109846432678</v>
      </c>
      <c r="M17" s="132">
        <f>1000000*M5/RES_summary!M$6</f>
        <v>204.97124957445439</v>
      </c>
      <c r="N17" s="132">
        <f>1000000*N5/RES_summary!N$6</f>
        <v>201.59000245837697</v>
      </c>
      <c r="O17" s="132">
        <f>1000000*O5/RES_summary!O$6</f>
        <v>196.62890841596044</v>
      </c>
      <c r="P17" s="132">
        <f>1000000*P5/RES_summary!P$6</f>
        <v>192.16439172912942</v>
      </c>
      <c r="Q17" s="132">
        <f>1000000*Q5/RES_summary!Q$6</f>
        <v>187.7440340717354</v>
      </c>
    </row>
    <row r="18" spans="1:17" ht="12.95" customHeight="1" x14ac:dyDescent="0.25">
      <c r="A18" s="131" t="s">
        <v>48</v>
      </c>
      <c r="B18" s="130">
        <f>B3*1000000/0.086/RES_summary!B$6</f>
        <v>76.406387113403014</v>
      </c>
      <c r="C18" s="130">
        <f>C3*1000000/0.086/RES_summary!C$6</f>
        <v>74.628597439535056</v>
      </c>
      <c r="D18" s="130">
        <f>D3*1000000/0.086/RES_summary!D$6</f>
        <v>76.496625616526927</v>
      </c>
      <c r="E18" s="130">
        <f>E3*1000000/0.086/RES_summary!E$6</f>
        <v>82.865601353847836</v>
      </c>
      <c r="F18" s="130">
        <f>F3*1000000/0.086/RES_summary!F$6</f>
        <v>89.47429512118471</v>
      </c>
      <c r="G18" s="130">
        <f>G3*1000000/0.086/RES_summary!G$6</f>
        <v>100.87337820255972</v>
      </c>
      <c r="H18" s="130">
        <f>H3*1000000/0.086/RES_summary!H$6</f>
        <v>107.37320234798206</v>
      </c>
      <c r="I18" s="130">
        <f>I3*1000000/0.086/RES_summary!I$6</f>
        <v>114.73938176843433</v>
      </c>
      <c r="J18" s="130">
        <f>J3*1000000/0.086/RES_summary!J$6</f>
        <v>121.61718626648454</v>
      </c>
      <c r="K18" s="130">
        <f>K3*1000000/0.086/RES_summary!K$6</f>
        <v>128.23928754847614</v>
      </c>
      <c r="L18" s="130">
        <f>L3*1000000/0.086/RES_summary!L$6</f>
        <v>133.38407177195191</v>
      </c>
      <c r="M18" s="130">
        <f>M3*1000000/0.086/RES_summary!M$6</f>
        <v>135.60228669575088</v>
      </c>
      <c r="N18" s="130">
        <f>N3*1000000/0.086/RES_summary!N$6</f>
        <v>135.90427119811523</v>
      </c>
      <c r="O18" s="130">
        <f>O3*1000000/0.086/RES_summary!O$6</f>
        <v>135.59356353372442</v>
      </c>
      <c r="P18" s="130">
        <f>P3*1000000/0.086/RES_summary!P$6</f>
        <v>134.42359744337688</v>
      </c>
      <c r="Q18" s="130">
        <f>Q3*1000000/0.086/RES_summary!Q$6</f>
        <v>136.34837120753753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0.20340038725920759</v>
      </c>
      <c r="C3" s="144">
        <v>0.22487651737843875</v>
      </c>
      <c r="D3" s="144">
        <v>0.23356284343652631</v>
      </c>
      <c r="E3" s="144">
        <v>0.25439923105912371</v>
      </c>
      <c r="F3" s="144">
        <v>0.28397707060478411</v>
      </c>
      <c r="G3" s="144">
        <v>0.32067850000725212</v>
      </c>
      <c r="H3" s="144">
        <v>0.35150825129365249</v>
      </c>
      <c r="I3" s="144">
        <v>0.38167758678398267</v>
      </c>
      <c r="J3" s="144">
        <v>0.41721633124013524</v>
      </c>
      <c r="K3" s="144">
        <v>0.44439394925489828</v>
      </c>
      <c r="L3" s="144">
        <v>0.4529447527900301</v>
      </c>
      <c r="M3" s="144">
        <v>0.82577112848195988</v>
      </c>
      <c r="N3" s="144">
        <v>1.4999861903646605</v>
      </c>
      <c r="O3" s="144">
        <v>2.3577584944284817</v>
      </c>
      <c r="P3" s="144">
        <v>3.2745414846852876</v>
      </c>
      <c r="Q3" s="144">
        <v>4.1535404331067003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11.843636049851575</v>
      </c>
      <c r="C5" s="144">
        <v>12.950097175354745</v>
      </c>
      <c r="D5" s="144">
        <v>13.320954431346664</v>
      </c>
      <c r="E5" s="144">
        <v>14.380826427213195</v>
      </c>
      <c r="F5" s="144">
        <v>15.91165479724893</v>
      </c>
      <c r="G5" s="144">
        <v>17.818440179676607</v>
      </c>
      <c r="H5" s="144">
        <v>19.374022469278234</v>
      </c>
      <c r="I5" s="144">
        <v>20.877454904318398</v>
      </c>
      <c r="J5" s="144">
        <v>22.704965263794435</v>
      </c>
      <c r="K5" s="144">
        <v>24.10962942910302</v>
      </c>
      <c r="L5" s="144">
        <v>24.447207708717819</v>
      </c>
      <c r="M5" s="144">
        <v>44.345638719422332</v>
      </c>
      <c r="N5" s="144">
        <v>80.247278133622515</v>
      </c>
      <c r="O5" s="144">
        <v>125.59719609787309</v>
      </c>
      <c r="P5" s="144">
        <v>173.55092094455583</v>
      </c>
      <c r="Q5" s="144">
        <v>218.82190970584995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5009.8777628070138</v>
      </c>
      <c r="C7" s="62">
        <v>5560.3398343066701</v>
      </c>
      <c r="D7" s="62">
        <v>5788.5712561127757</v>
      </c>
      <c r="E7" s="62">
        <v>6402.7865755727635</v>
      </c>
      <c r="F7" s="62">
        <v>7317.3062107408959</v>
      </c>
      <c r="G7" s="62">
        <v>8488.600235588854</v>
      </c>
      <c r="H7" s="62">
        <v>9516.8131980455491</v>
      </c>
      <c r="I7" s="62">
        <v>10564.204768216079</v>
      </c>
      <c r="J7" s="62">
        <v>11862.833767090693</v>
      </c>
      <c r="K7" s="62">
        <v>12957.819804773928</v>
      </c>
      <c r="L7" s="62">
        <v>13409.503707766404</v>
      </c>
      <c r="M7" s="62">
        <v>26895.493209975248</v>
      </c>
      <c r="N7" s="62">
        <v>52227.610477712915</v>
      </c>
      <c r="O7" s="62">
        <v>86158.024318432857</v>
      </c>
      <c r="P7" s="62">
        <v>126071.70318296697</v>
      </c>
      <c r="Q7" s="62">
        <v>169565.69553133863</v>
      </c>
    </row>
    <row r="8" spans="1:17" ht="12.95" customHeight="1" x14ac:dyDescent="0.25">
      <c r="A8" s="133" t="s">
        <v>136</v>
      </c>
      <c r="B8" s="143"/>
      <c r="C8" s="143">
        <v>833.29855399571022</v>
      </c>
      <c r="D8" s="143">
        <v>525.20972842696176</v>
      </c>
      <c r="E8" s="143">
        <v>926.04254141188812</v>
      </c>
      <c r="F8" s="143">
        <v>1241.9382182176266</v>
      </c>
      <c r="G8" s="143">
        <v>1515.0835370499271</v>
      </c>
      <c r="H8" s="143">
        <v>1389.1919502687599</v>
      </c>
      <c r="I8" s="143">
        <v>1426.4195073732003</v>
      </c>
      <c r="J8" s="143">
        <v>1696.6083329374169</v>
      </c>
      <c r="K8" s="143">
        <v>1512.8643384491825</v>
      </c>
      <c r="L8" s="143">
        <v>890.45611879671515</v>
      </c>
      <c r="M8" s="143">
        <v>13946.70032880329</v>
      </c>
      <c r="N8" s="143">
        <v>25815.863635661848</v>
      </c>
      <c r="O8" s="143">
        <v>34438.347527040336</v>
      </c>
      <c r="P8" s="143">
        <v>40746.977418529794</v>
      </c>
      <c r="Q8" s="143">
        <v>44019.202076798625</v>
      </c>
    </row>
    <row r="9" spans="1:17" ht="12.95" customHeight="1" x14ac:dyDescent="0.25">
      <c r="A9" s="131" t="s">
        <v>135</v>
      </c>
      <c r="B9" s="142"/>
      <c r="C9" s="142">
        <f>B7+C8-C7</f>
        <v>282.83648249605358</v>
      </c>
      <c r="D9" s="142">
        <f t="shared" ref="D9:Q9" si="0">C7+D8-D7</f>
        <v>296.97830662085653</v>
      </c>
      <c r="E9" s="142">
        <f t="shared" si="0"/>
        <v>311.82722195190036</v>
      </c>
      <c r="F9" s="142">
        <f t="shared" si="0"/>
        <v>327.41858304949437</v>
      </c>
      <c r="G9" s="142">
        <f t="shared" si="0"/>
        <v>343.78951220196905</v>
      </c>
      <c r="H9" s="142">
        <f t="shared" si="0"/>
        <v>360.97898781206459</v>
      </c>
      <c r="I9" s="142">
        <f t="shared" si="0"/>
        <v>379.02793720267073</v>
      </c>
      <c r="J9" s="142">
        <f t="shared" si="0"/>
        <v>397.9793340628039</v>
      </c>
      <c r="K9" s="142">
        <f t="shared" si="0"/>
        <v>417.87830076594764</v>
      </c>
      <c r="L9" s="142">
        <f t="shared" si="0"/>
        <v>438.77221580423975</v>
      </c>
      <c r="M9" s="142">
        <f t="shared" si="0"/>
        <v>460.71082659444801</v>
      </c>
      <c r="N9" s="142">
        <f t="shared" si="0"/>
        <v>483.7463679241846</v>
      </c>
      <c r="O9" s="142">
        <f t="shared" si="0"/>
        <v>507.93368632039346</v>
      </c>
      <c r="P9" s="142">
        <f t="shared" si="0"/>
        <v>833.29855399567168</v>
      </c>
      <c r="Q9" s="142">
        <f t="shared" si="0"/>
        <v>525.20972842696938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199.69549656276791</v>
      </c>
      <c r="C11" s="140">
        <v>201.91688061669348</v>
      </c>
      <c r="D11" s="140">
        <v>203.87781000983725</v>
      </c>
      <c r="E11" s="140">
        <v>205.69962433542744</v>
      </c>
      <c r="F11" s="140">
        <v>207.52454742115575</v>
      </c>
      <c r="G11" s="140">
        <v>209.26746280402327</v>
      </c>
      <c r="H11" s="140">
        <v>210.96833422599411</v>
      </c>
      <c r="I11" s="140">
        <v>212.5791431269889</v>
      </c>
      <c r="J11" s="140">
        <v>213.66924073540858</v>
      </c>
      <c r="K11" s="140">
        <v>214.32811807245525</v>
      </c>
      <c r="L11" s="140">
        <v>215.43562413341519</v>
      </c>
      <c r="M11" s="140">
        <v>216.52613748156159</v>
      </c>
      <c r="N11" s="140">
        <v>217.34942659261782</v>
      </c>
      <c r="O11" s="140">
        <v>218.28350710535551</v>
      </c>
      <c r="P11" s="140">
        <v>219.39419029400858</v>
      </c>
      <c r="Q11" s="140">
        <v>220.71364720851494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2364.0568913233597</v>
      </c>
      <c r="C13" s="137">
        <f t="shared" ref="C13:Q13" si="1">IF(C5=0,0,1000000*C5/C7)</f>
        <v>2329.011816050182</v>
      </c>
      <c r="D13" s="137">
        <f t="shared" si="1"/>
        <v>2301.250834094792</v>
      </c>
      <c r="E13" s="137">
        <f t="shared" si="1"/>
        <v>2246.0262039777194</v>
      </c>
      <c r="F13" s="137">
        <f t="shared" si="1"/>
        <v>2174.5235663217973</v>
      </c>
      <c r="G13" s="137">
        <f t="shared" si="1"/>
        <v>2099.1022883810647</v>
      </c>
      <c r="H13" s="137">
        <f t="shared" si="1"/>
        <v>2035.7678632650941</v>
      </c>
      <c r="I13" s="137">
        <f t="shared" si="1"/>
        <v>1976.2448156184182</v>
      </c>
      <c r="J13" s="137">
        <f t="shared" si="1"/>
        <v>1913.9579724012879</v>
      </c>
      <c r="K13" s="137">
        <f t="shared" si="1"/>
        <v>1860.6239160866039</v>
      </c>
      <c r="L13" s="137">
        <f t="shared" si="1"/>
        <v>1823.1254669446635</v>
      </c>
      <c r="M13" s="137">
        <f t="shared" si="1"/>
        <v>1648.8129952930187</v>
      </c>
      <c r="N13" s="137">
        <f t="shared" si="1"/>
        <v>1536.4914726065522</v>
      </c>
      <c r="O13" s="137">
        <f t="shared" si="1"/>
        <v>1457.7539015249044</v>
      </c>
      <c r="P13" s="137">
        <f t="shared" si="1"/>
        <v>1376.6048729640988</v>
      </c>
      <c r="Q13" s="137">
        <f t="shared" si="1"/>
        <v>1290.4845465361709</v>
      </c>
    </row>
    <row r="14" spans="1:17" ht="12.95" customHeight="1" x14ac:dyDescent="0.25">
      <c r="A14" s="131" t="s">
        <v>132</v>
      </c>
      <c r="B14" s="130"/>
      <c r="C14" s="130">
        <v>2130.2120981176731</v>
      </c>
      <c r="D14" s="130">
        <v>2042.8617564758356</v>
      </c>
      <c r="E14" s="130">
        <v>1940.5688275230584</v>
      </c>
      <c r="F14" s="130">
        <v>1855.8608583195489</v>
      </c>
      <c r="G14" s="130">
        <v>1794.965941751776</v>
      </c>
      <c r="H14" s="130">
        <v>1734.0707689067974</v>
      </c>
      <c r="I14" s="130">
        <v>1682.1671532009016</v>
      </c>
      <c r="J14" s="130">
        <v>1631.7001944570786</v>
      </c>
      <c r="K14" s="130">
        <v>1581.4717692542031</v>
      </c>
      <c r="L14" s="130">
        <v>1543.9960836766468</v>
      </c>
      <c r="M14" s="130">
        <v>1504.8417991657866</v>
      </c>
      <c r="N14" s="130">
        <v>1434.979819841082</v>
      </c>
      <c r="O14" s="130">
        <v>1351.7112590602912</v>
      </c>
      <c r="P14" s="130">
        <v>1220.4298492367193</v>
      </c>
      <c r="Q14" s="130">
        <v>1052.8114423512764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6.8349167208612118E-4</v>
      </c>
      <c r="C16" s="134">
        <f>C7/RES_summary!C$6</f>
        <v>7.4899895999319341E-4</v>
      </c>
      <c r="D16" s="134">
        <f>D7/RES_summary!D$6</f>
        <v>7.8989892339988935E-4</v>
      </c>
      <c r="E16" s="134">
        <f>E7/RES_summary!E$6</f>
        <v>8.6956906284041218E-4</v>
      </c>
      <c r="F16" s="134">
        <f>F7/RES_summary!F$6</f>
        <v>9.8436598569842074E-4</v>
      </c>
      <c r="G16" s="134">
        <f>G7/RES_summary!G$6</f>
        <v>1.1326311244170097E-3</v>
      </c>
      <c r="H16" s="134">
        <f>H7/RES_summary!H$6</f>
        <v>1.2687971106062361E-3</v>
      </c>
      <c r="I16" s="134">
        <f>I7/RES_summary!I$6</f>
        <v>1.4073606262681459E-3</v>
      </c>
      <c r="J16" s="134">
        <f>J7/RES_summary!J$6</f>
        <v>1.584358738020574E-3</v>
      </c>
      <c r="K16" s="134">
        <f>K7/RES_summary!K$6</f>
        <v>1.7255716691194853E-3</v>
      </c>
      <c r="L16" s="134">
        <f>L7/RES_summary!L$6</f>
        <v>1.7886225666318449E-3</v>
      </c>
      <c r="M16" s="134">
        <f>M7/RES_summary!M$6</f>
        <v>3.5777996131039179E-3</v>
      </c>
      <c r="N16" s="134">
        <f>N7/RES_summary!N$6</f>
        <v>6.9494757420149444E-3</v>
      </c>
      <c r="O16" s="134">
        <f>O7/RES_summary!O$6</f>
        <v>1.1408795318053661E-2</v>
      </c>
      <c r="P16" s="134">
        <f>P7/RES_summary!P$6</f>
        <v>1.6647500338104221E-2</v>
      </c>
      <c r="Q16" s="134">
        <f>Q7/RES_summary!Q$6</f>
        <v>2.2417442967905585E-2</v>
      </c>
    </row>
    <row r="17" spans="1:17" ht="12.95" customHeight="1" x14ac:dyDescent="0.25">
      <c r="A17" s="133" t="s">
        <v>49</v>
      </c>
      <c r="B17" s="132">
        <f>1000000*B5/RES_summary!B$6</f>
        <v>1.6158131975573207</v>
      </c>
      <c r="C17" s="132">
        <f>1000000*C5/RES_summary!C$6</f>
        <v>1.7444274280334449</v>
      </c>
      <c r="D17" s="132">
        <f>1000000*D5/RES_summary!D$6</f>
        <v>1.817755556324574</v>
      </c>
      <c r="E17" s="132">
        <f>1000000*E5/RES_summary!E$6</f>
        <v>1.9530749013079141</v>
      </c>
      <c r="F17" s="132">
        <f>1000000*F5/RES_summary!F$6</f>
        <v>2.140527033786801</v>
      </c>
      <c r="G17" s="132">
        <f>1000000*G5/RES_summary!G$6</f>
        <v>2.377508585155363</v>
      </c>
      <c r="H17" s="132">
        <f>1000000*H5/RES_summary!H$6</f>
        <v>2.5829763827757826</v>
      </c>
      <c r="I17" s="132">
        <f>1000000*I5/RES_summary!I$6</f>
        <v>2.7812891413679135</v>
      </c>
      <c r="J17" s="132">
        <f>1000000*J5/RES_summary!J$6</f>
        <v>3.0323960377781209</v>
      </c>
      <c r="K17" s="132">
        <f>1000000*K5/RES_summary!K$6</f>
        <v>3.2106399164851944</v>
      </c>
      <c r="L17" s="132">
        <f>1000000*L5/RES_summary!L$6</f>
        <v>3.2608833519784444</v>
      </c>
      <c r="M17" s="132">
        <f>1000000*M5/RES_summary!M$6</f>
        <v>5.8991224966400742</v>
      </c>
      <c r="N17" s="132">
        <f>1000000*N5/RES_summary!N$6</f>
        <v>10.677810216692054</v>
      </c>
      <c r="O17" s="132">
        <f>1000000*O5/RES_summary!O$6</f>
        <v>16.631215886591789</v>
      </c>
      <c r="P17" s="132">
        <f>1000000*P5/RES_summary!P$6</f>
        <v>22.917030088105751</v>
      </c>
      <c r="Q17" s="132">
        <f>1000000*Q5/RES_summary!Q$6</f>
        <v>28.929363722938113</v>
      </c>
    </row>
    <row r="18" spans="1:17" ht="12.95" customHeight="1" x14ac:dyDescent="0.25">
      <c r="A18" s="131" t="s">
        <v>48</v>
      </c>
      <c r="B18" s="130">
        <f>B3*1000000/0.086/RES_summary!B$6</f>
        <v>0.32267061883888293</v>
      </c>
      <c r="C18" s="130">
        <f>C3*1000000/0.086/RES_summary!C$6</f>
        <v>0.35222934473071477</v>
      </c>
      <c r="D18" s="130">
        <f>D3*1000000/0.086/RES_summary!D$6</f>
        <v>0.37060002195666747</v>
      </c>
      <c r="E18" s="130">
        <f>E3*1000000/0.086/RES_summary!E$6</f>
        <v>0.40174677349798987</v>
      </c>
      <c r="F18" s="130">
        <f>F3*1000000/0.086/RES_summary!F$6</f>
        <v>0.44421190392935483</v>
      </c>
      <c r="G18" s="130">
        <f>G3*1000000/0.086/RES_summary!G$6</f>
        <v>0.49753518941024588</v>
      </c>
      <c r="H18" s="130">
        <f>H3*1000000/0.086/RES_summary!H$6</f>
        <v>0.54492622481929054</v>
      </c>
      <c r="I18" s="130">
        <f>I3*1000000/0.086/RES_summary!I$6</f>
        <v>0.59124406246038974</v>
      </c>
      <c r="J18" s="130">
        <f>J3*1000000/0.086/RES_summary!J$6</f>
        <v>0.64792975900111249</v>
      </c>
      <c r="K18" s="130">
        <f>K3*1000000/0.086/RES_summary!K$6</f>
        <v>0.68813041110857653</v>
      </c>
      <c r="L18" s="130">
        <f>L3*1000000/0.086/RES_summary!L$6</f>
        <v>0.70251044015973907</v>
      </c>
      <c r="M18" s="130">
        <f>M3*1000000/0.086/RES_summary!M$6</f>
        <v>1.2773142087280616</v>
      </c>
      <c r="N18" s="130">
        <f>N3*1000000/0.086/RES_summary!N$6</f>
        <v>2.3208159278628138</v>
      </c>
      <c r="O18" s="130">
        <f>O3*1000000/0.086/RES_summary!O$6</f>
        <v>3.6303201311515609</v>
      </c>
      <c r="P18" s="130">
        <f>P3*1000000/0.086/RES_summary!P$6</f>
        <v>5.0278632601233939</v>
      </c>
      <c r="Q18" s="130">
        <f>Q3*1000000/0.086/RES_summary!Q$6</f>
        <v>6.3851053787113727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0.32042458910011085</v>
      </c>
      <c r="C3" s="144">
        <v>0.30791099355246726</v>
      </c>
      <c r="D3" s="144">
        <v>0.30395644853336579</v>
      </c>
      <c r="E3" s="144">
        <v>0.31734318572106868</v>
      </c>
      <c r="F3" s="144">
        <v>0.34498096014672752</v>
      </c>
      <c r="G3" s="144">
        <v>0.37120499176068694</v>
      </c>
      <c r="H3" s="144">
        <v>0.3956524676829386</v>
      </c>
      <c r="I3" s="144">
        <v>0.41729238547949027</v>
      </c>
      <c r="J3" s="144">
        <v>0.46069655923975761</v>
      </c>
      <c r="K3" s="144">
        <v>0.49381687930439466</v>
      </c>
      <c r="L3" s="144">
        <v>0.56192158331811015</v>
      </c>
      <c r="M3" s="144">
        <v>1.0890257742983307</v>
      </c>
      <c r="N3" s="144">
        <v>2.1084334703731504</v>
      </c>
      <c r="O3" s="144">
        <v>4.0808638115313718</v>
      </c>
      <c r="P3" s="144">
        <v>6.5078871397416433</v>
      </c>
      <c r="Q3" s="144">
        <v>8.3132856575057215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10.621707595354016</v>
      </c>
      <c r="C5" s="144">
        <v>9.8236434506917387</v>
      </c>
      <c r="D5" s="144">
        <v>9.5729145984133321</v>
      </c>
      <c r="E5" s="144">
        <v>9.5529628820347572</v>
      </c>
      <c r="F5" s="144">
        <v>10.004140962364174</v>
      </c>
      <c r="G5" s="144">
        <v>10.471612401672614</v>
      </c>
      <c r="H5" s="144">
        <v>10.891982312225467</v>
      </c>
      <c r="I5" s="144">
        <v>11.227994290245013</v>
      </c>
      <c r="J5" s="144">
        <v>12.175142025988912</v>
      </c>
      <c r="K5" s="144">
        <v>12.758376501967843</v>
      </c>
      <c r="L5" s="144">
        <v>14.199073215120706</v>
      </c>
      <c r="M5" s="144">
        <v>26.494432695201137</v>
      </c>
      <c r="N5" s="144">
        <v>49.513192709692284</v>
      </c>
      <c r="O5" s="144">
        <v>92.624690292076622</v>
      </c>
      <c r="P5" s="144">
        <v>141.47447760828612</v>
      </c>
      <c r="Q5" s="144">
        <v>173.19532427586975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15814.172653123702</v>
      </c>
      <c r="C7" s="62">
        <v>14697.641157607768</v>
      </c>
      <c r="D7" s="62">
        <v>14553.424056260295</v>
      </c>
      <c r="E7" s="62">
        <v>14856.98256625549</v>
      </c>
      <c r="F7" s="62">
        <v>16092.845240271476</v>
      </c>
      <c r="G7" s="62">
        <v>17416.265277021786</v>
      </c>
      <c r="H7" s="62">
        <v>18663.173004537894</v>
      </c>
      <c r="I7" s="62">
        <v>19759.804944113323</v>
      </c>
      <c r="J7" s="62">
        <v>22078.618939371747</v>
      </c>
      <c r="K7" s="62">
        <v>23652.070503990275</v>
      </c>
      <c r="L7" s="62">
        <v>27011.899796223486</v>
      </c>
      <c r="M7" s="62">
        <v>53610.317729753493</v>
      </c>
      <c r="N7" s="62">
        <v>106506.80088632159</v>
      </c>
      <c r="O7" s="62">
        <v>214782.90199320903</v>
      </c>
      <c r="P7" s="62">
        <v>350509.3317791454</v>
      </c>
      <c r="Q7" s="62">
        <v>452973.9923385657</v>
      </c>
    </row>
    <row r="8" spans="1:17" ht="12.95" customHeight="1" x14ac:dyDescent="0.25">
      <c r="A8" s="133" t="s">
        <v>136</v>
      </c>
      <c r="B8" s="143"/>
      <c r="C8" s="143">
        <v>600.42549035575917</v>
      </c>
      <c r="D8" s="143">
        <v>1469.7224653719261</v>
      </c>
      <c r="E8" s="143">
        <v>1820.6617027114223</v>
      </c>
      <c r="F8" s="143">
        <v>2661.9396751692466</v>
      </c>
      <c r="G8" s="143">
        <v>2663.9324178343704</v>
      </c>
      <c r="H8" s="143">
        <v>2506.9893657351295</v>
      </c>
      <c r="I8" s="143">
        <v>2281.108679501302</v>
      </c>
      <c r="J8" s="143">
        <v>3432.2221307887576</v>
      </c>
      <c r="K8" s="143">
        <v>2620.05521201703</v>
      </c>
      <c r="L8" s="143">
        <v>4343.6367207878038</v>
      </c>
      <c r="M8" s="143">
        <v>27523.196916371329</v>
      </c>
      <c r="N8" s="143">
        <v>53765.775400438957</v>
      </c>
      <c r="O8" s="143">
        <v>109093.23581612599</v>
      </c>
      <c r="P8" s="143">
        <v>136326.85527629213</v>
      </c>
      <c r="Q8" s="143">
        <v>103934.38302479223</v>
      </c>
    </row>
    <row r="9" spans="1:17" ht="12.95" customHeight="1" x14ac:dyDescent="0.25">
      <c r="A9" s="131" t="s">
        <v>135</v>
      </c>
      <c r="B9" s="142"/>
      <c r="C9" s="142">
        <f>B7+C8-C7</f>
        <v>1716.9569858716914</v>
      </c>
      <c r="D9" s="142">
        <f t="shared" ref="D9:Q9" si="0">C7+D8-D7</f>
        <v>1613.9395667193985</v>
      </c>
      <c r="E9" s="142">
        <f t="shared" si="0"/>
        <v>1517.1031927162276</v>
      </c>
      <c r="F9" s="142">
        <f t="shared" si="0"/>
        <v>1426.0770011532622</v>
      </c>
      <c r="G9" s="142">
        <f t="shared" si="0"/>
        <v>1340.5123810840596</v>
      </c>
      <c r="H9" s="142">
        <f t="shared" si="0"/>
        <v>1260.0816382190242</v>
      </c>
      <c r="I9" s="142">
        <f t="shared" si="0"/>
        <v>1184.4767399258744</v>
      </c>
      <c r="J9" s="142">
        <f t="shared" si="0"/>
        <v>1113.4081355303315</v>
      </c>
      <c r="K9" s="142">
        <f t="shared" si="0"/>
        <v>1046.6036473985005</v>
      </c>
      <c r="L9" s="142">
        <f t="shared" si="0"/>
        <v>983.80742855459175</v>
      </c>
      <c r="M9" s="142">
        <f t="shared" si="0"/>
        <v>924.77898284132243</v>
      </c>
      <c r="N9" s="142">
        <f t="shared" si="0"/>
        <v>869.29224387086288</v>
      </c>
      <c r="O9" s="142">
        <f t="shared" si="0"/>
        <v>817.13470923854038</v>
      </c>
      <c r="P9" s="142">
        <f t="shared" si="0"/>
        <v>600.42549035575939</v>
      </c>
      <c r="Q9" s="142">
        <f t="shared" si="0"/>
        <v>1469.7224653719459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350.77856189030103</v>
      </c>
      <c r="C11" s="140">
        <v>364.46359317864443</v>
      </c>
      <c r="D11" s="140">
        <v>369.20597924411828</v>
      </c>
      <c r="E11" s="140">
        <v>386.27147292780774</v>
      </c>
      <c r="F11" s="140">
        <v>400.97460925681196</v>
      </c>
      <c r="G11" s="140">
        <v>412.19412521484458</v>
      </c>
      <c r="H11" s="140">
        <v>422.38501288903507</v>
      </c>
      <c r="I11" s="140">
        <v>432.15528214819801</v>
      </c>
      <c r="J11" s="140">
        <v>439.98967107826479</v>
      </c>
      <c r="K11" s="140">
        <v>450.06170927875991</v>
      </c>
      <c r="L11" s="140">
        <v>460.16889976239537</v>
      </c>
      <c r="M11" s="140">
        <v>477.95287955387818</v>
      </c>
      <c r="N11" s="140">
        <v>495.15425926782831</v>
      </c>
      <c r="O11" s="140">
        <v>512.30297921231147</v>
      </c>
      <c r="P11" s="140">
        <v>534.88874852458525</v>
      </c>
      <c r="Q11" s="140">
        <v>558.13349870003424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671.65749535787177</v>
      </c>
      <c r="C13" s="137">
        <f t="shared" ref="C13:Q13" si="1">IF(C5=0,0,1000000*C5/C7)</f>
        <v>668.38231695477486</v>
      </c>
      <c r="D13" s="137">
        <f t="shared" si="1"/>
        <v>657.77747981551124</v>
      </c>
      <c r="E13" s="137">
        <f t="shared" si="1"/>
        <v>642.99482343960631</v>
      </c>
      <c r="F13" s="137">
        <f t="shared" si="1"/>
        <v>621.65147386922933</v>
      </c>
      <c r="G13" s="137">
        <f t="shared" si="1"/>
        <v>601.2547601401302</v>
      </c>
      <c r="H13" s="137">
        <f t="shared" si="1"/>
        <v>583.60828084147931</v>
      </c>
      <c r="I13" s="137">
        <f t="shared" si="1"/>
        <v>568.2239436067897</v>
      </c>
      <c r="J13" s="137">
        <f t="shared" si="1"/>
        <v>551.44490963959538</v>
      </c>
      <c r="K13" s="137">
        <f t="shared" si="1"/>
        <v>539.41901195565151</v>
      </c>
      <c r="L13" s="137">
        <f t="shared" si="1"/>
        <v>525.65992478270141</v>
      </c>
      <c r="M13" s="137">
        <f t="shared" si="1"/>
        <v>494.20398567227369</v>
      </c>
      <c r="N13" s="137">
        <f t="shared" si="1"/>
        <v>464.88292106848121</v>
      </c>
      <c r="O13" s="137">
        <f t="shared" si="1"/>
        <v>431.24796914702836</v>
      </c>
      <c r="P13" s="137">
        <f t="shared" si="1"/>
        <v>403.62542386582919</v>
      </c>
      <c r="Q13" s="137">
        <f t="shared" si="1"/>
        <v>382.35158575377682</v>
      </c>
    </row>
    <row r="14" spans="1:17" ht="12.95" customHeight="1" x14ac:dyDescent="0.25">
      <c r="A14" s="131" t="s">
        <v>132</v>
      </c>
      <c r="B14" s="130"/>
      <c r="C14" s="130">
        <v>591.48535465255281</v>
      </c>
      <c r="D14" s="130">
        <v>566.96810071039113</v>
      </c>
      <c r="E14" s="130">
        <v>548.71369719747452</v>
      </c>
      <c r="F14" s="130">
        <v>529.31830133298956</v>
      </c>
      <c r="G14" s="130">
        <v>513.46521350401053</v>
      </c>
      <c r="H14" s="130">
        <v>505.27266088105137</v>
      </c>
      <c r="I14" s="130">
        <v>496.06345749173011</v>
      </c>
      <c r="J14" s="130">
        <v>493.84235366367761</v>
      </c>
      <c r="K14" s="130">
        <v>490.90326590211771</v>
      </c>
      <c r="L14" s="130">
        <v>483.80619320050999</v>
      </c>
      <c r="M14" s="130">
        <v>469.29483717686361</v>
      </c>
      <c r="N14" s="130">
        <v>438.98979397125493</v>
      </c>
      <c r="O14" s="130">
        <v>400.21117632031689</v>
      </c>
      <c r="P14" s="130">
        <v>360.93350866629993</v>
      </c>
      <c r="Q14" s="130">
        <v>313.21812354032556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2.1575087898523843E-3</v>
      </c>
      <c r="C16" s="134">
        <f>C7/RES_summary!C$6</f>
        <v>1.9798282604023693E-3</v>
      </c>
      <c r="D16" s="134">
        <f>D7/RES_summary!D$6</f>
        <v>1.9859363364806946E-3</v>
      </c>
      <c r="E16" s="134">
        <f>E7/RES_summary!E$6</f>
        <v>2.0177421587130508E-3</v>
      </c>
      <c r="F16" s="134">
        <f>F7/RES_summary!F$6</f>
        <v>2.1649018110488508E-3</v>
      </c>
      <c r="G16" s="134">
        <f>G7/RES_summary!G$6</f>
        <v>2.3238465207909161E-3</v>
      </c>
      <c r="H16" s="134">
        <f>H7/RES_summary!H$6</f>
        <v>2.4882047687733388E-3</v>
      </c>
      <c r="I16" s="134">
        <f>I7/RES_summary!I$6</f>
        <v>2.6323961028047846E-3</v>
      </c>
      <c r="J16" s="134">
        <f>J7/RES_summary!J$6</f>
        <v>2.9487434053962103E-3</v>
      </c>
      <c r="K16" s="134">
        <f>K7/RES_summary!K$6</f>
        <v>3.1497075428279812E-3</v>
      </c>
      <c r="L16" s="134">
        <f>L7/RES_summary!L$6</f>
        <v>3.6029740246942402E-3</v>
      </c>
      <c r="M16" s="134">
        <f>M7/RES_summary!M$6</f>
        <v>7.1315655948168679E-3</v>
      </c>
      <c r="N16" s="134">
        <f>N7/RES_summary!N$6</f>
        <v>1.4171937455093009E-2</v>
      </c>
      <c r="O16" s="134">
        <f>O7/RES_summary!O$6</f>
        <v>2.8440928004588122E-2</v>
      </c>
      <c r="P16" s="134">
        <f>P7/RES_summary!P$6</f>
        <v>4.6284011970819189E-2</v>
      </c>
      <c r="Q16" s="134">
        <f>Q7/RES_summary!Q$6</f>
        <v>5.9885453878951424E-2</v>
      </c>
    </row>
    <row r="17" spans="1:17" ht="12.95" customHeight="1" x14ac:dyDescent="0.25">
      <c r="A17" s="133" t="s">
        <v>49</v>
      </c>
      <c r="B17" s="132">
        <f>1000000*B5/RES_summary!B$6</f>
        <v>1.4491069500048452</v>
      </c>
      <c r="C17" s="132">
        <f>1000000*C5/RES_summary!C$6</f>
        <v>1.3232821998602771</v>
      </c>
      <c r="D17" s="132">
        <f>1000000*D5/RES_summary!D$6</f>
        <v>1.3063041984843204</v>
      </c>
      <c r="E17" s="132">
        <f>1000000*E5/RES_summary!E$6</f>
        <v>1.297397763088348</v>
      </c>
      <c r="F17" s="132">
        <f>1000000*F5/RES_summary!F$6</f>
        <v>1.3458144016206819</v>
      </c>
      <c r="G17" s="132">
        <f>1000000*G5/RES_summary!G$6</f>
        <v>1.3972237824606182</v>
      </c>
      <c r="H17" s="132">
        <f>1000000*H5/RES_summary!H$6</f>
        <v>1.4521369074853789</v>
      </c>
      <c r="I17" s="132">
        <f>1000000*I5/RES_summary!I$6</f>
        <v>1.4957904946708791</v>
      </c>
      <c r="J17" s="132">
        <f>1000000*J5/RES_summary!J$6</f>
        <v>1.626069540739066</v>
      </c>
      <c r="K17" s="132">
        <f>1000000*K5/RES_summary!K$6</f>
        <v>1.6990121307015327</v>
      </c>
      <c r="L17" s="132">
        <f>1000000*L5/RES_summary!L$6</f>
        <v>1.8939390548148014</v>
      </c>
      <c r="M17" s="132">
        <f>1000000*M5/RES_summary!M$6</f>
        <v>3.5244481410417552</v>
      </c>
      <c r="N17" s="132">
        <f>1000000*N5/RES_summary!N$6</f>
        <v>6.5882916813234553</v>
      </c>
      <c r="O17" s="132">
        <f>1000000*O5/RES_summary!O$6</f>
        <v>12.265092442635474</v>
      </c>
      <c r="P17" s="132">
        <f>1000000*P5/RES_summary!P$6</f>
        <v>18.681403949933006</v>
      </c>
      <c r="Q17" s="132">
        <f>1000000*Q5/RES_summary!Q$6</f>
        <v>22.897298254201743</v>
      </c>
    </row>
    <row r="18" spans="1:17" ht="12.95" customHeight="1" x14ac:dyDescent="0.25">
      <c r="A18" s="131" t="s">
        <v>48</v>
      </c>
      <c r="B18" s="130">
        <f>B3*1000000/0.086/RES_summary!B$6</f>
        <v>0.50831565194793993</v>
      </c>
      <c r="C18" s="130">
        <f>C3*1000000/0.086/RES_summary!C$6</f>
        <v>0.48228818535041762</v>
      </c>
      <c r="D18" s="130">
        <f>D3*1000000/0.086/RES_summary!D$6</f>
        <v>0.48229532079210663</v>
      </c>
      <c r="E18" s="130">
        <f>E3*1000000/0.086/RES_summary!E$6</f>
        <v>0.50114774492137915</v>
      </c>
      <c r="F18" s="130">
        <f>F3*1000000/0.086/RES_summary!F$6</f>
        <v>0.53963740382204306</v>
      </c>
      <c r="G18" s="130">
        <f>G3*1000000/0.086/RES_summary!G$6</f>
        <v>0.57592743474073071</v>
      </c>
      <c r="H18" s="130">
        <f>H3*1000000/0.086/RES_summary!H$6</f>
        <v>0.61336086638485532</v>
      </c>
      <c r="I18" s="130">
        <f>I3*1000000/0.086/RES_summary!I$6</f>
        <v>0.64641376325908639</v>
      </c>
      <c r="J18" s="130">
        <f>J3*1000000/0.086/RES_summary!J$6</f>
        <v>0.71545380238016665</v>
      </c>
      <c r="K18" s="130">
        <f>K3*1000000/0.086/RES_summary!K$6</f>
        <v>0.76466030362887949</v>
      </c>
      <c r="L18" s="130">
        <f>L3*1000000/0.086/RES_summary!L$6</f>
        <v>0.87153185107115827</v>
      </c>
      <c r="M18" s="130">
        <f>M3*1000000/0.086/RES_summary!M$6</f>
        <v>1.6845201378492198</v>
      </c>
      <c r="N18" s="130">
        <f>N3*1000000/0.086/RES_summary!N$6</f>
        <v>3.2622206873061099</v>
      </c>
      <c r="O18" s="130">
        <f>O3*1000000/0.086/RES_summary!O$6</f>
        <v>6.2834433986765594</v>
      </c>
      <c r="P18" s="130">
        <f>P3*1000000/0.086/RES_summary!P$6</f>
        <v>9.9924727794619113</v>
      </c>
      <c r="Q18" s="130">
        <f>Q3*1000000/0.086/RES_summary!Q$6</f>
        <v>12.779749185395806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78.050885105932551</v>
      </c>
      <c r="C3" s="144">
        <v>81.182729724859868</v>
      </c>
      <c r="D3" s="144">
        <v>82.154701308632411</v>
      </c>
      <c r="E3" s="144">
        <v>83.996214467952313</v>
      </c>
      <c r="F3" s="144">
        <v>91.643467071526302</v>
      </c>
      <c r="G3" s="144">
        <v>103.32662500003434</v>
      </c>
      <c r="H3" s="144">
        <v>112.60131743117121</v>
      </c>
      <c r="I3" s="144">
        <v>128.22283975518789</v>
      </c>
      <c r="J3" s="144">
        <v>138.61445791346699</v>
      </c>
      <c r="K3" s="144">
        <v>158.36958952510932</v>
      </c>
      <c r="L3" s="144">
        <v>177.71363960775494</v>
      </c>
      <c r="M3" s="144">
        <v>190.85496778410416</v>
      </c>
      <c r="N3" s="144">
        <v>197.71871172553091</v>
      </c>
      <c r="O3" s="144">
        <v>204.04924708874677</v>
      </c>
      <c r="P3" s="144">
        <v>204.35545568212078</v>
      </c>
      <c r="Q3" s="144">
        <v>206.12248762226073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690.17222135226768</v>
      </c>
      <c r="C5" s="144">
        <v>704.20762145155015</v>
      </c>
      <c r="D5" s="144">
        <v>700.65268117538596</v>
      </c>
      <c r="E5" s="144">
        <v>705.35620662670851</v>
      </c>
      <c r="F5" s="144">
        <v>763.70266191179314</v>
      </c>
      <c r="G5" s="144">
        <v>855.2252782063448</v>
      </c>
      <c r="H5" s="144">
        <v>925.45970142983413</v>
      </c>
      <c r="I5" s="144">
        <v>1047.2649825788542</v>
      </c>
      <c r="J5" s="144">
        <v>1114.2874655828707</v>
      </c>
      <c r="K5" s="144">
        <v>1255.102603044184</v>
      </c>
      <c r="L5" s="144">
        <v>1376.0118787344004</v>
      </c>
      <c r="M5" s="144">
        <v>1446.0599138317048</v>
      </c>
      <c r="N5" s="144">
        <v>1468.4492606778326</v>
      </c>
      <c r="O5" s="144">
        <v>1477.0696534022106</v>
      </c>
      <c r="P5" s="144">
        <v>1450.4744453807591</v>
      </c>
      <c r="Q5" s="144">
        <v>1416.5962842930585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1748484.4606067922</v>
      </c>
      <c r="C7" s="62">
        <v>1806014.8722239176</v>
      </c>
      <c r="D7" s="62">
        <v>1824058.272200326</v>
      </c>
      <c r="E7" s="62">
        <v>1871452.9937697281</v>
      </c>
      <c r="F7" s="62">
        <v>2079549.4592947252</v>
      </c>
      <c r="G7" s="62">
        <v>2401208.4518498369</v>
      </c>
      <c r="H7" s="62">
        <v>2680197.0268024621</v>
      </c>
      <c r="I7" s="62">
        <v>3130923.0896447147</v>
      </c>
      <c r="J7" s="62">
        <v>3411674.8663323913</v>
      </c>
      <c r="K7" s="62">
        <v>3968257.8712646728</v>
      </c>
      <c r="L7" s="62">
        <v>4530793.7661101986</v>
      </c>
      <c r="M7" s="62">
        <v>4984257.7916941727</v>
      </c>
      <c r="N7" s="62">
        <v>5322888.5899575436</v>
      </c>
      <c r="O7" s="62">
        <v>5819031.3384239106</v>
      </c>
      <c r="P7" s="62">
        <v>6169304.7898175102</v>
      </c>
      <c r="Q7" s="62">
        <v>7126872.0044800164</v>
      </c>
    </row>
    <row r="8" spans="1:17" ht="12.95" customHeight="1" x14ac:dyDescent="0.25">
      <c r="A8" s="133" t="s">
        <v>136</v>
      </c>
      <c r="B8" s="143"/>
      <c r="C8" s="143">
        <v>334710.33109029505</v>
      </c>
      <c r="D8" s="143">
        <v>300766.91783904179</v>
      </c>
      <c r="E8" s="143">
        <v>335772.7097892887</v>
      </c>
      <c r="F8" s="143">
        <v>502242.01350928145</v>
      </c>
      <c r="G8" s="143">
        <v>621687.45149908098</v>
      </c>
      <c r="H8" s="143">
        <v>585017.60307547403</v>
      </c>
      <c r="I8" s="143">
        <v>785436.39393254835</v>
      </c>
      <c r="J8" s="143">
        <v>581518.69452671881</v>
      </c>
      <c r="K8" s="143">
        <v>892355.71472156979</v>
      </c>
      <c r="L8" s="143">
        <v>1064777.9083548072</v>
      </c>
      <c r="M8" s="143">
        <v>1075151.4770830539</v>
      </c>
      <c r="N8" s="143">
        <v>923648.40133884549</v>
      </c>
      <c r="O8" s="143">
        <v>1281579.1423989173</v>
      </c>
      <c r="P8" s="143">
        <v>931792.14592031774</v>
      </c>
      <c r="Q8" s="143">
        <v>1849922.9293840749</v>
      </c>
    </row>
    <row r="9" spans="1:17" ht="12.95" customHeight="1" x14ac:dyDescent="0.25">
      <c r="A9" s="131" t="s">
        <v>135</v>
      </c>
      <c r="B9" s="142"/>
      <c r="C9" s="142">
        <f>B7+C8-C7</f>
        <v>277179.9194731696</v>
      </c>
      <c r="D9" s="142">
        <f t="shared" ref="D9:Q9" si="0">C7+D8-D7</f>
        <v>282723.51786263334</v>
      </c>
      <c r="E9" s="142">
        <f t="shared" si="0"/>
        <v>288377.98821988655</v>
      </c>
      <c r="F9" s="142">
        <f t="shared" si="0"/>
        <v>294145.54798428435</v>
      </c>
      <c r="G9" s="142">
        <f t="shared" si="0"/>
        <v>300028.45894396957</v>
      </c>
      <c r="H9" s="142">
        <f t="shared" si="0"/>
        <v>306029.02812284883</v>
      </c>
      <c r="I9" s="142">
        <f t="shared" si="0"/>
        <v>334710.33109029569</v>
      </c>
      <c r="J9" s="142">
        <f t="shared" si="0"/>
        <v>300766.91783904238</v>
      </c>
      <c r="K9" s="142">
        <f t="shared" si="0"/>
        <v>335772.70978928823</v>
      </c>
      <c r="L9" s="142">
        <f t="shared" si="0"/>
        <v>502242.01350928098</v>
      </c>
      <c r="M9" s="142">
        <f t="shared" si="0"/>
        <v>621687.45149907935</v>
      </c>
      <c r="N9" s="142">
        <f t="shared" si="0"/>
        <v>585017.6030754745</v>
      </c>
      <c r="O9" s="142">
        <f t="shared" si="0"/>
        <v>785436.39393255021</v>
      </c>
      <c r="P9" s="142">
        <f t="shared" si="0"/>
        <v>581518.694526718</v>
      </c>
      <c r="Q9" s="142">
        <f t="shared" si="0"/>
        <v>892355.71472156886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1314.9883512931249</v>
      </c>
      <c r="C11" s="140">
        <v>1340.4927759984241</v>
      </c>
      <c r="D11" s="140">
        <v>1363.4247754771043</v>
      </c>
      <c r="E11" s="140">
        <v>1384.6906840204456</v>
      </c>
      <c r="F11" s="140">
        <v>1395.335859464511</v>
      </c>
      <c r="G11" s="140">
        <v>1404.8607008450047</v>
      </c>
      <c r="H11" s="140">
        <v>1414.7754273099181</v>
      </c>
      <c r="I11" s="140">
        <v>1423.6733565709944</v>
      </c>
      <c r="J11" s="140">
        <v>1446.4813363098408</v>
      </c>
      <c r="K11" s="140">
        <v>1467.2161865306118</v>
      </c>
      <c r="L11" s="140">
        <v>1501.7585980131514</v>
      </c>
      <c r="M11" s="140">
        <v>1534.6831692212663</v>
      </c>
      <c r="N11" s="140">
        <v>1565.6344751366728</v>
      </c>
      <c r="O11" s="140">
        <v>1606.3329568497693</v>
      </c>
      <c r="P11" s="140">
        <v>1638.24067113302</v>
      </c>
      <c r="Q11" s="140">
        <v>1691.9239012989817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394.72596806079196</v>
      </c>
      <c r="C13" s="137">
        <f t="shared" ref="C13:Q13" si="1">IF(C5=0,0,1000000*C5/C7)</f>
        <v>389.92348971323389</v>
      </c>
      <c r="D13" s="137">
        <f t="shared" si="1"/>
        <v>384.1174878312425</v>
      </c>
      <c r="E13" s="137">
        <f t="shared" si="1"/>
        <v>376.9029780469595</v>
      </c>
      <c r="F13" s="137">
        <f t="shared" si="1"/>
        <v>367.24428865991064</v>
      </c>
      <c r="G13" s="137">
        <f t="shared" si="1"/>
        <v>356.16452938415176</v>
      </c>
      <c r="H13" s="137">
        <f t="shared" si="1"/>
        <v>345.29539887368998</v>
      </c>
      <c r="I13" s="137">
        <f t="shared" si="1"/>
        <v>334.49080433901486</v>
      </c>
      <c r="J13" s="137">
        <f t="shared" si="1"/>
        <v>326.61009892210177</v>
      </c>
      <c r="K13" s="137">
        <f t="shared" si="1"/>
        <v>316.2855448817358</v>
      </c>
      <c r="L13" s="137">
        <f t="shared" si="1"/>
        <v>303.70216561760253</v>
      </c>
      <c r="M13" s="137">
        <f t="shared" si="1"/>
        <v>290.12542574371588</v>
      </c>
      <c r="N13" s="137">
        <f t="shared" si="1"/>
        <v>275.87450608083179</v>
      </c>
      <c r="O13" s="137">
        <f t="shared" si="1"/>
        <v>253.83428400684232</v>
      </c>
      <c r="P13" s="137">
        <f t="shared" si="1"/>
        <v>235.11149064555528</v>
      </c>
      <c r="Q13" s="137">
        <f t="shared" si="1"/>
        <v>198.76830724651336</v>
      </c>
    </row>
    <row r="14" spans="1:17" ht="12.95" customHeight="1" x14ac:dyDescent="0.25">
      <c r="A14" s="131" t="s">
        <v>132</v>
      </c>
      <c r="B14" s="130"/>
      <c r="C14" s="130">
        <v>368.81297251335712</v>
      </c>
      <c r="D14" s="130">
        <v>359.22625660424853</v>
      </c>
      <c r="E14" s="130">
        <v>353.01798676022742</v>
      </c>
      <c r="F14" s="130">
        <v>347.34915990999451</v>
      </c>
      <c r="G14" s="130">
        <v>337.71252691483465</v>
      </c>
      <c r="H14" s="130">
        <v>326.54064869111068</v>
      </c>
      <c r="I14" s="130">
        <v>312.24780922288579</v>
      </c>
      <c r="J14" s="130">
        <v>301.0494050448612</v>
      </c>
      <c r="K14" s="130">
        <v>290.63403663086876</v>
      </c>
      <c r="L14" s="130">
        <v>277.39363752440715</v>
      </c>
      <c r="M14" s="130">
        <v>260.42811758391287</v>
      </c>
      <c r="N14" s="130">
        <v>231.06343727846323</v>
      </c>
      <c r="O14" s="130">
        <v>198.09247639481168</v>
      </c>
      <c r="P14" s="130">
        <v>159.33880709161639</v>
      </c>
      <c r="Q14" s="130">
        <v>121.88117613500964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0.23854365798480895</v>
      </c>
      <c r="C16" s="134">
        <f>C7/RES_summary!C$6</f>
        <v>0.24327708401596748</v>
      </c>
      <c r="D16" s="134">
        <f>D7/RES_summary!D$6</f>
        <v>0.24890799502695612</v>
      </c>
      <c r="E16" s="134">
        <f>E7/RES_summary!E$6</f>
        <v>0.25416396544447528</v>
      </c>
      <c r="F16" s="134">
        <f>F7/RES_summary!F$6</f>
        <v>0.27975291649028888</v>
      </c>
      <c r="G16" s="134">
        <f>G7/RES_summary!G$6</f>
        <v>0.32039245026240104</v>
      </c>
      <c r="H16" s="134">
        <f>H7/RES_summary!H$6</f>
        <v>0.35732825397484619</v>
      </c>
      <c r="I16" s="134">
        <f>I7/RES_summary!I$6</f>
        <v>0.4171007640344952</v>
      </c>
      <c r="J16" s="134">
        <f>J7/RES_summary!J$6</f>
        <v>0.45565140605392868</v>
      </c>
      <c r="K16" s="134">
        <f>K7/RES_summary!K$6</f>
        <v>0.52844641008913795</v>
      </c>
      <c r="L16" s="134">
        <f>L7/RES_summary!L$6</f>
        <v>0.60433854611084892</v>
      </c>
      <c r="M16" s="134">
        <f>M7/RES_summary!M$6</f>
        <v>0.66303582758317481</v>
      </c>
      <c r="N16" s="134">
        <f>N7/RES_summary!N$6</f>
        <v>0.70827067895712692</v>
      </c>
      <c r="O16" s="134">
        <f>O7/RES_summary!O$6</f>
        <v>0.77053922736265668</v>
      </c>
      <c r="P16" s="134">
        <f>P7/RES_summary!P$6</f>
        <v>0.81464357965642864</v>
      </c>
      <c r="Q16" s="134">
        <f>Q7/RES_summary!Q$6</f>
        <v>0.94220854164730627</v>
      </c>
    </row>
    <row r="17" spans="1:17" ht="12.95" customHeight="1" x14ac:dyDescent="0.25">
      <c r="A17" s="133" t="s">
        <v>49</v>
      </c>
      <c r="B17" s="132">
        <f>1000000*B5/RES_summary!B$6</f>
        <v>94.159376322816186</v>
      </c>
      <c r="C17" s="132">
        <f>1000000*C5/RES_summary!C$6</f>
        <v>94.859449566765619</v>
      </c>
      <c r="D17" s="132">
        <f>1000000*D5/RES_summary!D$6</f>
        <v>95.609913750865786</v>
      </c>
      <c r="E17" s="132">
        <f>1000000*E5/RES_summary!E$6</f>
        <v>95.795155488247261</v>
      </c>
      <c r="F17" s="132">
        <f>1000000*F5/RES_summary!F$6</f>
        <v>102.73766081701152</v>
      </c>
      <c r="G17" s="132">
        <f>1000000*G5/RES_summary!G$6</f>
        <v>114.11242626594333</v>
      </c>
      <c r="H17" s="132">
        <f>1000000*H5/RES_summary!H$6</f>
        <v>123.38380198508372</v>
      </c>
      <c r="I17" s="132">
        <f>1000000*I5/RES_summary!I$6</f>
        <v>139.51637005231595</v>
      </c>
      <c r="J17" s="132">
        <f>1000000*J5/RES_summary!J$6</f>
        <v>148.82035080526842</v>
      </c>
      <c r="K17" s="132">
        <f>1000000*K5/RES_summary!K$6</f>
        <v>167.13996075584021</v>
      </c>
      <c r="L17" s="132">
        <f>1000000*L5/RES_summary!L$6</f>
        <v>183.53892522005813</v>
      </c>
      <c r="M17" s="132">
        <f>1000000*M5/RES_summary!M$6</f>
        <v>192.36355176090558</v>
      </c>
      <c r="N17" s="132">
        <f>1000000*N5/RES_summary!N$6</f>
        <v>195.39382372883279</v>
      </c>
      <c r="O17" s="132">
        <f>1000000*O5/RES_summary!O$6</f>
        <v>195.58927307678545</v>
      </c>
      <c r="P17" s="132">
        <f>1000000*P5/RES_summary!P$6</f>
        <v>191.53206635785409</v>
      </c>
      <c r="Q17" s="132">
        <f>1000000*Q5/RES_summary!Q$6</f>
        <v>187.28119689644106</v>
      </c>
    </row>
    <row r="18" spans="1:17" ht="12.95" customHeight="1" x14ac:dyDescent="0.25">
      <c r="A18" s="131" t="s">
        <v>48</v>
      </c>
      <c r="B18" s="130">
        <f>B3*1000000/0.086/RES_summary!B$6</f>
        <v>123.81848302952892</v>
      </c>
      <c r="C18" s="130">
        <f>C3*1000000/0.086/RES_summary!C$6</f>
        <v>127.15840687943614</v>
      </c>
      <c r="D18" s="130">
        <f>D3*1000000/0.086/RES_summary!D$6</f>
        <v>130.35692518915948</v>
      </c>
      <c r="E18" s="130">
        <f>E3*1000000/0.086/RES_summary!E$6</f>
        <v>132.64665937886602</v>
      </c>
      <c r="F18" s="130">
        <f>F3*1000000/0.086/RES_summary!F$6</f>
        <v>143.3535422554782</v>
      </c>
      <c r="G18" s="130">
        <f>G3*1000000/0.086/RES_summary!G$6</f>
        <v>160.31206313909706</v>
      </c>
      <c r="H18" s="130">
        <f>H3*1000000/0.086/RES_summary!H$6</f>
        <v>174.56037117656911</v>
      </c>
      <c r="I18" s="130">
        <f>I3*1000000/0.086/RES_summary!I$6</f>
        <v>198.6257388489816</v>
      </c>
      <c r="J18" s="130">
        <f>J3*1000000/0.086/RES_summary!J$6</f>
        <v>215.26585990290394</v>
      </c>
      <c r="K18" s="130">
        <f>K3*1000000/0.086/RES_summary!K$6</f>
        <v>245.23045583705994</v>
      </c>
      <c r="L18" s="130">
        <f>L3*1000000/0.086/RES_summary!L$6</f>
        <v>275.63115901931513</v>
      </c>
      <c r="M18" s="130">
        <f>M3*1000000/0.086/RES_summary!M$6</f>
        <v>295.21710525908566</v>
      </c>
      <c r="N18" s="130">
        <f>N3*1000000/0.086/RES_summary!N$6</f>
        <v>305.91530665863866</v>
      </c>
      <c r="O18" s="130">
        <f>O3*1000000/0.086/RES_summary!O$6</f>
        <v>314.18149534952977</v>
      </c>
      <c r="P18" s="130">
        <f>P3*1000000/0.086/RES_summary!P$6</f>
        <v>313.77562093358506</v>
      </c>
      <c r="Q18" s="130">
        <f>Q3*1000000/0.086/RES_summary!Q$6</f>
        <v>316.86553329296936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12.024870604530298</v>
      </c>
      <c r="C3" s="144">
        <v>13.048236879242639</v>
      </c>
      <c r="D3" s="144">
        <v>14.254460967140057</v>
      </c>
      <c r="E3" s="144">
        <v>16.457699226652508</v>
      </c>
      <c r="F3" s="144">
        <v>20.186318661725046</v>
      </c>
      <c r="G3" s="144">
        <v>26.204072356525693</v>
      </c>
      <c r="H3" s="144">
        <v>30.79531743313105</v>
      </c>
      <c r="I3" s="144">
        <v>36.911768968887955</v>
      </c>
      <c r="J3" s="144">
        <v>41.838438307478256</v>
      </c>
      <c r="K3" s="144">
        <v>48.468535464283285</v>
      </c>
      <c r="L3" s="144">
        <v>55.730538846488152</v>
      </c>
      <c r="M3" s="144">
        <v>60.86944556663893</v>
      </c>
      <c r="N3" s="144">
        <v>65.061453655893516</v>
      </c>
      <c r="O3" s="144">
        <v>68.312032839546305</v>
      </c>
      <c r="P3" s="144">
        <v>69.380043835470005</v>
      </c>
      <c r="Q3" s="144">
        <v>69.201101785690312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253.43196031365838</v>
      </c>
      <c r="C5" s="144">
        <v>269.76787518696011</v>
      </c>
      <c r="D5" s="144">
        <v>289.74936601435508</v>
      </c>
      <c r="E5" s="144">
        <v>329.39668755213211</v>
      </c>
      <c r="F5" s="144">
        <v>398.08872142811799</v>
      </c>
      <c r="G5" s="144">
        <v>509.68195560720829</v>
      </c>
      <c r="H5" s="144">
        <v>590.72753588273508</v>
      </c>
      <c r="I5" s="144">
        <v>698.91372383854412</v>
      </c>
      <c r="J5" s="144">
        <v>785.32673162934543</v>
      </c>
      <c r="K5" s="144">
        <v>903.20986095530691</v>
      </c>
      <c r="L5" s="144">
        <v>1028.480334234639</v>
      </c>
      <c r="M5" s="144">
        <v>1106.4266211692257</v>
      </c>
      <c r="N5" s="144">
        <v>1166.5942812905316</v>
      </c>
      <c r="O5" s="144">
        <v>1208.6929812371011</v>
      </c>
      <c r="P5" s="144">
        <v>1210.6570450197753</v>
      </c>
      <c r="Q5" s="144">
        <v>1189.7928396866387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620854.38767089869</v>
      </c>
      <c r="C7" s="62">
        <v>671623.09356020147</v>
      </c>
      <c r="D7" s="62">
        <v>735816.07637661742</v>
      </c>
      <c r="E7" s="62">
        <v>857040.91751500999</v>
      </c>
      <c r="F7" s="62">
        <v>1065926.1530168189</v>
      </c>
      <c r="G7" s="62">
        <v>1409747.0220215758</v>
      </c>
      <c r="H7" s="62">
        <v>1670638.5601176131</v>
      </c>
      <c r="I7" s="62">
        <v>2029328.5612130726</v>
      </c>
      <c r="J7" s="62">
        <v>2351894.2346920557</v>
      </c>
      <c r="K7" s="62">
        <v>2820428.3195744334</v>
      </c>
      <c r="L7" s="62">
        <v>3395142.7305468279</v>
      </c>
      <c r="M7" s="62">
        <v>3822666.6639511832</v>
      </c>
      <c r="N7" s="62">
        <v>4299742.7750994712</v>
      </c>
      <c r="O7" s="62">
        <v>4791727.7475756425</v>
      </c>
      <c r="P7" s="62">
        <v>5394381.293038968</v>
      </c>
      <c r="Q7" s="62">
        <v>6507300.8296637945</v>
      </c>
    </row>
    <row r="8" spans="1:17" ht="12.95" customHeight="1" x14ac:dyDescent="0.25">
      <c r="A8" s="133" t="s">
        <v>136</v>
      </c>
      <c r="B8" s="143"/>
      <c r="C8" s="143">
        <v>160906.03945403051</v>
      </c>
      <c r="D8" s="143">
        <v>180938.55639502726</v>
      </c>
      <c r="E8" s="143">
        <v>244975.14913172057</v>
      </c>
      <c r="F8" s="143">
        <v>340060.56197473692</v>
      </c>
      <c r="G8" s="143">
        <v>482866.7150660606</v>
      </c>
      <c r="H8" s="143">
        <v>421797.57755006797</v>
      </c>
      <c r="I8" s="143">
        <v>539628.55749048642</v>
      </c>
      <c r="J8" s="143">
        <v>567540.82261070376</v>
      </c>
      <c r="K8" s="143">
        <v>808594.64685711451</v>
      </c>
      <c r="L8" s="143">
        <v>1057581.126038454</v>
      </c>
      <c r="M8" s="143">
        <v>849321.51095442532</v>
      </c>
      <c r="N8" s="143">
        <v>1016704.668638773</v>
      </c>
      <c r="O8" s="143">
        <v>1059525.7950868742</v>
      </c>
      <c r="P8" s="143">
        <v>1411248.1923204416</v>
      </c>
      <c r="Q8" s="143">
        <v>2170500.6626632786</v>
      </c>
    </row>
    <row r="9" spans="1:17" ht="12.95" customHeight="1" x14ac:dyDescent="0.25">
      <c r="A9" s="131" t="s">
        <v>135</v>
      </c>
      <c r="B9" s="142"/>
      <c r="C9" s="142">
        <f>B7+C8-C7</f>
        <v>110137.33356472768</v>
      </c>
      <c r="D9" s="142">
        <f t="shared" ref="D9:Q9" si="0">C7+D8-D7</f>
        <v>116745.57357861125</v>
      </c>
      <c r="E9" s="142">
        <f t="shared" si="0"/>
        <v>123750.30799332797</v>
      </c>
      <c r="F9" s="142">
        <f t="shared" si="0"/>
        <v>131175.32647292805</v>
      </c>
      <c r="G9" s="142">
        <f t="shared" si="0"/>
        <v>139045.84606130375</v>
      </c>
      <c r="H9" s="142">
        <f t="shared" si="0"/>
        <v>160906.0394540308</v>
      </c>
      <c r="I9" s="142">
        <f t="shared" si="0"/>
        <v>180938.55639502662</v>
      </c>
      <c r="J9" s="142">
        <f t="shared" si="0"/>
        <v>244975.14913172089</v>
      </c>
      <c r="K9" s="142">
        <f t="shared" si="0"/>
        <v>340060.56197473686</v>
      </c>
      <c r="L9" s="142">
        <f t="shared" si="0"/>
        <v>482866.71506605949</v>
      </c>
      <c r="M9" s="142">
        <f t="shared" si="0"/>
        <v>421797.57755006989</v>
      </c>
      <c r="N9" s="142">
        <f t="shared" si="0"/>
        <v>539628.55749048479</v>
      </c>
      <c r="O9" s="142">
        <f t="shared" si="0"/>
        <v>567540.82261070237</v>
      </c>
      <c r="P9" s="142">
        <f t="shared" si="0"/>
        <v>808594.64685711637</v>
      </c>
      <c r="Q9" s="142">
        <f t="shared" si="0"/>
        <v>1057581.1260384526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551.72235034528239</v>
      </c>
      <c r="C11" s="140">
        <v>562.42309999737961</v>
      </c>
      <c r="D11" s="140">
        <v>572.04455150153387</v>
      </c>
      <c r="E11" s="140">
        <v>580.96697049651743</v>
      </c>
      <c r="F11" s="140">
        <v>589.62895195672547</v>
      </c>
      <c r="G11" s="140">
        <v>597.82088108368055</v>
      </c>
      <c r="H11" s="140">
        <v>606.17639212748611</v>
      </c>
      <c r="I11" s="140">
        <v>614.105291222544</v>
      </c>
      <c r="J11" s="140">
        <v>619.47906406071559</v>
      </c>
      <c r="K11" s="140">
        <v>623.98302547496257</v>
      </c>
      <c r="L11" s="140">
        <v>630.08450419524513</v>
      </c>
      <c r="M11" s="140">
        <v>639.70283906122438</v>
      </c>
      <c r="N11" s="140">
        <v>648.49326198100482</v>
      </c>
      <c r="O11" s="140">
        <v>657.1776088560913</v>
      </c>
      <c r="P11" s="140">
        <v>666.36930671650407</v>
      </c>
      <c r="Q11" s="140">
        <v>676.30594790278042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408.19871027149304</v>
      </c>
      <c r="C13" s="137">
        <f t="shared" ref="C13:Q13" si="1">IF(C5=0,0,1000000*C5/C7)</f>
        <v>401.66557370287813</v>
      </c>
      <c r="D13" s="137">
        <f t="shared" si="1"/>
        <v>393.77960786229249</v>
      </c>
      <c r="E13" s="137">
        <f t="shared" si="1"/>
        <v>384.34184508625071</v>
      </c>
      <c r="F13" s="137">
        <f t="shared" si="1"/>
        <v>373.4674492237894</v>
      </c>
      <c r="G13" s="137">
        <f t="shared" si="1"/>
        <v>361.54143094150675</v>
      </c>
      <c r="H13" s="137">
        <f t="shared" si="1"/>
        <v>353.5938592493327</v>
      </c>
      <c r="I13" s="137">
        <f t="shared" si="1"/>
        <v>344.40638997400902</v>
      </c>
      <c r="J13" s="137">
        <f t="shared" si="1"/>
        <v>333.91243536602821</v>
      </c>
      <c r="K13" s="137">
        <f t="shared" si="1"/>
        <v>320.23854486455792</v>
      </c>
      <c r="L13" s="137">
        <f t="shared" si="1"/>
        <v>302.92698005924188</v>
      </c>
      <c r="M13" s="137">
        <f t="shared" si="1"/>
        <v>289.43842569459127</v>
      </c>
      <c r="N13" s="137">
        <f t="shared" si="1"/>
        <v>271.31722577603341</v>
      </c>
      <c r="O13" s="137">
        <f t="shared" si="1"/>
        <v>252.24575453992247</v>
      </c>
      <c r="P13" s="137">
        <f t="shared" si="1"/>
        <v>224.4292680204187</v>
      </c>
      <c r="Q13" s="137">
        <f t="shared" si="1"/>
        <v>182.83968588987307</v>
      </c>
    </row>
    <row r="14" spans="1:17" ht="12.95" customHeight="1" x14ac:dyDescent="0.25">
      <c r="A14" s="131" t="s">
        <v>132</v>
      </c>
      <c r="B14" s="130"/>
      <c r="C14" s="130">
        <v>380.92934606519771</v>
      </c>
      <c r="D14" s="130">
        <v>373.81133540395984</v>
      </c>
      <c r="E14" s="130">
        <v>368.04564861342084</v>
      </c>
      <c r="F14" s="130">
        <v>359.45842191120681</v>
      </c>
      <c r="G14" s="130">
        <v>348.65018432030678</v>
      </c>
      <c r="H14" s="130">
        <v>337.45905675761185</v>
      </c>
      <c r="I14" s="130">
        <v>325.82239932881714</v>
      </c>
      <c r="J14" s="130">
        <v>311.12307416919316</v>
      </c>
      <c r="K14" s="130">
        <v>296.96061335670674</v>
      </c>
      <c r="L14" s="130">
        <v>277.63547898128678</v>
      </c>
      <c r="M14" s="130">
        <v>259.3666788796296</v>
      </c>
      <c r="N14" s="130">
        <v>232.11335479079091</v>
      </c>
      <c r="O14" s="130">
        <v>206.38831674295835</v>
      </c>
      <c r="P14" s="130">
        <v>171.53951189284808</v>
      </c>
      <c r="Q14" s="130">
        <v>125.66586218934187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8.4702426614382417E-2</v>
      </c>
      <c r="C16" s="134">
        <f>C7/RES_summary!C$6</f>
        <v>9.0470189516164312E-2</v>
      </c>
      <c r="D16" s="134">
        <f>D7/RES_summary!D$6</f>
        <v>0.10040825288907824</v>
      </c>
      <c r="E16" s="134">
        <f>E7/RES_summary!E$6</f>
        <v>0.11639561285747636</v>
      </c>
      <c r="F16" s="134">
        <f>F7/RES_summary!F$6</f>
        <v>0.14339449765761356</v>
      </c>
      <c r="G16" s="134">
        <f>G7/RES_summary!G$6</f>
        <v>0.18810207930413436</v>
      </c>
      <c r="H16" s="134">
        <f>H7/RES_summary!H$6</f>
        <v>0.22273226697145945</v>
      </c>
      <c r="I16" s="134">
        <f>I7/RES_summary!I$6</f>
        <v>0.27034662593869263</v>
      </c>
      <c r="J16" s="134">
        <f>J7/RES_summary!J$6</f>
        <v>0.31411079804319081</v>
      </c>
      <c r="K16" s="134">
        <f>K7/RES_summary!K$6</f>
        <v>0.37559182612239073</v>
      </c>
      <c r="L16" s="134">
        <f>L7/RES_summary!L$6</f>
        <v>0.45286007872722561</v>
      </c>
      <c r="M16" s="134">
        <f>M7/RES_summary!M$6</f>
        <v>0.50851401774023741</v>
      </c>
      <c r="N16" s="134">
        <f>N7/RES_summary!N$6</f>
        <v>0.57212952764149327</v>
      </c>
      <c r="O16" s="134">
        <f>O7/RES_summary!O$6</f>
        <v>0.6345066698591072</v>
      </c>
      <c r="P16" s="134">
        <f>P7/RES_summary!P$6</f>
        <v>0.71231657963245631</v>
      </c>
      <c r="Q16" s="134">
        <f>Q7/RES_summary!Q$6</f>
        <v>0.86029809724710649</v>
      </c>
    </row>
    <row r="17" spans="1:17" ht="12.95" customHeight="1" x14ac:dyDescent="0.25">
      <c r="A17" s="133" t="s">
        <v>49</v>
      </c>
      <c r="B17" s="132">
        <f>1000000*B5/RES_summary!B$6</f>
        <v>34.575421300856689</v>
      </c>
      <c r="C17" s="132">
        <f>1000000*C5/RES_summary!C$6</f>
        <v>36.338760575018249</v>
      </c>
      <c r="D17" s="132">
        <f>1000000*D5/RES_summary!D$6</f>
        <v>39.538722448799128</v>
      </c>
      <c r="E17" s="132">
        <f>1000000*E5/RES_summary!E$6</f>
        <v>44.735704605587394</v>
      </c>
      <c r="F17" s="132">
        <f>1000000*F5/RES_summary!F$6</f>
        <v>53.553177272915583</v>
      </c>
      <c r="G17" s="132">
        <f>1000000*G5/RES_summary!G$6</f>
        <v>68.006694914689518</v>
      </c>
      <c r="H17" s="132">
        <f>1000000*H5/RES_summary!H$6</f>
        <v>78.756761857791034</v>
      </c>
      <c r="I17" s="132">
        <f>1000000*I5/RES_summary!I$6</f>
        <v>93.10910548119891</v>
      </c>
      <c r="J17" s="132">
        <f>1000000*J5/RES_summary!J$6</f>
        <v>104.88550154936848</v>
      </c>
      <c r="K17" s="132">
        <f>1000000*K5/RES_summary!K$6</f>
        <v>120.27897986045645</v>
      </c>
      <c r="L17" s="132">
        <f>1000000*L5/RES_summary!L$6</f>
        <v>137.18353603822899</v>
      </c>
      <c r="M17" s="132">
        <f>1000000*M5/RES_summary!M$6</f>
        <v>147.18349673836576</v>
      </c>
      <c r="N17" s="132">
        <f>1000000*N5/RES_summary!N$6</f>
        <v>155.22859622424238</v>
      </c>
      <c r="O17" s="132">
        <f>1000000*O5/RES_summary!O$6</f>
        <v>160.05161369922399</v>
      </c>
      <c r="P17" s="132">
        <f>1000000*P5/RES_summary!P$6</f>
        <v>159.86468856572048</v>
      </c>
      <c r="Q17" s="132">
        <f>1000000*Q5/RES_summary!Q$6</f>
        <v>157.29663387231642</v>
      </c>
    </row>
    <row r="18" spans="1:17" ht="12.95" customHeight="1" x14ac:dyDescent="0.25">
      <c r="A18" s="131" t="s">
        <v>48</v>
      </c>
      <c r="B18" s="130">
        <f>B3*1000000/0.086/RES_summary!B$6</f>
        <v>19.076032704286995</v>
      </c>
      <c r="C18" s="130">
        <f>C3*1000000/0.086/RES_summary!C$6</f>
        <v>20.437758372664323</v>
      </c>
      <c r="D18" s="130">
        <f>D3*1000000/0.086/RES_summary!D$6</f>
        <v>22.617910750166931</v>
      </c>
      <c r="E18" s="130">
        <f>E3*1000000/0.086/RES_summary!E$6</f>
        <v>25.989966777735209</v>
      </c>
      <c r="F18" s="130">
        <f>F3*1000000/0.086/RES_summary!F$6</f>
        <v>31.576503789381949</v>
      </c>
      <c r="G18" s="130">
        <f>G3*1000000/0.086/RES_summary!G$6</f>
        <v>40.655822273488745</v>
      </c>
      <c r="H18" s="130">
        <f>H3*1000000/0.086/RES_summary!H$6</f>
        <v>47.740489758599374</v>
      </c>
      <c r="I18" s="130">
        <f>I3*1000000/0.086/RES_summary!I$6</f>
        <v>57.17879433700223</v>
      </c>
      <c r="J18" s="130">
        <f>J3*1000000/0.086/RES_summary!J$6</f>
        <v>64.97437233334152</v>
      </c>
      <c r="K18" s="130">
        <f>K3*1000000/0.086/RES_summary!K$6</f>
        <v>75.052041754369711</v>
      </c>
      <c r="L18" s="130">
        <f>L3*1000000/0.086/RES_summary!L$6</f>
        <v>86.437220288398052</v>
      </c>
      <c r="M18" s="130">
        <f>M3*1000000/0.086/RES_summary!M$6</f>
        <v>94.153700726491024</v>
      </c>
      <c r="N18" s="130">
        <f>N3*1000000/0.086/RES_summary!N$6</f>
        <v>100.66469871819122</v>
      </c>
      <c r="O18" s="130">
        <f>O3*1000000/0.086/RES_summary!O$6</f>
        <v>105.18233678441483</v>
      </c>
      <c r="P18" s="130">
        <f>P3*1000000/0.086/RES_summary!P$6</f>
        <v>106.528921687989</v>
      </c>
      <c r="Q18" s="130">
        <f>Q3*1000000/0.086/RES_summary!Q$6</f>
        <v>106.38064907293356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107.61795924669468</v>
      </c>
      <c r="C3" s="144">
        <v>113.18279236705024</v>
      </c>
      <c r="D3" s="144">
        <v>116.51295527926348</v>
      </c>
      <c r="E3" s="144">
        <v>121.69542720946322</v>
      </c>
      <c r="F3" s="144">
        <v>128.07687903991757</v>
      </c>
      <c r="G3" s="144">
        <v>134.98031811004708</v>
      </c>
      <c r="H3" s="144">
        <v>138.21699580967729</v>
      </c>
      <c r="I3" s="144">
        <v>140.25807164275554</v>
      </c>
      <c r="J3" s="144">
        <v>139.55310424837865</v>
      </c>
      <c r="K3" s="144">
        <v>137.74071870222343</v>
      </c>
      <c r="L3" s="144">
        <v>133.81318486592073</v>
      </c>
      <c r="M3" s="144">
        <v>127.02880309259231</v>
      </c>
      <c r="N3" s="144">
        <v>116.23897963408733</v>
      </c>
      <c r="O3" s="144">
        <v>102.2633821079606</v>
      </c>
      <c r="P3" s="144">
        <v>84.355602301395081</v>
      </c>
      <c r="Q3" s="144">
        <v>64.020797526034585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2570.0627706367541</v>
      </c>
      <c r="C5" s="144">
        <v>2689.7115828415722</v>
      </c>
      <c r="D5" s="144">
        <v>2758.0434730762872</v>
      </c>
      <c r="E5" s="144">
        <v>2870.7401019023328</v>
      </c>
      <c r="F5" s="144">
        <v>3010.1677420225292</v>
      </c>
      <c r="G5" s="144">
        <v>3161.4958189970516</v>
      </c>
      <c r="H5" s="144">
        <v>3223.7398221122335</v>
      </c>
      <c r="I5" s="144">
        <v>3258.6064922226437</v>
      </c>
      <c r="J5" s="144">
        <v>3241.7782164495156</v>
      </c>
      <c r="K5" s="144">
        <v>3202.4485802328454</v>
      </c>
      <c r="L5" s="144">
        <v>3104.8038168279004</v>
      </c>
      <c r="M5" s="144">
        <v>2943.4835828210948</v>
      </c>
      <c r="N5" s="144">
        <v>2692.2060986490851</v>
      </c>
      <c r="O5" s="144">
        <v>2366.8414734211442</v>
      </c>
      <c r="P5" s="144">
        <v>1948.8018680402956</v>
      </c>
      <c r="Q5" s="144">
        <v>1474.2453456667029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30859603.118346572</v>
      </c>
      <c r="C7" s="62">
        <v>32606210.15545005</v>
      </c>
      <c r="D7" s="62">
        <v>34150139.161264934</v>
      </c>
      <c r="E7" s="62">
        <v>36314588.615220927</v>
      </c>
      <c r="F7" s="62">
        <v>38906501.203962266</v>
      </c>
      <c r="G7" s="62">
        <v>41752156.399306946</v>
      </c>
      <c r="H7" s="62">
        <v>43481610.915435217</v>
      </c>
      <c r="I7" s="62">
        <v>44882599.054759733</v>
      </c>
      <c r="J7" s="62">
        <v>45901019.775027119</v>
      </c>
      <c r="K7" s="62">
        <v>46952382.80102171</v>
      </c>
      <c r="L7" s="62">
        <v>47857161.578859419</v>
      </c>
      <c r="M7" s="62">
        <v>48967746.87954089</v>
      </c>
      <c r="N7" s="62">
        <v>50062107.038628109</v>
      </c>
      <c r="O7" s="62">
        <v>51486733.609834708</v>
      </c>
      <c r="P7" s="62">
        <v>52920843.4264149</v>
      </c>
      <c r="Q7" s="62">
        <v>54785639.290093921</v>
      </c>
    </row>
    <row r="8" spans="1:17" ht="12.95" customHeight="1" x14ac:dyDescent="0.25">
      <c r="A8" s="133" t="s">
        <v>136</v>
      </c>
      <c r="B8" s="143"/>
      <c r="C8" s="143">
        <v>19380665.961872946</v>
      </c>
      <c r="D8" s="143">
        <v>19177987.930584352</v>
      </c>
      <c r="E8" s="143">
        <v>19798508.378725462</v>
      </c>
      <c r="F8" s="143">
        <v>20225971.513510808</v>
      </c>
      <c r="G8" s="143">
        <v>20479714.120114148</v>
      </c>
      <c r="H8" s="143">
        <v>19363513.44089774</v>
      </c>
      <c r="I8" s="143">
        <v>19035047.064093985</v>
      </c>
      <c r="J8" s="143">
        <v>18652479.645036854</v>
      </c>
      <c r="K8" s="143">
        <v>18685421.95076406</v>
      </c>
      <c r="L8" s="143">
        <v>18538837.702607177</v>
      </c>
      <c r="M8" s="143">
        <v>18744644.22545094</v>
      </c>
      <c r="N8" s="143">
        <v>18728419.083856687</v>
      </c>
      <c r="O8" s="143">
        <v>19058685.495976068</v>
      </c>
      <c r="P8" s="143">
        <v>19068168.74134966</v>
      </c>
      <c r="Q8" s="143">
        <v>19498854.78844849</v>
      </c>
    </row>
    <row r="9" spans="1:17" ht="12.95" customHeight="1" x14ac:dyDescent="0.25">
      <c r="A9" s="131" t="s">
        <v>135</v>
      </c>
      <c r="B9" s="142"/>
      <c r="C9" s="142">
        <f>B7+C8-C7</f>
        <v>17634058.924769472</v>
      </c>
      <c r="D9" s="142">
        <f t="shared" ref="D9:Q9" si="0">C7+D8-D7</f>
        <v>17634058.924769469</v>
      </c>
      <c r="E9" s="142">
        <f t="shared" si="0"/>
        <v>17634058.924769469</v>
      </c>
      <c r="F9" s="142">
        <f t="shared" si="0"/>
        <v>17634058.924769469</v>
      </c>
      <c r="G9" s="142">
        <f t="shared" si="0"/>
        <v>17634058.924769469</v>
      </c>
      <c r="H9" s="142">
        <f t="shared" si="0"/>
        <v>17634058.924769469</v>
      </c>
      <c r="I9" s="142">
        <f t="shared" si="0"/>
        <v>17634058.924769469</v>
      </c>
      <c r="J9" s="142">
        <f t="shared" si="0"/>
        <v>17634058.924769469</v>
      </c>
      <c r="K9" s="142">
        <f t="shared" si="0"/>
        <v>17634058.924769469</v>
      </c>
      <c r="L9" s="142">
        <f t="shared" si="0"/>
        <v>17634058.924769469</v>
      </c>
      <c r="M9" s="142">
        <f t="shared" si="0"/>
        <v>17634058.924769469</v>
      </c>
      <c r="N9" s="142">
        <f t="shared" si="0"/>
        <v>17634058.924769469</v>
      </c>
      <c r="O9" s="142">
        <f t="shared" si="0"/>
        <v>17634058.924769469</v>
      </c>
      <c r="P9" s="142">
        <f t="shared" si="0"/>
        <v>17634058.924769469</v>
      </c>
      <c r="Q9" s="142">
        <f t="shared" si="0"/>
        <v>17634058.924769469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486.90313460226315</v>
      </c>
      <c r="C11" s="140">
        <v>489.30115385153215</v>
      </c>
      <c r="D11" s="140">
        <v>491.21843756208182</v>
      </c>
      <c r="E11" s="140">
        <v>492.92623395237769</v>
      </c>
      <c r="F11" s="140">
        <v>494.74519793612643</v>
      </c>
      <c r="G11" s="140">
        <v>496.45442301197937</v>
      </c>
      <c r="H11" s="140">
        <v>498.54344908855842</v>
      </c>
      <c r="I11" s="140">
        <v>500.49240793326561</v>
      </c>
      <c r="J11" s="140">
        <v>500.56185407195073</v>
      </c>
      <c r="K11" s="140">
        <v>500.12864339663798</v>
      </c>
      <c r="L11" s="140">
        <v>501.1483358302786</v>
      </c>
      <c r="M11" s="140">
        <v>501.81326451026268</v>
      </c>
      <c r="N11" s="140">
        <v>502.04776036093722</v>
      </c>
      <c r="O11" s="140">
        <v>502.40335385023371</v>
      </c>
      <c r="P11" s="140">
        <v>503.32417708230986</v>
      </c>
      <c r="Q11" s="140">
        <v>504.95521684896318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83.282431105175391</v>
      </c>
      <c r="C13" s="137">
        <f t="shared" ref="C13:Q13" si="1">IF(C5=0,0,1000000*C5/C7)</f>
        <v>82.490776144126443</v>
      </c>
      <c r="D13" s="137">
        <f t="shared" si="1"/>
        <v>80.762290895863174</v>
      </c>
      <c r="E13" s="137">
        <f t="shared" si="1"/>
        <v>79.051979145898642</v>
      </c>
      <c r="F13" s="137">
        <f t="shared" si="1"/>
        <v>77.36927374276388</v>
      </c>
      <c r="G13" s="137">
        <f t="shared" si="1"/>
        <v>75.720539767127576</v>
      </c>
      <c r="H13" s="137">
        <f t="shared" si="1"/>
        <v>74.140303319991801</v>
      </c>
      <c r="I13" s="137">
        <f t="shared" si="1"/>
        <v>72.602892008257555</v>
      </c>
      <c r="J13" s="137">
        <f t="shared" si="1"/>
        <v>70.625407285901645</v>
      </c>
      <c r="K13" s="137">
        <f t="shared" si="1"/>
        <v>68.206305818480388</v>
      </c>
      <c r="L13" s="137">
        <f t="shared" si="1"/>
        <v>64.876472285381567</v>
      </c>
      <c r="M13" s="137">
        <f t="shared" si="1"/>
        <v>60.110659983232871</v>
      </c>
      <c r="N13" s="137">
        <f t="shared" si="1"/>
        <v>53.777322967484544</v>
      </c>
      <c r="O13" s="137">
        <f t="shared" si="1"/>
        <v>45.969928707402858</v>
      </c>
      <c r="P13" s="137">
        <f t="shared" si="1"/>
        <v>36.824845219068656</v>
      </c>
      <c r="Q13" s="137">
        <f t="shared" si="1"/>
        <v>26.909339103637489</v>
      </c>
    </row>
    <row r="14" spans="1:17" ht="12.95" customHeight="1" x14ac:dyDescent="0.25">
      <c r="A14" s="131" t="s">
        <v>132</v>
      </c>
      <c r="B14" s="130"/>
      <c r="C14" s="130">
        <v>81.950543538393788</v>
      </c>
      <c r="D14" s="130">
        <v>79.834628498294734</v>
      </c>
      <c r="E14" s="130">
        <v>78.399086551469367</v>
      </c>
      <c r="F14" s="130">
        <v>76.418147675183874</v>
      </c>
      <c r="G14" s="130">
        <v>74.894707019605818</v>
      </c>
      <c r="H14" s="130">
        <v>72.914407866792885</v>
      </c>
      <c r="I14" s="130">
        <v>71.505324015597765</v>
      </c>
      <c r="J14" s="130">
        <v>68.719497324450685</v>
      </c>
      <c r="K14" s="130">
        <v>65.996527378379497</v>
      </c>
      <c r="L14" s="130">
        <v>61.543404088247442</v>
      </c>
      <c r="M14" s="130">
        <v>55.024756863397627</v>
      </c>
      <c r="N14" s="130">
        <v>47.308531401792514</v>
      </c>
      <c r="O14" s="130">
        <v>38.145795246239274</v>
      </c>
      <c r="P14" s="130">
        <v>27.370811451166812</v>
      </c>
      <c r="Q14" s="130">
        <v>17.111881799139283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4.2101389961767968</v>
      </c>
      <c r="C16" s="134">
        <f>C7/RES_summary!C$6</f>
        <v>4.3921807341829169</v>
      </c>
      <c r="D16" s="134">
        <f>D7/RES_summary!D$6</f>
        <v>4.6600718837059487</v>
      </c>
      <c r="E16" s="134">
        <f>E7/RES_summary!E$6</f>
        <v>4.931921815111874</v>
      </c>
      <c r="F16" s="134">
        <f>F7/RES_summary!F$6</f>
        <v>5.2339256147977054</v>
      </c>
      <c r="G16" s="134">
        <f>G7/RES_summary!G$6</f>
        <v>5.5709764315578445</v>
      </c>
      <c r="H16" s="134">
        <f>H7/RES_summary!H$6</f>
        <v>5.7970395284567324</v>
      </c>
      <c r="I16" s="134">
        <f>I7/RES_summary!I$6</f>
        <v>5.9792482349729443</v>
      </c>
      <c r="J16" s="134">
        <f>J7/RES_summary!J$6</f>
        <v>6.1303802440834954</v>
      </c>
      <c r="K16" s="134">
        <f>K7/RES_summary!K$6</f>
        <v>6.2525720205837958</v>
      </c>
      <c r="L16" s="134">
        <f>L7/RES_summary!L$6</f>
        <v>6.3834129167150522</v>
      </c>
      <c r="M16" s="134">
        <f>M7/RES_summary!M$6</f>
        <v>6.5139830109236803</v>
      </c>
      <c r="N16" s="134">
        <f>N7/RES_summary!N$6</f>
        <v>6.6613309564978715</v>
      </c>
      <c r="O16" s="134">
        <f>O7/RES_summary!O$6</f>
        <v>6.8177237117087444</v>
      </c>
      <c r="P16" s="134">
        <f>P7/RES_summary!P$6</f>
        <v>6.9880848484724103</v>
      </c>
      <c r="Q16" s="134">
        <f>Q7/RES_summary!Q$6</f>
        <v>7.242938734733313</v>
      </c>
    </row>
    <row r="17" spans="1:17" ht="12.95" customHeight="1" x14ac:dyDescent="0.25">
      <c r="A17" s="133" t="s">
        <v>49</v>
      </c>
      <c r="B17" s="132">
        <f>1000000*B5/RES_summary!B$6</f>
        <v>350.63061089230638</v>
      </c>
      <c r="C17" s="132">
        <f>1000000*C5/RES_summary!C$6</f>
        <v>362.31439772802793</v>
      </c>
      <c r="D17" s="132">
        <f>1000000*D5/RES_summary!D$6</f>
        <v>376.35808106749289</v>
      </c>
      <c r="E17" s="132">
        <f>1000000*E5/RES_summary!E$6</f>
        <v>389.87818047742638</v>
      </c>
      <c r="F17" s="132">
        <f>1000000*F5/RES_summary!F$6</f>
        <v>404.94502364054739</v>
      </c>
      <c r="G17" s="132">
        <f>1000000*G5/RES_summary!G$6</f>
        <v>421.8373424275062</v>
      </c>
      <c r="H17" s="132">
        <f>1000000*H5/RES_summary!H$6</f>
        <v>429.79426899776439</v>
      </c>
      <c r="I17" s="132">
        <f>1000000*I5/RES_summary!I$6</f>
        <v>434.11071389430532</v>
      </c>
      <c r="J17" s="132">
        <f>1000000*J5/RES_summary!J$6</f>
        <v>432.960601555842</v>
      </c>
      <c r="K17" s="132">
        <f>1000000*K5/RES_summary!K$6</f>
        <v>426.46483938801219</v>
      </c>
      <c r="L17" s="132">
        <f>1000000*L5/RES_summary!L$6</f>
        <v>414.13331117741075</v>
      </c>
      <c r="M17" s="132">
        <f>1000000*M5/RES_summary!M$6</f>
        <v>391.55981790618887</v>
      </c>
      <c r="N17" s="132">
        <f>1000000*N5/RES_summary!N$6</f>
        <v>358.22854624088882</v>
      </c>
      <c r="O17" s="132">
        <f>1000000*O5/RES_summary!O$6</f>
        <v>313.41027297402098</v>
      </c>
      <c r="P17" s="132">
        <f>1000000*P5/RES_summary!P$6</f>
        <v>257.33514292271536</v>
      </c>
      <c r="Q17" s="132">
        <f>1000000*Q5/RES_summary!Q$6</f>
        <v>194.90269451980978</v>
      </c>
    </row>
    <row r="18" spans="1:17" ht="12.95" customHeight="1" x14ac:dyDescent="0.25">
      <c r="A18" s="133" t="s">
        <v>48</v>
      </c>
      <c r="B18" s="132">
        <f>B3*1000000/0.086/RES_summary!B$6</f>
        <v>170.72314353097042</v>
      </c>
      <c r="C18" s="132">
        <f>C3*1000000/0.086/RES_summary!C$6</f>
        <v>177.28085286534701</v>
      </c>
      <c r="D18" s="132">
        <f>D3*1000000/0.086/RES_summary!D$6</f>
        <v>184.87402854583718</v>
      </c>
      <c r="E18" s="132">
        <f>E3*1000000/0.086/RES_summary!E$6</f>
        <v>192.1811832029432</v>
      </c>
      <c r="F18" s="132">
        <f>F3*1000000/0.086/RES_summary!F$6</f>
        <v>200.34460587429203</v>
      </c>
      <c r="G18" s="132">
        <f>G3*1000000/0.086/RES_summary!G$6</f>
        <v>209.42301443975433</v>
      </c>
      <c r="H18" s="132">
        <f>H3*1000000/0.086/RES_summary!H$6</f>
        <v>214.27111726464111</v>
      </c>
      <c r="I18" s="132">
        <f>I3*1000000/0.086/RES_summary!I$6</f>
        <v>217.2691165065898</v>
      </c>
      <c r="J18" s="132">
        <f>J3*1000000/0.086/RES_summary!J$6</f>
        <v>216.72356145489934</v>
      </c>
      <c r="K18" s="132">
        <f>K3*1000000/0.086/RES_summary!K$6</f>
        <v>213.28728157949163</v>
      </c>
      <c r="L18" s="132">
        <f>L3*1000000/0.086/RES_summary!L$6</f>
        <v>207.5422197084423</v>
      </c>
      <c r="M18" s="132">
        <f>M3*1000000/0.086/RES_summary!M$6</f>
        <v>196.48991047454865</v>
      </c>
      <c r="N18" s="132">
        <f>N3*1000000/0.086/RES_summary!N$6</f>
        <v>179.84783933759266</v>
      </c>
      <c r="O18" s="132">
        <f>O3*1000000/0.086/RES_summary!O$6</f>
        <v>157.45837227326541</v>
      </c>
      <c r="P18" s="132">
        <f>P3*1000000/0.086/RES_summary!P$6</f>
        <v>129.52299904593428</v>
      </c>
      <c r="Q18" s="132">
        <f>Q3*1000000/0.086/RES_summary!Q$6</f>
        <v>98.417132375697761</v>
      </c>
    </row>
    <row r="19" spans="1:17" ht="12.95" customHeight="1" x14ac:dyDescent="0.25">
      <c r="A19" s="131" t="s">
        <v>139</v>
      </c>
      <c r="B19" s="142">
        <v>100.70925722569193</v>
      </c>
      <c r="C19" s="142">
        <v>104.6066418618519</v>
      </c>
      <c r="D19" s="142">
        <v>110.60498549815827</v>
      </c>
      <c r="E19" s="142">
        <v>116.57533506662342</v>
      </c>
      <c r="F19" s="142">
        <v>123.0292488419657</v>
      </c>
      <c r="G19" s="142">
        <v>130.22330602539421</v>
      </c>
      <c r="H19" s="142">
        <v>134.85081309278459</v>
      </c>
      <c r="I19" s="142">
        <v>138.3840743150723</v>
      </c>
      <c r="J19" s="142">
        <v>141.05791229809168</v>
      </c>
      <c r="K19" s="142">
        <v>142.92383535183512</v>
      </c>
      <c r="L19" s="142">
        <v>145.01819758712688</v>
      </c>
      <c r="M19" s="142">
        <v>146.96286550296108</v>
      </c>
      <c r="N19" s="142">
        <v>149.35719633403298</v>
      </c>
      <c r="O19" s="142">
        <v>151.70992633442677</v>
      </c>
      <c r="P19" s="142">
        <v>154.32703574869254</v>
      </c>
      <c r="Q19" s="142">
        <v>158.74659514605938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25.198001185219095</v>
      </c>
      <c r="C3" s="144">
        <v>28.003684403246634</v>
      </c>
      <c r="D3" s="144">
        <v>30.575020053103668</v>
      </c>
      <c r="E3" s="144">
        <v>35.020893643578177</v>
      </c>
      <c r="F3" s="144">
        <v>41.543077373878546</v>
      </c>
      <c r="G3" s="144">
        <v>48.085762991588858</v>
      </c>
      <c r="H3" s="144">
        <v>53.75427376760819</v>
      </c>
      <c r="I3" s="144">
        <v>58.686476492648616</v>
      </c>
      <c r="J3" s="144">
        <v>62.9667696351164</v>
      </c>
      <c r="K3" s="144">
        <v>66.437840614018739</v>
      </c>
      <c r="L3" s="144">
        <v>70.282496470081583</v>
      </c>
      <c r="M3" s="144">
        <v>73.143808272855054</v>
      </c>
      <c r="N3" s="144">
        <v>76.019290846665712</v>
      </c>
      <c r="O3" s="144">
        <v>78.010899673420084</v>
      </c>
      <c r="P3" s="144">
        <v>80.583739494099774</v>
      </c>
      <c r="Q3" s="144">
        <v>83.074364784494264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10716.229745650835</v>
      </c>
      <c r="C5" s="144">
        <v>11682.842617646877</v>
      </c>
      <c r="D5" s="144">
        <v>12541.035539562874</v>
      </c>
      <c r="E5" s="144">
        <v>14144.001156305594</v>
      </c>
      <c r="F5" s="144">
        <v>16531.656237491268</v>
      </c>
      <c r="G5" s="144">
        <v>18873.043145155196</v>
      </c>
      <c r="H5" s="144">
        <v>20807.048610890222</v>
      </c>
      <c r="I5" s="144">
        <v>22422.895742371111</v>
      </c>
      <c r="J5" s="144">
        <v>23849.609985201037</v>
      </c>
      <c r="K5" s="144">
        <v>24982.692035969845</v>
      </c>
      <c r="L5" s="144">
        <v>26172.480320122839</v>
      </c>
      <c r="M5" s="144">
        <v>27003.56053964977</v>
      </c>
      <c r="N5" s="144">
        <v>27856.96971959986</v>
      </c>
      <c r="O5" s="144">
        <v>28376.712198268655</v>
      </c>
      <c r="P5" s="144">
        <v>29072.771365253055</v>
      </c>
      <c r="Q5" s="144">
        <v>29692.150886787746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805244.95967390225</v>
      </c>
      <c r="C7" s="62">
        <v>886670.2937562404</v>
      </c>
      <c r="D7" s="62">
        <v>961910.46554364427</v>
      </c>
      <c r="E7" s="62">
        <v>1105520.1395126469</v>
      </c>
      <c r="F7" s="62">
        <v>1325074.6105734468</v>
      </c>
      <c r="G7" s="62">
        <v>1549072.4505438008</v>
      </c>
      <c r="H7" s="62">
        <v>1744288.0440747647</v>
      </c>
      <c r="I7" s="62">
        <v>1922166.3049751592</v>
      </c>
      <c r="J7" s="62">
        <v>2093830.736479823</v>
      </c>
      <c r="K7" s="62">
        <v>2251261.839177324</v>
      </c>
      <c r="L7" s="62">
        <v>2430463.586512858</v>
      </c>
      <c r="M7" s="62">
        <v>2581382.3611473665</v>
      </c>
      <c r="N7" s="62">
        <v>2747102.1190175191</v>
      </c>
      <c r="O7" s="62">
        <v>2914730.9330008603</v>
      </c>
      <c r="P7" s="62">
        <v>3162027.4678724213</v>
      </c>
      <c r="Q7" s="62">
        <v>3433097.7099471879</v>
      </c>
    </row>
    <row r="8" spans="1:17" ht="12.95" customHeight="1" x14ac:dyDescent="0.25">
      <c r="A8" s="133" t="s">
        <v>136</v>
      </c>
      <c r="B8" s="143"/>
      <c r="C8" s="143">
        <v>137010.98192452476</v>
      </c>
      <c r="D8" s="143">
        <v>135272.6714569653</v>
      </c>
      <c r="E8" s="143">
        <v>208444.77361212907</v>
      </c>
      <c r="F8" s="143">
        <v>289576.37867537641</v>
      </c>
      <c r="G8" s="143">
        <v>299621.50019409688</v>
      </c>
      <c r="H8" s="143">
        <v>276889.14657260565</v>
      </c>
      <c r="I8" s="143">
        <v>266085.6981853678</v>
      </c>
      <c r="J8" s="143">
        <v>266928.46377243561</v>
      </c>
      <c r="K8" s="143">
        <v>260316.25754669399</v>
      </c>
      <c r="L8" s="143">
        <v>290317.71457266231</v>
      </c>
      <c r="M8" s="143">
        <v>287929.75655903318</v>
      </c>
      <c r="N8" s="143">
        <v>300992.42932711664</v>
      </c>
      <c r="O8" s="143">
        <v>376073.58759547124</v>
      </c>
      <c r="P8" s="143">
        <v>536872.91354693775</v>
      </c>
      <c r="Q8" s="143">
        <v>570691.74226886407</v>
      </c>
    </row>
    <row r="9" spans="1:17" ht="12.95" customHeight="1" x14ac:dyDescent="0.25">
      <c r="A9" s="131" t="s">
        <v>135</v>
      </c>
      <c r="B9" s="142"/>
      <c r="C9" s="142">
        <f>B7+C8-C7</f>
        <v>55585.64784218662</v>
      </c>
      <c r="D9" s="142">
        <f t="shared" ref="D9:Q9" si="0">C7+D8-D7</f>
        <v>60032.499669561395</v>
      </c>
      <c r="E9" s="142">
        <f t="shared" si="0"/>
        <v>64835.099643126363</v>
      </c>
      <c r="F9" s="142">
        <f t="shared" si="0"/>
        <v>70021.90761457663</v>
      </c>
      <c r="G9" s="142">
        <f t="shared" si="0"/>
        <v>75623.660223742947</v>
      </c>
      <c r="H9" s="142">
        <f t="shared" si="0"/>
        <v>81673.553041641833</v>
      </c>
      <c r="I9" s="142">
        <f t="shared" si="0"/>
        <v>88207.437284973217</v>
      </c>
      <c r="J9" s="142">
        <f t="shared" si="0"/>
        <v>95264.032267771661</v>
      </c>
      <c r="K9" s="142">
        <f t="shared" si="0"/>
        <v>102885.15484919306</v>
      </c>
      <c r="L9" s="142">
        <f t="shared" si="0"/>
        <v>111115.96723712841</v>
      </c>
      <c r="M9" s="142">
        <f t="shared" si="0"/>
        <v>137010.98192452453</v>
      </c>
      <c r="N9" s="142">
        <f t="shared" si="0"/>
        <v>135272.67145696422</v>
      </c>
      <c r="O9" s="142">
        <f t="shared" si="0"/>
        <v>208444.77361212997</v>
      </c>
      <c r="P9" s="142">
        <f t="shared" si="0"/>
        <v>289576.378675377</v>
      </c>
      <c r="Q9" s="142">
        <f t="shared" si="0"/>
        <v>299621.5001940974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27.341706993593618</v>
      </c>
      <c r="C11" s="140">
        <v>27.872004092154771</v>
      </c>
      <c r="D11" s="140">
        <v>28.348814407551675</v>
      </c>
      <c r="E11" s="140">
        <v>28.790982765752577</v>
      </c>
      <c r="F11" s="140">
        <v>29.22024461987311</v>
      </c>
      <c r="G11" s="140">
        <v>29.626212088403811</v>
      </c>
      <c r="H11" s="140">
        <v>30.040286186722465</v>
      </c>
      <c r="I11" s="140">
        <v>30.433218674781298</v>
      </c>
      <c r="J11" s="140">
        <v>30.699526759453725</v>
      </c>
      <c r="K11" s="140">
        <v>30.922729595484785</v>
      </c>
      <c r="L11" s="140">
        <v>31.225100603824799</v>
      </c>
      <c r="M11" s="140">
        <v>31.496194632287605</v>
      </c>
      <c r="N11" s="140">
        <v>31.731564893835369</v>
      </c>
      <c r="O11" s="140">
        <v>31.966475828373</v>
      </c>
      <c r="P11" s="140">
        <v>32.230165294646753</v>
      </c>
      <c r="Q11" s="140">
        <v>32.533210192463677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13308.037035078811</v>
      </c>
      <c r="C13" s="137">
        <f t="shared" ref="C13:Q13" si="1">IF(C5=0,0,1000000*C5/C7)</f>
        <v>13176.084391137474</v>
      </c>
      <c r="D13" s="137">
        <f t="shared" si="1"/>
        <v>13037.63290741934</v>
      </c>
      <c r="E13" s="137">
        <f t="shared" si="1"/>
        <v>12793.978735241113</v>
      </c>
      <c r="F13" s="137">
        <f t="shared" si="1"/>
        <v>12476.019165695836</v>
      </c>
      <c r="G13" s="137">
        <f t="shared" si="1"/>
        <v>12183.447674464695</v>
      </c>
      <c r="H13" s="137">
        <f t="shared" si="1"/>
        <v>11928.676964547478</v>
      </c>
      <c r="I13" s="137">
        <f t="shared" si="1"/>
        <v>11665.429616747386</v>
      </c>
      <c r="J13" s="137">
        <f t="shared" si="1"/>
        <v>11390.419277776642</v>
      </c>
      <c r="K13" s="137">
        <f t="shared" si="1"/>
        <v>11097.195182369031</v>
      </c>
      <c r="L13" s="137">
        <f t="shared" si="1"/>
        <v>10768.513655320454</v>
      </c>
      <c r="M13" s="137">
        <f t="shared" si="1"/>
        <v>10460.891399152233</v>
      </c>
      <c r="N13" s="137">
        <f t="shared" si="1"/>
        <v>10140.492967754217</v>
      </c>
      <c r="O13" s="137">
        <f t="shared" si="1"/>
        <v>9735.6198052399359</v>
      </c>
      <c r="P13" s="137">
        <f t="shared" si="1"/>
        <v>9194.3449766471349</v>
      </c>
      <c r="Q13" s="137">
        <f t="shared" si="1"/>
        <v>8648.7928382453483</v>
      </c>
    </row>
    <row r="14" spans="1:17" ht="12.95" customHeight="1" x14ac:dyDescent="0.25">
      <c r="A14" s="131" t="s">
        <v>132</v>
      </c>
      <c r="B14" s="130"/>
      <c r="C14" s="130">
        <v>12454.10191307648</v>
      </c>
      <c r="D14" s="130">
        <v>12250.128817438623</v>
      </c>
      <c r="E14" s="130">
        <v>11829.48116777818</v>
      </c>
      <c r="F14" s="130">
        <v>11463.328729269731</v>
      </c>
      <c r="G14" s="130">
        <v>11173.395021655604</v>
      </c>
      <c r="H14" s="130">
        <v>10910.215051016939</v>
      </c>
      <c r="I14" s="130">
        <v>10484.272520709699</v>
      </c>
      <c r="J14" s="130">
        <v>10094.433071242292</v>
      </c>
      <c r="K14" s="130">
        <v>9612.4672559601258</v>
      </c>
      <c r="L14" s="130">
        <v>9191.7356653943098</v>
      </c>
      <c r="M14" s="130">
        <v>8812.6666099042286</v>
      </c>
      <c r="N14" s="130">
        <v>8340.7972632047458</v>
      </c>
      <c r="O14" s="130">
        <v>7938.7016294446166</v>
      </c>
      <c r="P14" s="130">
        <v>7479.5510942100727</v>
      </c>
      <c r="Q14" s="130">
        <v>6951.5092060248808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0.10985861332035017</v>
      </c>
      <c r="C16" s="134">
        <f>C7/RES_summary!C$6</f>
        <v>0.11943786668986811</v>
      </c>
      <c r="D16" s="134">
        <f>D7/RES_summary!D$6</f>
        <v>0.13126072177787285</v>
      </c>
      <c r="E16" s="134">
        <f>E7/RES_summary!E$6</f>
        <v>0.15014183282865684</v>
      </c>
      <c r="F16" s="134">
        <f>F7/RES_summary!F$6</f>
        <v>0.17825663401190536</v>
      </c>
      <c r="G16" s="134">
        <f>G7/RES_summary!G$6</f>
        <v>0.20669222519242905</v>
      </c>
      <c r="H16" s="134">
        <f>H7/RES_summary!H$6</f>
        <v>0.23255133670602829</v>
      </c>
      <c r="I16" s="134">
        <f>I7/RES_summary!I$6</f>
        <v>0.25607049788549086</v>
      </c>
      <c r="J16" s="134">
        <f>J7/RES_summary!J$6</f>
        <v>0.27964473652836441</v>
      </c>
      <c r="K16" s="134">
        <f>K7/RES_summary!K$6</f>
        <v>0.29979685687734353</v>
      </c>
      <c r="L16" s="134">
        <f>L7/RES_summary!L$6</f>
        <v>0.32418664500581795</v>
      </c>
      <c r="M16" s="134">
        <f>M7/RES_summary!M$6</f>
        <v>0.34339094438174927</v>
      </c>
      <c r="N16" s="134">
        <f>N7/RES_summary!N$6</f>
        <v>0.36553308417387326</v>
      </c>
      <c r="O16" s="134">
        <f>O7/RES_summary!O$6</f>
        <v>0.38596020376354018</v>
      </c>
      <c r="P16" s="134">
        <f>P7/RES_summary!P$6</f>
        <v>0.41753900368986935</v>
      </c>
      <c r="Q16" s="134">
        <f>Q7/RES_summary!Q$6</f>
        <v>0.45387288905829781</v>
      </c>
    </row>
    <row r="17" spans="1:17" ht="12.95" customHeight="1" x14ac:dyDescent="0.25">
      <c r="A17" s="133" t="s">
        <v>49</v>
      </c>
      <c r="B17" s="132">
        <f>1000000*B5/RES_summary!B$6</f>
        <v>1462.0024946896224</v>
      </c>
      <c r="C17" s="132">
        <f>1000000*C5/RES_summary!C$6</f>
        <v>1573.7234110031295</v>
      </c>
      <c r="D17" s="132">
        <f>1000000*D5/RES_summary!D$6</f>
        <v>1711.3291057028096</v>
      </c>
      <c r="E17" s="132">
        <f>1000000*E5/RES_summary!E$6</f>
        <v>1920.9114164799619</v>
      </c>
      <c r="F17" s="132">
        <f>1000000*F5/RES_summary!F$6</f>
        <v>2223.9331823449597</v>
      </c>
      <c r="G17" s="132">
        <f>1000000*G5/RES_summary!G$6</f>
        <v>2518.2239103506327</v>
      </c>
      <c r="H17" s="132">
        <f>1000000*H5/RES_summary!H$6</f>
        <v>2774.029773239924</v>
      </c>
      <c r="I17" s="132">
        <f>1000000*I5/RES_summary!I$6</f>
        <v>2987.1723700086536</v>
      </c>
      <c r="J17" s="132">
        <f>1000000*J5/RES_summary!J$6</f>
        <v>3185.2707978814515</v>
      </c>
      <c r="K17" s="132">
        <f>1000000*K5/RES_summary!K$6</f>
        <v>3326.9042358286347</v>
      </c>
      <c r="L17" s="132">
        <f>1000000*L5/RES_summary!L$6</f>
        <v>3491.0083136176754</v>
      </c>
      <c r="M17" s="132">
        <f>1000000*M5/RES_summary!M$6</f>
        <v>3592.1753766298038</v>
      </c>
      <c r="N17" s="132">
        <f>1000000*N5/RES_summary!N$6</f>
        <v>3706.6856695466722</v>
      </c>
      <c r="O17" s="132">
        <f>1000000*O5/RES_summary!O$6</f>
        <v>3757.5618037947634</v>
      </c>
      <c r="P17" s="132">
        <f>1000000*P5/RES_summary!P$6</f>
        <v>3838.9976411302</v>
      </c>
      <c r="Q17" s="132">
        <f>1000000*Q5/RES_summary!Q$6</f>
        <v>3925.4525923611318</v>
      </c>
    </row>
    <row r="18" spans="1:17" ht="12.95" customHeight="1" x14ac:dyDescent="0.25">
      <c r="A18" s="131" t="s">
        <v>48</v>
      </c>
      <c r="B18" s="130">
        <f>B3*1000000/0.086/RES_summary!B$6</f>
        <v>39.973643833706568</v>
      </c>
      <c r="C18" s="130">
        <f>C3*1000000/0.086/RES_summary!C$6</f>
        <v>43.862825351398989</v>
      </c>
      <c r="D18" s="130">
        <f>D3*1000000/0.086/RES_summary!D$6</f>
        <v>48.514151207810322</v>
      </c>
      <c r="E18" s="130">
        <f>E3*1000000/0.086/RES_summary!E$6</f>
        <v>55.304927486411955</v>
      </c>
      <c r="F18" s="130">
        <f>F3*1000000/0.086/RES_summary!F$6</f>
        <v>64.983871606372574</v>
      </c>
      <c r="G18" s="130">
        <f>G3*1000000/0.086/RES_summary!G$6</f>
        <v>74.605435654137423</v>
      </c>
      <c r="H18" s="130">
        <f>H3*1000000/0.086/RES_summary!H$6</f>
        <v>83.332648278616119</v>
      </c>
      <c r="I18" s="130">
        <f>I3*1000000/0.086/RES_summary!I$6</f>
        <v>90.909269955738083</v>
      </c>
      <c r="J18" s="130">
        <f>J3*1000000/0.086/RES_summary!J$6</f>
        <v>97.786306095668124</v>
      </c>
      <c r="K18" s="130">
        <f>K3*1000000/0.086/RES_summary!K$6</f>
        <v>102.87696007460183</v>
      </c>
      <c r="L18" s="130">
        <f>L3*1000000/0.086/RES_summary!L$6</f>
        <v>109.00708580150068</v>
      </c>
      <c r="M18" s="130">
        <f>M3*1000000/0.086/RES_summary!M$6</f>
        <v>113.13985481564335</v>
      </c>
      <c r="N18" s="130">
        <f>N3*1000000/0.086/RES_summary!N$6</f>
        <v>117.61893686426981</v>
      </c>
      <c r="O18" s="130">
        <f>O3*1000000/0.086/RES_summary!O$6</f>
        <v>120.11600857462295</v>
      </c>
      <c r="P18" s="130">
        <f>P3*1000000/0.086/RES_summary!P$6</f>
        <v>123.73152853938532</v>
      </c>
      <c r="Q18" s="130">
        <f>Q3*1000000/0.086/RES_summary!Q$6</f>
        <v>127.70757428783612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37731</v>
      </c>
      <c r="C3" s="151">
        <v>27478</v>
      </c>
      <c r="D3" s="151">
        <v>26048</v>
      </c>
      <c r="E3" s="151">
        <v>21630</v>
      </c>
      <c r="F3" s="151">
        <v>21156</v>
      </c>
      <c r="G3" s="151">
        <v>16074</v>
      </c>
      <c r="H3" s="151">
        <v>11945</v>
      </c>
      <c r="I3" s="151">
        <v>12112</v>
      </c>
      <c r="J3" s="151">
        <v>19256</v>
      </c>
      <c r="K3" s="151">
        <v>22729.999999999993</v>
      </c>
      <c r="L3" s="151">
        <v>22776.999999999993</v>
      </c>
      <c r="M3" s="151">
        <v>23673.999999999993</v>
      </c>
      <c r="N3" s="151">
        <v>33240.999999999985</v>
      </c>
      <c r="O3" s="151">
        <v>34280.000000000007</v>
      </c>
      <c r="P3" s="151">
        <v>95544.999999999971</v>
      </c>
      <c r="Q3" s="151">
        <v>109551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37731</v>
      </c>
      <c r="C5" s="67">
        <f t="shared" ref="C5:Q5" si="0">C3</f>
        <v>27478</v>
      </c>
      <c r="D5" s="67">
        <f t="shared" si="0"/>
        <v>26048</v>
      </c>
      <c r="E5" s="67">
        <f t="shared" si="0"/>
        <v>21630</v>
      </c>
      <c r="F5" s="67">
        <f t="shared" si="0"/>
        <v>21156</v>
      </c>
      <c r="G5" s="67">
        <f t="shared" si="0"/>
        <v>16074</v>
      </c>
      <c r="H5" s="67">
        <f t="shared" si="0"/>
        <v>11945</v>
      </c>
      <c r="I5" s="67">
        <f t="shared" si="0"/>
        <v>12112</v>
      </c>
      <c r="J5" s="67">
        <f t="shared" si="0"/>
        <v>19256</v>
      </c>
      <c r="K5" s="67">
        <f t="shared" si="0"/>
        <v>22729.999999999993</v>
      </c>
      <c r="L5" s="67">
        <f t="shared" si="0"/>
        <v>22776.999999999993</v>
      </c>
      <c r="M5" s="67">
        <f t="shared" si="0"/>
        <v>23673.999999999993</v>
      </c>
      <c r="N5" s="67">
        <f t="shared" si="0"/>
        <v>33240.999999999985</v>
      </c>
      <c r="O5" s="67">
        <f t="shared" si="0"/>
        <v>34280.000000000007</v>
      </c>
      <c r="P5" s="67">
        <f t="shared" si="0"/>
        <v>95544.999999999971</v>
      </c>
      <c r="Q5" s="67">
        <f t="shared" si="0"/>
        <v>109551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561</v>
      </c>
      <c r="C8" s="67">
        <v>506</v>
      </c>
      <c r="D8" s="67">
        <v>587</v>
      </c>
      <c r="E8" s="67">
        <v>570</v>
      </c>
      <c r="F8" s="67">
        <v>644</v>
      </c>
      <c r="G8" s="67">
        <v>557</v>
      </c>
      <c r="H8" s="67">
        <v>481</v>
      </c>
      <c r="I8" s="67">
        <v>572</v>
      </c>
      <c r="J8" s="67">
        <v>1111</v>
      </c>
      <c r="K8" s="67">
        <v>1400.9999999999998</v>
      </c>
      <c r="L8" s="67">
        <v>1527</v>
      </c>
      <c r="M8" s="67">
        <v>1692.9999999999998</v>
      </c>
      <c r="N8" s="67">
        <v>2689.9999999999995</v>
      </c>
      <c r="O8" s="67">
        <v>3143</v>
      </c>
      <c r="P8" s="67">
        <v>9449</v>
      </c>
      <c r="Q8" s="67">
        <v>11303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21179</v>
      </c>
      <c r="C11" s="67">
        <v>15335</v>
      </c>
      <c r="D11" s="67">
        <v>14452</v>
      </c>
      <c r="E11" s="67">
        <v>11930</v>
      </c>
      <c r="F11" s="67">
        <v>11599</v>
      </c>
      <c r="G11" s="67">
        <v>8760</v>
      </c>
      <c r="H11" s="67">
        <v>6470</v>
      </c>
      <c r="I11" s="67">
        <v>6520</v>
      </c>
      <c r="J11" s="67">
        <v>10302.000000000002</v>
      </c>
      <c r="K11" s="67">
        <v>12084.999999999996</v>
      </c>
      <c r="L11" s="67">
        <v>12033.999999999996</v>
      </c>
      <c r="M11" s="67">
        <v>12427.999999999995</v>
      </c>
      <c r="N11" s="67">
        <v>17337.999999999993</v>
      </c>
      <c r="O11" s="67">
        <v>17764.000000000007</v>
      </c>
      <c r="P11" s="67">
        <v>49186.999999999985</v>
      </c>
      <c r="Q11" s="67">
        <v>54810.999999999993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16552</v>
      </c>
      <c r="C15" s="67">
        <v>12143</v>
      </c>
      <c r="D15" s="67">
        <v>11596</v>
      </c>
      <c r="E15" s="67">
        <v>9700</v>
      </c>
      <c r="F15" s="67">
        <v>9557</v>
      </c>
      <c r="G15" s="67">
        <v>7314</v>
      </c>
      <c r="H15" s="67">
        <v>5475</v>
      </c>
      <c r="I15" s="67">
        <v>5591.9999999999991</v>
      </c>
      <c r="J15" s="67">
        <v>8953.9999999999982</v>
      </c>
      <c r="K15" s="67">
        <v>10644.999999999996</v>
      </c>
      <c r="L15" s="67">
        <v>10742.999999999998</v>
      </c>
      <c r="M15" s="67">
        <v>11245.999999999998</v>
      </c>
      <c r="N15" s="67">
        <v>15902.999999999996</v>
      </c>
      <c r="O15" s="67">
        <v>16516</v>
      </c>
      <c r="P15" s="67">
        <v>46357.999999999993</v>
      </c>
      <c r="Q15" s="67">
        <v>54740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25560</v>
      </c>
      <c r="C21" s="67">
        <v>18082</v>
      </c>
      <c r="D21" s="67">
        <v>19758</v>
      </c>
      <c r="E21" s="67">
        <v>17620</v>
      </c>
      <c r="F21" s="67">
        <v>18026.999999999996</v>
      </c>
      <c r="G21" s="67">
        <v>12950.999999999998</v>
      </c>
      <c r="H21" s="67">
        <v>9377</v>
      </c>
      <c r="I21" s="67">
        <v>9816</v>
      </c>
      <c r="J21" s="67">
        <v>15906.000000000002</v>
      </c>
      <c r="K21" s="67">
        <v>18789.999999999993</v>
      </c>
      <c r="L21" s="67">
        <v>17468</v>
      </c>
      <c r="M21" s="67">
        <v>17512.999999999996</v>
      </c>
      <c r="N21" s="67">
        <v>23524.999999999993</v>
      </c>
      <c r="O21" s="67">
        <v>24659</v>
      </c>
      <c r="P21" s="67">
        <v>46771.000000000007</v>
      </c>
      <c r="Q21" s="67">
        <v>81730</v>
      </c>
    </row>
    <row r="22" spans="1:17" ht="12" customHeight="1" x14ac:dyDescent="0.25">
      <c r="A22" s="29" t="s">
        <v>140</v>
      </c>
      <c r="B22" s="83">
        <v>12171</v>
      </c>
      <c r="C22" s="83">
        <v>9396</v>
      </c>
      <c r="D22" s="83">
        <v>6290</v>
      </c>
      <c r="E22" s="83">
        <v>4010</v>
      </c>
      <c r="F22" s="83">
        <v>3129.0000000000005</v>
      </c>
      <c r="G22" s="83">
        <v>3122.9999999999991</v>
      </c>
      <c r="H22" s="83">
        <v>2568</v>
      </c>
      <c r="I22" s="83">
        <v>2296</v>
      </c>
      <c r="J22" s="83">
        <v>3350</v>
      </c>
      <c r="K22" s="83">
        <v>3939.9999999999986</v>
      </c>
      <c r="L22" s="83">
        <v>5308.9999999999991</v>
      </c>
      <c r="M22" s="83">
        <v>6160.9999999999973</v>
      </c>
      <c r="N22" s="83">
        <v>9715.9999999999982</v>
      </c>
      <c r="O22" s="83">
        <v>9621</v>
      </c>
      <c r="P22" s="83">
        <v>48773.999999999993</v>
      </c>
      <c r="Q22" s="83">
        <v>27821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147433</v>
      </c>
      <c r="C43" s="151">
        <v>132641</v>
      </c>
      <c r="D43" s="151">
        <v>103263</v>
      </c>
      <c r="E43" s="151">
        <v>104038</v>
      </c>
      <c r="F43" s="151">
        <v>234693</v>
      </c>
      <c r="G43" s="151">
        <v>250571</v>
      </c>
      <c r="H43" s="151">
        <v>263850</v>
      </c>
      <c r="I43" s="151">
        <v>258592</v>
      </c>
      <c r="J43" s="151">
        <v>178209.00000000003</v>
      </c>
      <c r="K43" s="151">
        <v>49320.999999999978</v>
      </c>
      <c r="L43" s="151">
        <v>40322</v>
      </c>
      <c r="M43" s="151">
        <v>37558.999999999985</v>
      </c>
      <c r="N43" s="151">
        <v>35015.999999999993</v>
      </c>
      <c r="O43" s="151">
        <v>30887.000000000004</v>
      </c>
      <c r="P43" s="151">
        <v>37087.999999999993</v>
      </c>
      <c r="Q43" s="151">
        <v>43452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147433</v>
      </c>
      <c r="C45" s="67">
        <f t="shared" ref="C45:Q45" si="2">C43</f>
        <v>132641</v>
      </c>
      <c r="D45" s="67">
        <f t="shared" si="2"/>
        <v>103263</v>
      </c>
      <c r="E45" s="67">
        <f t="shared" si="2"/>
        <v>104038</v>
      </c>
      <c r="F45" s="67">
        <f t="shared" si="2"/>
        <v>234693</v>
      </c>
      <c r="G45" s="67">
        <f t="shared" si="2"/>
        <v>250571</v>
      </c>
      <c r="H45" s="67">
        <f t="shared" si="2"/>
        <v>263850</v>
      </c>
      <c r="I45" s="67">
        <f t="shared" si="2"/>
        <v>258592</v>
      </c>
      <c r="J45" s="67">
        <f t="shared" si="2"/>
        <v>178209.00000000003</v>
      </c>
      <c r="K45" s="67">
        <f t="shared" si="2"/>
        <v>49320.999999999978</v>
      </c>
      <c r="L45" s="67">
        <f t="shared" si="2"/>
        <v>40322</v>
      </c>
      <c r="M45" s="67">
        <f t="shared" si="2"/>
        <v>37558.999999999985</v>
      </c>
      <c r="N45" s="67">
        <f t="shared" si="2"/>
        <v>35015.999999999993</v>
      </c>
      <c r="O45" s="67">
        <f t="shared" si="2"/>
        <v>30887.000000000004</v>
      </c>
      <c r="P45" s="67">
        <f t="shared" si="2"/>
        <v>37087.999999999993</v>
      </c>
      <c r="Q45" s="67">
        <f t="shared" si="2"/>
        <v>43452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2193</v>
      </c>
      <c r="C48" s="67">
        <v>2441</v>
      </c>
      <c r="D48" s="67">
        <v>2327</v>
      </c>
      <c r="E48" s="67">
        <v>2743</v>
      </c>
      <c r="F48" s="67">
        <v>7147</v>
      </c>
      <c r="G48" s="67">
        <v>8687</v>
      </c>
      <c r="H48" s="67">
        <v>10622</v>
      </c>
      <c r="I48" s="67">
        <v>12212</v>
      </c>
      <c r="J48" s="67">
        <v>10286</v>
      </c>
      <c r="K48" s="67">
        <v>3040.9999999999991</v>
      </c>
      <c r="L48" s="67">
        <v>2703.9999999999995</v>
      </c>
      <c r="M48" s="67">
        <v>2684.9999999999991</v>
      </c>
      <c r="N48" s="67">
        <v>2833.9999999999991</v>
      </c>
      <c r="O48" s="67">
        <v>2832</v>
      </c>
      <c r="P48" s="67">
        <v>3667.9999999999995</v>
      </c>
      <c r="Q48" s="67">
        <v>4483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92466</v>
      </c>
      <c r="C50" s="67">
        <v>83700</v>
      </c>
      <c r="D50" s="67">
        <v>53172</v>
      </c>
      <c r="E50" s="67">
        <v>73592</v>
      </c>
      <c r="F50" s="67">
        <v>215918</v>
      </c>
      <c r="G50" s="67">
        <v>179614</v>
      </c>
      <c r="H50" s="67">
        <v>182480</v>
      </c>
      <c r="I50" s="67">
        <v>245597</v>
      </c>
      <c r="J50" s="67">
        <v>151543.00000000003</v>
      </c>
      <c r="K50" s="67">
        <v>34663.999999999985</v>
      </c>
      <c r="L50" s="67">
        <v>23244</v>
      </c>
      <c r="M50" s="67">
        <v>37346.999999999985</v>
      </c>
      <c r="N50" s="67">
        <v>25548.999999999996</v>
      </c>
      <c r="O50" s="67">
        <v>23408.000000000004</v>
      </c>
      <c r="P50" s="67">
        <v>35097.999999999993</v>
      </c>
      <c r="Q50" s="67">
        <v>41666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54967</v>
      </c>
      <c r="C54" s="67">
        <v>48941</v>
      </c>
      <c r="D54" s="67">
        <v>50091</v>
      </c>
      <c r="E54" s="67">
        <v>30446</v>
      </c>
      <c r="F54" s="67">
        <v>18775</v>
      </c>
      <c r="G54" s="67">
        <v>70956.999999999985</v>
      </c>
      <c r="H54" s="67">
        <v>81369.999999999985</v>
      </c>
      <c r="I54" s="67">
        <v>12995</v>
      </c>
      <c r="J54" s="67">
        <v>26666</v>
      </c>
      <c r="K54" s="67">
        <v>14656.999999999995</v>
      </c>
      <c r="L54" s="67">
        <v>17077.999999999996</v>
      </c>
      <c r="M54" s="67">
        <v>211.99999999999994</v>
      </c>
      <c r="N54" s="67">
        <v>9466.9999999999964</v>
      </c>
      <c r="O54" s="67">
        <v>7479</v>
      </c>
      <c r="P54" s="67">
        <v>1989.9999999999998</v>
      </c>
      <c r="Q54" s="67">
        <v>1786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99873</v>
      </c>
      <c r="C59" s="67">
        <v>87284</v>
      </c>
      <c r="D59" s="67">
        <v>78328</v>
      </c>
      <c r="E59" s="67">
        <v>84750</v>
      </c>
      <c r="F59" s="67">
        <v>149984</v>
      </c>
      <c r="G59" s="67">
        <v>201890.99999999997</v>
      </c>
      <c r="H59" s="67">
        <v>207116</v>
      </c>
      <c r="I59" s="67">
        <v>209576</v>
      </c>
      <c r="J59" s="67">
        <v>147204</v>
      </c>
      <c r="K59" s="67">
        <v>40771.999999999978</v>
      </c>
      <c r="L59" s="67">
        <v>30923</v>
      </c>
      <c r="M59" s="67">
        <v>27783.999999999993</v>
      </c>
      <c r="N59" s="67">
        <v>24781.999999999996</v>
      </c>
      <c r="O59" s="67">
        <v>22218</v>
      </c>
      <c r="P59" s="67">
        <v>25918.999999999993</v>
      </c>
      <c r="Q59" s="67">
        <v>32416.999999999996</v>
      </c>
    </row>
    <row r="60" spans="1:17" ht="12" customHeight="1" x14ac:dyDescent="0.25">
      <c r="A60" s="29" t="s">
        <v>140</v>
      </c>
      <c r="B60" s="83">
        <v>47560</v>
      </c>
      <c r="C60" s="83">
        <v>45357</v>
      </c>
      <c r="D60" s="83">
        <v>24935</v>
      </c>
      <c r="E60" s="83">
        <v>19288</v>
      </c>
      <c r="F60" s="83">
        <v>84709</v>
      </c>
      <c r="G60" s="83">
        <v>48680</v>
      </c>
      <c r="H60" s="83">
        <v>56734.000000000007</v>
      </c>
      <c r="I60" s="83">
        <v>49016</v>
      </c>
      <c r="J60" s="83">
        <v>31005.000000000004</v>
      </c>
      <c r="K60" s="83">
        <v>8548.9999999999964</v>
      </c>
      <c r="L60" s="83">
        <v>9398.9999999999945</v>
      </c>
      <c r="M60" s="83">
        <v>9774.9999999999927</v>
      </c>
      <c r="N60" s="83">
        <v>10233.999999999993</v>
      </c>
      <c r="O60" s="83">
        <v>8668.9999999999964</v>
      </c>
      <c r="P60" s="83">
        <v>11168.999999999998</v>
      </c>
      <c r="Q60" s="83">
        <v>11035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2047015</v>
      </c>
      <c r="C62" s="151">
        <v>2086689</v>
      </c>
      <c r="D62" s="151">
        <v>2540658</v>
      </c>
      <c r="E62" s="151">
        <v>2616852.0000000005</v>
      </c>
      <c r="F62" s="151">
        <v>2662759</v>
      </c>
      <c r="G62" s="151">
        <v>2596339</v>
      </c>
      <c r="H62" s="151">
        <v>2594505</v>
      </c>
      <c r="I62" s="151">
        <v>2420268</v>
      </c>
      <c r="J62" s="151">
        <v>2411447</v>
      </c>
      <c r="K62" s="151">
        <v>2407240.9999999995</v>
      </c>
      <c r="L62" s="151">
        <v>2425109</v>
      </c>
      <c r="M62" s="151">
        <v>2557133.9999999991</v>
      </c>
      <c r="N62" s="151">
        <v>2821513.9999999991</v>
      </c>
      <c r="O62" s="151">
        <v>2870015.9999999995</v>
      </c>
      <c r="P62" s="151">
        <v>2746960.9999999991</v>
      </c>
      <c r="Q62" s="151">
        <v>2775498.9999999995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2047015</v>
      </c>
      <c r="C64" s="67">
        <f t="shared" ref="C64:Q64" si="3">C62</f>
        <v>2086689</v>
      </c>
      <c r="D64" s="67">
        <f t="shared" si="3"/>
        <v>2540658</v>
      </c>
      <c r="E64" s="67">
        <f t="shared" si="3"/>
        <v>2616852.0000000005</v>
      </c>
      <c r="F64" s="67">
        <f t="shared" si="3"/>
        <v>2662759</v>
      </c>
      <c r="G64" s="67">
        <f t="shared" si="3"/>
        <v>2596339</v>
      </c>
      <c r="H64" s="67">
        <f t="shared" si="3"/>
        <v>2594505</v>
      </c>
      <c r="I64" s="67">
        <f t="shared" si="3"/>
        <v>2420268</v>
      </c>
      <c r="J64" s="67">
        <f t="shared" si="3"/>
        <v>2411447</v>
      </c>
      <c r="K64" s="67">
        <f t="shared" si="3"/>
        <v>2407240.9999999995</v>
      </c>
      <c r="L64" s="67">
        <f t="shared" si="3"/>
        <v>2425109</v>
      </c>
      <c r="M64" s="67">
        <f t="shared" si="3"/>
        <v>2557133.9999999991</v>
      </c>
      <c r="N64" s="67">
        <f t="shared" si="3"/>
        <v>2821513.9999999991</v>
      </c>
      <c r="O64" s="67">
        <f t="shared" si="3"/>
        <v>2870015.9999999995</v>
      </c>
      <c r="P64" s="67">
        <f t="shared" si="3"/>
        <v>2746960.9999999991</v>
      </c>
      <c r="Q64" s="67">
        <f t="shared" si="3"/>
        <v>2775498.9999999995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30448</v>
      </c>
      <c r="C67" s="67">
        <v>38406</v>
      </c>
      <c r="D67" s="67">
        <v>57254</v>
      </c>
      <c r="E67" s="67">
        <v>68988</v>
      </c>
      <c r="F67" s="67">
        <v>81085</v>
      </c>
      <c r="G67" s="67">
        <v>90010</v>
      </c>
      <c r="H67" s="67">
        <v>104446</v>
      </c>
      <c r="I67" s="67">
        <v>114295</v>
      </c>
      <c r="J67" s="67">
        <v>139183</v>
      </c>
      <c r="K67" s="67">
        <v>148409.99999999997</v>
      </c>
      <c r="L67" s="67">
        <v>162600.99999999997</v>
      </c>
      <c r="M67" s="67">
        <v>182827.99999999997</v>
      </c>
      <c r="N67" s="67">
        <v>228317.99999999994</v>
      </c>
      <c r="O67" s="67">
        <v>263160</v>
      </c>
      <c r="P67" s="67">
        <v>271654</v>
      </c>
      <c r="Q67" s="67">
        <v>286357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1848935</v>
      </c>
      <c r="C69" s="67">
        <v>1913685</v>
      </c>
      <c r="D69" s="67">
        <v>2296351</v>
      </c>
      <c r="E69" s="67">
        <v>2423857.0000000005</v>
      </c>
      <c r="F69" s="67">
        <v>2410080</v>
      </c>
      <c r="G69" s="67">
        <v>2415516</v>
      </c>
      <c r="H69" s="67">
        <v>2588721</v>
      </c>
      <c r="I69" s="67">
        <v>2280655</v>
      </c>
      <c r="J69" s="67">
        <v>2286933</v>
      </c>
      <c r="K69" s="67">
        <v>2338856.9999999995</v>
      </c>
      <c r="L69" s="67">
        <v>2373876</v>
      </c>
      <c r="M69" s="67">
        <v>2538844.9999999991</v>
      </c>
      <c r="N69" s="67">
        <v>2784739.9999999991</v>
      </c>
      <c r="O69" s="67">
        <v>2770498.9999999995</v>
      </c>
      <c r="P69" s="67">
        <v>2637159.9999999991</v>
      </c>
      <c r="Q69" s="67">
        <v>2664905.9999999995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198080</v>
      </c>
      <c r="C73" s="67">
        <v>173004</v>
      </c>
      <c r="D73" s="67">
        <v>244306.99999999983</v>
      </c>
      <c r="E73" s="67">
        <v>192995</v>
      </c>
      <c r="F73" s="67">
        <v>252679.00000000006</v>
      </c>
      <c r="G73" s="67">
        <v>180823</v>
      </c>
      <c r="H73" s="67">
        <v>5784</v>
      </c>
      <c r="I73" s="67">
        <v>139613</v>
      </c>
      <c r="J73" s="67">
        <v>124514</v>
      </c>
      <c r="K73" s="67">
        <v>68383.999999999956</v>
      </c>
      <c r="L73" s="67">
        <v>51232.999999999978</v>
      </c>
      <c r="M73" s="67">
        <v>18288.999999999993</v>
      </c>
      <c r="N73" s="67">
        <v>36773.999999999985</v>
      </c>
      <c r="O73" s="67">
        <v>99517</v>
      </c>
      <c r="P73" s="67">
        <v>109800.99999999993</v>
      </c>
      <c r="Q73" s="67">
        <v>110593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1477073</v>
      </c>
      <c r="C78" s="67">
        <v>1560226</v>
      </c>
      <c r="D78" s="67">
        <v>1958507.9999999998</v>
      </c>
      <c r="E78" s="67">
        <v>2053617.9999999998</v>
      </c>
      <c r="F78" s="67">
        <v>2069010.0000000002</v>
      </c>
      <c r="G78" s="67">
        <v>2174996</v>
      </c>
      <c r="H78" s="67">
        <v>2442767.0000000005</v>
      </c>
      <c r="I78" s="67">
        <v>2246671.0000000005</v>
      </c>
      <c r="J78" s="67">
        <v>2201768</v>
      </c>
      <c r="K78" s="67">
        <v>2283958.9999999986</v>
      </c>
      <c r="L78" s="67">
        <v>2320877.9999999995</v>
      </c>
      <c r="M78" s="67">
        <v>2529771.9999999995</v>
      </c>
      <c r="N78" s="67">
        <v>2719158.9999999991</v>
      </c>
      <c r="O78" s="67">
        <v>2764686</v>
      </c>
      <c r="P78" s="67">
        <v>2654360.9999999991</v>
      </c>
      <c r="Q78" s="67">
        <v>2652465.0000000005</v>
      </c>
    </row>
    <row r="79" spans="1:17" ht="12" customHeight="1" x14ac:dyDescent="0.25">
      <c r="A79" s="29" t="s">
        <v>140</v>
      </c>
      <c r="B79" s="83">
        <v>569942</v>
      </c>
      <c r="C79" s="83">
        <v>526463</v>
      </c>
      <c r="D79" s="83">
        <v>582150</v>
      </c>
      <c r="E79" s="83">
        <v>563234</v>
      </c>
      <c r="F79" s="83">
        <v>593748.99999999988</v>
      </c>
      <c r="G79" s="83">
        <v>421343</v>
      </c>
      <c r="H79" s="83">
        <v>151737.99999999997</v>
      </c>
      <c r="I79" s="83">
        <v>173596.99999999997</v>
      </c>
      <c r="J79" s="83">
        <v>209678.99999999997</v>
      </c>
      <c r="K79" s="83">
        <v>123281.99999999993</v>
      </c>
      <c r="L79" s="83">
        <v>104230.99999999999</v>
      </c>
      <c r="M79" s="83">
        <v>27361.999999999989</v>
      </c>
      <c r="N79" s="83">
        <v>102354.99999999997</v>
      </c>
      <c r="O79" s="83">
        <v>105330</v>
      </c>
      <c r="P79" s="83">
        <v>92599.999999999985</v>
      </c>
      <c r="Q79" s="83">
        <v>123034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1805155</v>
      </c>
      <c r="C81" s="151">
        <v>1491307</v>
      </c>
      <c r="D81" s="151">
        <v>1495944.9999999998</v>
      </c>
      <c r="E81" s="151">
        <v>1843852.9999999998</v>
      </c>
      <c r="F81" s="151">
        <v>2112119</v>
      </c>
      <c r="G81" s="151">
        <v>2260419</v>
      </c>
      <c r="H81" s="151">
        <v>2396084</v>
      </c>
      <c r="I81" s="151">
        <v>2600687</v>
      </c>
      <c r="J81" s="151">
        <v>2934461.0000000005</v>
      </c>
      <c r="K81" s="151">
        <v>3083173.9999999991</v>
      </c>
      <c r="L81" s="151">
        <v>3086022</v>
      </c>
      <c r="M81" s="151">
        <v>2984212.9999999995</v>
      </c>
      <c r="N81" s="151">
        <v>2980318.9999999991</v>
      </c>
      <c r="O81" s="151">
        <v>2971645</v>
      </c>
      <c r="P81" s="151">
        <v>3096086.9999999995</v>
      </c>
      <c r="Q81" s="151">
        <v>3050295.9999999995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1805155</v>
      </c>
      <c r="C83" s="67">
        <f t="shared" ref="C83:Q83" si="4">C81</f>
        <v>1491307</v>
      </c>
      <c r="D83" s="67">
        <f t="shared" si="4"/>
        <v>1495944.9999999998</v>
      </c>
      <c r="E83" s="67">
        <f t="shared" si="4"/>
        <v>1843852.9999999998</v>
      </c>
      <c r="F83" s="67">
        <f t="shared" si="4"/>
        <v>2112119</v>
      </c>
      <c r="G83" s="67">
        <f t="shared" si="4"/>
        <v>2260419</v>
      </c>
      <c r="H83" s="67">
        <f t="shared" si="4"/>
        <v>2396084</v>
      </c>
      <c r="I83" s="67">
        <f t="shared" si="4"/>
        <v>2600687</v>
      </c>
      <c r="J83" s="67">
        <f t="shared" si="4"/>
        <v>2934461.0000000005</v>
      </c>
      <c r="K83" s="67">
        <f t="shared" si="4"/>
        <v>3083173.9999999991</v>
      </c>
      <c r="L83" s="67">
        <f t="shared" si="4"/>
        <v>3086022</v>
      </c>
      <c r="M83" s="67">
        <f t="shared" si="4"/>
        <v>2984212.9999999995</v>
      </c>
      <c r="N83" s="67">
        <f t="shared" si="4"/>
        <v>2980318.9999999991</v>
      </c>
      <c r="O83" s="67">
        <f t="shared" si="4"/>
        <v>2971645</v>
      </c>
      <c r="P83" s="67">
        <f t="shared" si="4"/>
        <v>3096086.9999999995</v>
      </c>
      <c r="Q83" s="67">
        <f t="shared" si="4"/>
        <v>3050295.9999999995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26850</v>
      </c>
      <c r="C86" s="67">
        <v>27448</v>
      </c>
      <c r="D86" s="67">
        <v>33711</v>
      </c>
      <c r="E86" s="67">
        <v>48609</v>
      </c>
      <c r="F86" s="67">
        <v>64317</v>
      </c>
      <c r="G86" s="67">
        <v>78364</v>
      </c>
      <c r="H86" s="67">
        <v>96458</v>
      </c>
      <c r="I86" s="67">
        <v>122815</v>
      </c>
      <c r="J86" s="67">
        <v>169370</v>
      </c>
      <c r="K86" s="67">
        <v>190081.99999999997</v>
      </c>
      <c r="L86" s="67">
        <v>206914</v>
      </c>
      <c r="M86" s="67">
        <v>213363.99999999997</v>
      </c>
      <c r="N86" s="67">
        <v>241168.99999999997</v>
      </c>
      <c r="O86" s="67">
        <v>272479</v>
      </c>
      <c r="P86" s="67">
        <v>306179.99999999994</v>
      </c>
      <c r="Q86" s="67">
        <v>314709.00000000006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1391322</v>
      </c>
      <c r="C88" s="67">
        <v>1150446</v>
      </c>
      <c r="D88" s="67">
        <v>1176938.9999999998</v>
      </c>
      <c r="E88" s="67">
        <v>1406893.9999999998</v>
      </c>
      <c r="F88" s="67">
        <v>1674795</v>
      </c>
      <c r="G88" s="67">
        <v>1753215.0000000005</v>
      </c>
      <c r="H88" s="67">
        <v>1796277.0000000002</v>
      </c>
      <c r="I88" s="67">
        <v>2142497</v>
      </c>
      <c r="J88" s="67">
        <v>2674777.0000000005</v>
      </c>
      <c r="K88" s="67">
        <v>2744842.9999999995</v>
      </c>
      <c r="L88" s="67">
        <v>2877576</v>
      </c>
      <c r="M88" s="67">
        <v>2713360</v>
      </c>
      <c r="N88" s="67">
        <v>2790035.9999999991</v>
      </c>
      <c r="O88" s="67">
        <v>2795586</v>
      </c>
      <c r="P88" s="67">
        <v>3035865.9999999995</v>
      </c>
      <c r="Q88" s="67">
        <v>2916269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232289</v>
      </c>
      <c r="C92" s="67">
        <v>275778</v>
      </c>
      <c r="D92" s="67">
        <v>307514.00000000006</v>
      </c>
      <c r="E92" s="67">
        <v>363490</v>
      </c>
      <c r="F92" s="67">
        <v>401314</v>
      </c>
      <c r="G92" s="67">
        <v>418963.99999999971</v>
      </c>
      <c r="H92" s="67">
        <v>350249.99999999994</v>
      </c>
      <c r="I92" s="67">
        <v>347636.00000000006</v>
      </c>
      <c r="J92" s="67">
        <v>182985</v>
      </c>
      <c r="K92" s="67">
        <v>165174.99999999994</v>
      </c>
      <c r="L92" s="67">
        <v>49638.999999999993</v>
      </c>
      <c r="M92" s="67">
        <v>49187.999999999985</v>
      </c>
      <c r="N92" s="67">
        <v>42086.999999999985</v>
      </c>
      <c r="O92" s="67">
        <v>40451</v>
      </c>
      <c r="P92" s="67">
        <v>8984.9999999999982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181544</v>
      </c>
      <c r="C96" s="67">
        <v>65083</v>
      </c>
      <c r="D96" s="67">
        <v>11492</v>
      </c>
      <c r="E96" s="67">
        <v>73469.000000000015</v>
      </c>
      <c r="F96" s="67">
        <v>36010</v>
      </c>
      <c r="G96" s="67">
        <v>88240</v>
      </c>
      <c r="H96" s="67">
        <v>249557.00000000003</v>
      </c>
      <c r="I96" s="67">
        <v>110554</v>
      </c>
      <c r="J96" s="67">
        <v>76699</v>
      </c>
      <c r="K96" s="67">
        <v>173155.99999999977</v>
      </c>
      <c r="L96" s="67">
        <v>158806.99999999997</v>
      </c>
      <c r="M96" s="67">
        <v>221664.99999999948</v>
      </c>
      <c r="N96" s="67">
        <v>148195.99999999994</v>
      </c>
      <c r="O96" s="67">
        <v>135608</v>
      </c>
      <c r="P96" s="67">
        <v>51235.999999999993</v>
      </c>
      <c r="Q96" s="67">
        <v>134026.99999999948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1007808</v>
      </c>
      <c r="C101" s="67">
        <v>948315</v>
      </c>
      <c r="D101" s="67">
        <v>973576</v>
      </c>
      <c r="E101" s="67">
        <v>1140507</v>
      </c>
      <c r="F101" s="67">
        <v>1362253.0000000002</v>
      </c>
      <c r="G101" s="67">
        <v>1504786.9999999998</v>
      </c>
      <c r="H101" s="67">
        <v>1509313.9999999998</v>
      </c>
      <c r="I101" s="67">
        <v>1701430</v>
      </c>
      <c r="J101" s="67">
        <v>1978053</v>
      </c>
      <c r="K101" s="67">
        <v>1988459.9999999998</v>
      </c>
      <c r="L101" s="67">
        <v>1948523</v>
      </c>
      <c r="M101" s="67">
        <v>1809816.9999999998</v>
      </c>
      <c r="N101" s="67">
        <v>1807184.9999999998</v>
      </c>
      <c r="O101" s="67">
        <v>1804942.0000000005</v>
      </c>
      <c r="P101" s="67">
        <v>1795403.0000000002</v>
      </c>
      <c r="Q101" s="67">
        <v>1655423.0000000007</v>
      </c>
    </row>
    <row r="102" spans="1:17" ht="12" customHeight="1" x14ac:dyDescent="0.25">
      <c r="A102" s="23" t="s">
        <v>57</v>
      </c>
      <c r="B102" s="67">
        <v>540135</v>
      </c>
      <c r="C102" s="67">
        <v>357313</v>
      </c>
      <c r="D102" s="67">
        <v>396234.00000000006</v>
      </c>
      <c r="E102" s="67">
        <v>572951.00000000012</v>
      </c>
      <c r="F102" s="67">
        <v>638968</v>
      </c>
      <c r="G102" s="67">
        <v>608831</v>
      </c>
      <c r="H102" s="67">
        <v>696095</v>
      </c>
      <c r="I102" s="67">
        <v>728803.99999999977</v>
      </c>
      <c r="J102" s="67">
        <v>790012.99999999977</v>
      </c>
      <c r="K102" s="67">
        <v>904957.99999999942</v>
      </c>
      <c r="L102" s="67">
        <v>872348.99999999988</v>
      </c>
      <c r="M102" s="67">
        <v>868753.99999999977</v>
      </c>
      <c r="N102" s="67">
        <v>830254.99999999988</v>
      </c>
      <c r="O102" s="67">
        <v>839249.00000000023</v>
      </c>
      <c r="P102" s="67">
        <v>908976.99999999988</v>
      </c>
      <c r="Q102" s="67">
        <v>1040637.0000000002</v>
      </c>
    </row>
    <row r="103" spans="1:17" ht="12" customHeight="1" x14ac:dyDescent="0.25">
      <c r="A103" s="29" t="s">
        <v>140</v>
      </c>
      <c r="B103" s="83">
        <v>257212</v>
      </c>
      <c r="C103" s="83">
        <v>185679</v>
      </c>
      <c r="D103" s="83">
        <v>126135</v>
      </c>
      <c r="E103" s="83">
        <v>130395</v>
      </c>
      <c r="F103" s="83">
        <v>110898</v>
      </c>
      <c r="G103" s="83">
        <v>146801</v>
      </c>
      <c r="H103" s="83">
        <v>190675</v>
      </c>
      <c r="I103" s="83">
        <v>170453</v>
      </c>
      <c r="J103" s="83">
        <v>166395</v>
      </c>
      <c r="K103" s="83">
        <v>189755.99999999994</v>
      </c>
      <c r="L103" s="83">
        <v>265149.99999999988</v>
      </c>
      <c r="M103" s="83">
        <v>305641.99999999988</v>
      </c>
      <c r="N103" s="83">
        <v>342878.99999999977</v>
      </c>
      <c r="O103" s="83">
        <v>327453.99999999988</v>
      </c>
      <c r="P103" s="83">
        <v>391706.99999999994</v>
      </c>
      <c r="Q103" s="83">
        <v>354236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2530</v>
      </c>
      <c r="C105" s="151">
        <v>3254</v>
      </c>
      <c r="D105" s="151">
        <v>9938</v>
      </c>
      <c r="E105" s="151">
        <v>10111</v>
      </c>
      <c r="F105" s="151">
        <v>10188</v>
      </c>
      <c r="G105" s="151">
        <v>10446</v>
      </c>
      <c r="H105" s="151">
        <v>10818.000000000002</v>
      </c>
      <c r="I105" s="151">
        <v>13448.000000000002</v>
      </c>
      <c r="J105" s="151">
        <v>13912.000000000002</v>
      </c>
      <c r="K105" s="151">
        <v>18979.999999999996</v>
      </c>
      <c r="L105" s="151">
        <v>21901</v>
      </c>
      <c r="M105" s="151">
        <v>21611.999999999996</v>
      </c>
      <c r="N105" s="151">
        <v>20610.999999999996</v>
      </c>
      <c r="O105" s="151">
        <v>19365.000000000004</v>
      </c>
      <c r="P105" s="151">
        <v>8328.9999999999982</v>
      </c>
      <c r="Q105" s="151">
        <v>8208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2530</v>
      </c>
      <c r="C107" s="67">
        <f t="shared" ref="C107:Q107" si="5">C105</f>
        <v>3254</v>
      </c>
      <c r="D107" s="67">
        <f t="shared" si="5"/>
        <v>9938</v>
      </c>
      <c r="E107" s="67">
        <f t="shared" si="5"/>
        <v>10111</v>
      </c>
      <c r="F107" s="67">
        <f t="shared" si="5"/>
        <v>10188</v>
      </c>
      <c r="G107" s="67">
        <f t="shared" si="5"/>
        <v>10446</v>
      </c>
      <c r="H107" s="67">
        <f t="shared" si="5"/>
        <v>10818.000000000002</v>
      </c>
      <c r="I107" s="67">
        <f t="shared" si="5"/>
        <v>13448.000000000002</v>
      </c>
      <c r="J107" s="67">
        <f t="shared" si="5"/>
        <v>13912.000000000002</v>
      </c>
      <c r="K107" s="67">
        <f t="shared" si="5"/>
        <v>18979.999999999996</v>
      </c>
      <c r="L107" s="67">
        <f t="shared" si="5"/>
        <v>21901</v>
      </c>
      <c r="M107" s="67">
        <f t="shared" si="5"/>
        <v>21611.999999999996</v>
      </c>
      <c r="N107" s="67">
        <f t="shared" si="5"/>
        <v>20610.999999999996</v>
      </c>
      <c r="O107" s="67">
        <f t="shared" si="5"/>
        <v>19365.000000000004</v>
      </c>
      <c r="P107" s="67">
        <f t="shared" si="5"/>
        <v>8328.9999999999982</v>
      </c>
      <c r="Q107" s="67">
        <f t="shared" si="5"/>
        <v>8208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38</v>
      </c>
      <c r="C110" s="67">
        <v>60</v>
      </c>
      <c r="D110" s="67">
        <v>224</v>
      </c>
      <c r="E110" s="67">
        <v>267</v>
      </c>
      <c r="F110" s="67">
        <v>310</v>
      </c>
      <c r="G110" s="67">
        <v>362</v>
      </c>
      <c r="H110" s="67">
        <v>435</v>
      </c>
      <c r="I110" s="67">
        <v>635</v>
      </c>
      <c r="J110" s="67">
        <v>803</v>
      </c>
      <c r="K110" s="67">
        <v>1169.9999999999998</v>
      </c>
      <c r="L110" s="67">
        <v>1467.9999999999998</v>
      </c>
      <c r="M110" s="67">
        <v>1544.9999999999995</v>
      </c>
      <c r="N110" s="67">
        <v>1667.9999999999993</v>
      </c>
      <c r="O110" s="67">
        <v>1776</v>
      </c>
      <c r="P110" s="67">
        <v>823.99999999999989</v>
      </c>
      <c r="Q110" s="67">
        <v>847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2530</v>
      </c>
      <c r="C116" s="67">
        <v>3254</v>
      </c>
      <c r="D116" s="67">
        <v>9938</v>
      </c>
      <c r="E116" s="67">
        <v>10111</v>
      </c>
      <c r="F116" s="67">
        <v>10188</v>
      </c>
      <c r="G116" s="67">
        <v>10446</v>
      </c>
      <c r="H116" s="67">
        <v>10818.000000000002</v>
      </c>
      <c r="I116" s="67">
        <v>13448.000000000002</v>
      </c>
      <c r="J116" s="67">
        <v>13912.000000000002</v>
      </c>
      <c r="K116" s="67">
        <v>18979.999999999996</v>
      </c>
      <c r="L116" s="67">
        <v>21901</v>
      </c>
      <c r="M116" s="67">
        <v>21611.999999999996</v>
      </c>
      <c r="N116" s="67">
        <v>20610.999999999996</v>
      </c>
      <c r="O116" s="67">
        <v>19365.000000000004</v>
      </c>
      <c r="P116" s="67">
        <v>8328.9999999999982</v>
      </c>
      <c r="Q116" s="67">
        <v>8208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1714</v>
      </c>
      <c r="C121" s="67">
        <v>2141</v>
      </c>
      <c r="D121" s="67">
        <v>7538</v>
      </c>
      <c r="E121" s="67">
        <v>8236</v>
      </c>
      <c r="F121" s="67">
        <v>8681</v>
      </c>
      <c r="G121" s="67">
        <v>8417</v>
      </c>
      <c r="H121" s="67">
        <v>8492</v>
      </c>
      <c r="I121" s="67">
        <v>10899</v>
      </c>
      <c r="J121" s="67">
        <v>11492</v>
      </c>
      <c r="K121" s="67">
        <v>15689.999999999998</v>
      </c>
      <c r="L121" s="67">
        <v>16796</v>
      </c>
      <c r="M121" s="67">
        <v>15986.999999999996</v>
      </c>
      <c r="N121" s="67">
        <v>14586.999999999996</v>
      </c>
      <c r="O121" s="67">
        <v>13930</v>
      </c>
      <c r="P121" s="67">
        <v>5820.9999999999982</v>
      </c>
      <c r="Q121" s="67">
        <v>6123.9999999999991</v>
      </c>
    </row>
    <row r="122" spans="1:17" ht="12" customHeight="1" x14ac:dyDescent="0.25">
      <c r="A122" s="29" t="s">
        <v>140</v>
      </c>
      <c r="B122" s="83">
        <v>816</v>
      </c>
      <c r="C122" s="83">
        <v>1113</v>
      </c>
      <c r="D122" s="83">
        <v>2400</v>
      </c>
      <c r="E122" s="83">
        <v>1875</v>
      </c>
      <c r="F122" s="83">
        <v>1507</v>
      </c>
      <c r="G122" s="83">
        <v>2029</v>
      </c>
      <c r="H122" s="83">
        <v>2325.9999999999995</v>
      </c>
      <c r="I122" s="83">
        <v>2549</v>
      </c>
      <c r="J122" s="83">
        <v>2420</v>
      </c>
      <c r="K122" s="83">
        <v>3289.9999999999991</v>
      </c>
      <c r="L122" s="83">
        <v>5104.9999999999982</v>
      </c>
      <c r="M122" s="83">
        <v>5624.9999999999991</v>
      </c>
      <c r="N122" s="83">
        <v>6023.9999999999991</v>
      </c>
      <c r="O122" s="83">
        <v>5434.9999999999991</v>
      </c>
      <c r="P122" s="83">
        <v>2507.9999999999995</v>
      </c>
      <c r="Q122" s="83">
        <v>2084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3270154</v>
      </c>
      <c r="C124" s="151">
        <v>3670971</v>
      </c>
      <c r="D124" s="151">
        <v>3134931</v>
      </c>
      <c r="E124" s="151">
        <v>2749408</v>
      </c>
      <c r="F124" s="151">
        <v>2375593</v>
      </c>
      <c r="G124" s="151">
        <v>2337202</v>
      </c>
      <c r="H124" s="151">
        <v>2198144</v>
      </c>
      <c r="I124" s="151">
        <v>2162404</v>
      </c>
      <c r="J124" s="151">
        <v>1875638.9999999998</v>
      </c>
      <c r="K124" s="151">
        <v>1853570.9999999993</v>
      </c>
      <c r="L124" s="151">
        <v>1795341.9999999995</v>
      </c>
      <c r="M124" s="151">
        <v>1782745.9999999995</v>
      </c>
      <c r="N124" s="151">
        <v>1508352.9999999998</v>
      </c>
      <c r="O124" s="151">
        <v>1503072.0000000002</v>
      </c>
      <c r="P124" s="151">
        <v>1466381.9999999998</v>
      </c>
      <c r="Q124" s="151">
        <v>1432323.0000000002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3270154</v>
      </c>
      <c r="C126" s="67">
        <f t="shared" ref="C126:Q126" si="6">C124</f>
        <v>3670971</v>
      </c>
      <c r="D126" s="67">
        <f t="shared" si="6"/>
        <v>3134931</v>
      </c>
      <c r="E126" s="67">
        <f t="shared" si="6"/>
        <v>2749408</v>
      </c>
      <c r="F126" s="67">
        <f t="shared" si="6"/>
        <v>2375593</v>
      </c>
      <c r="G126" s="67">
        <f t="shared" si="6"/>
        <v>2337202</v>
      </c>
      <c r="H126" s="67">
        <f t="shared" si="6"/>
        <v>2198144</v>
      </c>
      <c r="I126" s="67">
        <f t="shared" si="6"/>
        <v>2162404</v>
      </c>
      <c r="J126" s="67">
        <f t="shared" si="6"/>
        <v>1875638.9999999998</v>
      </c>
      <c r="K126" s="67">
        <f t="shared" si="6"/>
        <v>1853570.9999999993</v>
      </c>
      <c r="L126" s="67">
        <f t="shared" si="6"/>
        <v>1795341.9999999995</v>
      </c>
      <c r="M126" s="67">
        <f t="shared" si="6"/>
        <v>1782745.9999999995</v>
      </c>
      <c r="N126" s="67">
        <f t="shared" si="6"/>
        <v>1508352.9999999998</v>
      </c>
      <c r="O126" s="67">
        <f t="shared" si="6"/>
        <v>1503072.0000000002</v>
      </c>
      <c r="P126" s="67">
        <f t="shared" si="6"/>
        <v>1466381.9999999998</v>
      </c>
      <c r="Q126" s="67">
        <f t="shared" si="6"/>
        <v>1432323.0000000002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48641</v>
      </c>
      <c r="C129" s="67">
        <v>67565</v>
      </c>
      <c r="D129" s="67">
        <v>70646</v>
      </c>
      <c r="E129" s="67">
        <v>72482</v>
      </c>
      <c r="F129" s="67">
        <v>72340</v>
      </c>
      <c r="G129" s="67">
        <v>81026</v>
      </c>
      <c r="H129" s="67">
        <v>88489</v>
      </c>
      <c r="I129" s="67">
        <v>102118</v>
      </c>
      <c r="J129" s="67">
        <v>108257</v>
      </c>
      <c r="K129" s="67">
        <v>114274.99999999997</v>
      </c>
      <c r="L129" s="67">
        <v>120375.99999999999</v>
      </c>
      <c r="M129" s="67">
        <v>127461.99999999997</v>
      </c>
      <c r="N129" s="67">
        <v>122056.99999999997</v>
      </c>
      <c r="O129" s="67">
        <v>137821</v>
      </c>
      <c r="P129" s="67">
        <v>145014</v>
      </c>
      <c r="Q129" s="67">
        <v>147777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2765114</v>
      </c>
      <c r="C131" s="67">
        <v>3126773</v>
      </c>
      <c r="D131" s="67">
        <v>2679609</v>
      </c>
      <c r="E131" s="67">
        <v>2353220</v>
      </c>
      <c r="F131" s="67">
        <v>2036104</v>
      </c>
      <c r="G131" s="67">
        <v>2033520.9999999998</v>
      </c>
      <c r="H131" s="67">
        <v>2022417</v>
      </c>
      <c r="I131" s="67">
        <v>2011153.0000000002</v>
      </c>
      <c r="J131" s="67">
        <v>1801314.9999999998</v>
      </c>
      <c r="K131" s="67">
        <v>1846251.9999999993</v>
      </c>
      <c r="L131" s="67">
        <v>1745157.9999999995</v>
      </c>
      <c r="M131" s="67">
        <v>1775107.9999999995</v>
      </c>
      <c r="N131" s="67">
        <v>1486635.9999999998</v>
      </c>
      <c r="O131" s="67">
        <v>1478232.0000000002</v>
      </c>
      <c r="P131" s="67">
        <v>1346510.9999999998</v>
      </c>
      <c r="Q131" s="67">
        <v>1354448.0000000002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505040</v>
      </c>
      <c r="C135" s="67">
        <v>544198.00000000012</v>
      </c>
      <c r="D135" s="67">
        <v>455322</v>
      </c>
      <c r="E135" s="67">
        <v>396188</v>
      </c>
      <c r="F135" s="67">
        <v>339489</v>
      </c>
      <c r="G135" s="67">
        <v>303681</v>
      </c>
      <c r="H135" s="67">
        <v>175727.00000000003</v>
      </c>
      <c r="I135" s="67">
        <v>151250.99999999983</v>
      </c>
      <c r="J135" s="67">
        <v>74324</v>
      </c>
      <c r="K135" s="67">
        <v>7318.9999999999973</v>
      </c>
      <c r="L135" s="67">
        <v>50184.000000000087</v>
      </c>
      <c r="M135" s="67">
        <v>7637.9999999999973</v>
      </c>
      <c r="N135" s="67">
        <v>21716.999999999993</v>
      </c>
      <c r="O135" s="67">
        <v>24840</v>
      </c>
      <c r="P135" s="67">
        <v>119870.99999999999</v>
      </c>
      <c r="Q135" s="67">
        <v>77875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2215253</v>
      </c>
      <c r="C140" s="67">
        <v>2415660.9999999995</v>
      </c>
      <c r="D140" s="67">
        <v>2377950</v>
      </c>
      <c r="E140" s="67">
        <v>2239687</v>
      </c>
      <c r="F140" s="67">
        <v>2074266</v>
      </c>
      <c r="G140" s="67">
        <v>1883139</v>
      </c>
      <c r="H140" s="67">
        <v>1725494</v>
      </c>
      <c r="I140" s="67">
        <v>1752522</v>
      </c>
      <c r="J140" s="67">
        <v>1549318</v>
      </c>
      <c r="K140" s="67">
        <v>1532275.9999999991</v>
      </c>
      <c r="L140" s="67">
        <v>1376848.9999999998</v>
      </c>
      <c r="M140" s="67">
        <v>1318777.9999999993</v>
      </c>
      <c r="N140" s="67">
        <v>1067497.9999999995</v>
      </c>
      <c r="O140" s="67">
        <v>1081211.0000000002</v>
      </c>
      <c r="P140" s="67">
        <v>1044773.9999999998</v>
      </c>
      <c r="Q140" s="67">
        <v>1068576</v>
      </c>
    </row>
    <row r="141" spans="1:17" ht="12" customHeight="1" x14ac:dyDescent="0.25">
      <c r="A141" s="29" t="s">
        <v>140</v>
      </c>
      <c r="B141" s="83">
        <v>1054901</v>
      </c>
      <c r="C141" s="83">
        <v>1255310</v>
      </c>
      <c r="D141" s="83">
        <v>756981</v>
      </c>
      <c r="E141" s="83">
        <v>509721</v>
      </c>
      <c r="F141" s="83">
        <v>301327</v>
      </c>
      <c r="G141" s="83">
        <v>454063.00000000006</v>
      </c>
      <c r="H141" s="83">
        <v>472650</v>
      </c>
      <c r="I141" s="83">
        <v>409882</v>
      </c>
      <c r="J141" s="83">
        <v>326321</v>
      </c>
      <c r="K141" s="83">
        <v>321294.99999999988</v>
      </c>
      <c r="L141" s="83">
        <v>418492.99999999977</v>
      </c>
      <c r="M141" s="83">
        <v>463967.99999999983</v>
      </c>
      <c r="N141" s="83">
        <v>440854.99999999983</v>
      </c>
      <c r="O141" s="83">
        <v>421861</v>
      </c>
      <c r="P141" s="83">
        <v>421607.99999999988</v>
      </c>
      <c r="Q141" s="83">
        <v>363747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51</v>
      </c>
      <c r="C143" s="151">
        <v>83</v>
      </c>
      <c r="D143" s="151">
        <v>118</v>
      </c>
      <c r="E143" s="151">
        <v>307</v>
      </c>
      <c r="F143" s="151">
        <v>334</v>
      </c>
      <c r="G143" s="151">
        <v>1713</v>
      </c>
      <c r="H143" s="151">
        <v>1753</v>
      </c>
      <c r="I143" s="151">
        <v>3734.0000000000005</v>
      </c>
      <c r="J143" s="151">
        <v>3978.0000000000005</v>
      </c>
      <c r="K143" s="151">
        <v>7055.9999999999964</v>
      </c>
      <c r="L143" s="151">
        <v>8104.9999999999982</v>
      </c>
      <c r="M143" s="151">
        <v>9156.9999999999964</v>
      </c>
      <c r="N143" s="151">
        <v>11387.999999999995</v>
      </c>
      <c r="O143" s="151">
        <v>13847.999999999998</v>
      </c>
      <c r="P143" s="151">
        <v>17736.999999999993</v>
      </c>
      <c r="Q143" s="151">
        <v>26943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51</v>
      </c>
      <c r="C145" s="67">
        <f t="shared" ref="C145:Q145" si="7">C143</f>
        <v>83</v>
      </c>
      <c r="D145" s="67">
        <f t="shared" si="7"/>
        <v>118</v>
      </c>
      <c r="E145" s="67">
        <f t="shared" si="7"/>
        <v>307</v>
      </c>
      <c r="F145" s="67">
        <f t="shared" si="7"/>
        <v>334</v>
      </c>
      <c r="G145" s="67">
        <f t="shared" si="7"/>
        <v>1713</v>
      </c>
      <c r="H145" s="67">
        <f t="shared" si="7"/>
        <v>1753</v>
      </c>
      <c r="I145" s="67">
        <f t="shared" si="7"/>
        <v>3734.0000000000005</v>
      </c>
      <c r="J145" s="67">
        <f t="shared" si="7"/>
        <v>3978.0000000000005</v>
      </c>
      <c r="K145" s="67">
        <f t="shared" si="7"/>
        <v>7055.9999999999964</v>
      </c>
      <c r="L145" s="67">
        <f t="shared" si="7"/>
        <v>8104.9999999999982</v>
      </c>
      <c r="M145" s="67">
        <f t="shared" si="7"/>
        <v>9156.9999999999964</v>
      </c>
      <c r="N145" s="67">
        <f t="shared" si="7"/>
        <v>11387.999999999995</v>
      </c>
      <c r="O145" s="67">
        <f t="shared" si="7"/>
        <v>13847.999999999998</v>
      </c>
      <c r="P145" s="67">
        <f t="shared" si="7"/>
        <v>17736.999999999993</v>
      </c>
      <c r="Q145" s="67">
        <f t="shared" si="7"/>
        <v>26943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30.599999999999998</v>
      </c>
      <c r="C147" s="67">
        <v>49.8</v>
      </c>
      <c r="D147" s="67">
        <v>70.8</v>
      </c>
      <c r="E147" s="67">
        <v>184.2</v>
      </c>
      <c r="F147" s="67">
        <v>200.4</v>
      </c>
      <c r="G147" s="67">
        <v>1027.8</v>
      </c>
      <c r="H147" s="67">
        <v>1051.8</v>
      </c>
      <c r="I147" s="67">
        <v>2240.4</v>
      </c>
      <c r="J147" s="67">
        <v>2386.7999999999993</v>
      </c>
      <c r="K147" s="67">
        <v>4233.5999999999985</v>
      </c>
      <c r="L147" s="67">
        <v>4862.9999999999991</v>
      </c>
      <c r="M147" s="67">
        <v>5494.1999999999989</v>
      </c>
      <c r="N147" s="67">
        <v>6832.7999999999984</v>
      </c>
      <c r="O147" s="67">
        <v>8308.7999999999993</v>
      </c>
      <c r="P147" s="67">
        <v>10642.199999999997</v>
      </c>
      <c r="Q147" s="67">
        <v>16165.8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29</v>
      </c>
      <c r="C149" s="67">
        <v>34</v>
      </c>
      <c r="D149" s="67">
        <v>38</v>
      </c>
      <c r="E149" s="67">
        <v>45</v>
      </c>
      <c r="F149" s="67">
        <v>50.000000000000007</v>
      </c>
      <c r="G149" s="67">
        <v>52</v>
      </c>
      <c r="H149" s="67">
        <v>43</v>
      </c>
      <c r="I149" s="67">
        <v>43</v>
      </c>
      <c r="J149" s="67">
        <v>23</v>
      </c>
      <c r="K149" s="67">
        <v>20.999999999999993</v>
      </c>
      <c r="L149" s="67">
        <v>5.9999999999999991</v>
      </c>
      <c r="M149" s="67">
        <v>5.9999999999999982</v>
      </c>
      <c r="N149" s="67">
        <v>4.9999999999999982</v>
      </c>
      <c r="O149" s="67">
        <v>5</v>
      </c>
      <c r="P149" s="67">
        <v>0.99999999999999989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22</v>
      </c>
      <c r="C153" s="67">
        <v>49</v>
      </c>
      <c r="D153" s="67">
        <v>80</v>
      </c>
      <c r="E153" s="67">
        <v>262</v>
      </c>
      <c r="F153" s="67">
        <v>284</v>
      </c>
      <c r="G153" s="67">
        <v>1661</v>
      </c>
      <c r="H153" s="67">
        <v>1710</v>
      </c>
      <c r="I153" s="67">
        <v>3691.0000000000005</v>
      </c>
      <c r="J153" s="67">
        <v>3955.0000000000005</v>
      </c>
      <c r="K153" s="67">
        <v>7034.9999999999964</v>
      </c>
      <c r="L153" s="67">
        <v>8098.9999999999982</v>
      </c>
      <c r="M153" s="67">
        <v>9150.9999999999964</v>
      </c>
      <c r="N153" s="67">
        <v>11382.999999999995</v>
      </c>
      <c r="O153" s="67">
        <v>13842.999999999998</v>
      </c>
      <c r="P153" s="67">
        <v>17735.999999999993</v>
      </c>
      <c r="Q153" s="67">
        <v>26943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35</v>
      </c>
      <c r="C158" s="67">
        <v>55</v>
      </c>
      <c r="D158" s="67">
        <v>90</v>
      </c>
      <c r="E158" s="67">
        <v>200</v>
      </c>
      <c r="F158" s="67">
        <v>285</v>
      </c>
      <c r="G158" s="67">
        <v>880</v>
      </c>
      <c r="H158" s="67">
        <v>1376</v>
      </c>
      <c r="I158" s="67">
        <v>2926</v>
      </c>
      <c r="J158" s="67">
        <v>3286</v>
      </c>
      <c r="K158" s="67">
        <v>5832.9999999999973</v>
      </c>
      <c r="L158" s="67">
        <v>6215.9999999999982</v>
      </c>
      <c r="M158" s="67">
        <v>6773.9999999999973</v>
      </c>
      <c r="N158" s="67">
        <v>8059.9999999999964</v>
      </c>
      <c r="O158" s="67">
        <v>9960.9999999999964</v>
      </c>
      <c r="P158" s="67">
        <v>12394.999999999996</v>
      </c>
      <c r="Q158" s="67">
        <v>19501</v>
      </c>
    </row>
    <row r="159" spans="1:17" ht="12" customHeight="1" x14ac:dyDescent="0.25">
      <c r="A159" s="29" t="s">
        <v>140</v>
      </c>
      <c r="B159" s="83">
        <v>16</v>
      </c>
      <c r="C159" s="83">
        <v>28</v>
      </c>
      <c r="D159" s="83">
        <v>28</v>
      </c>
      <c r="E159" s="83">
        <v>107.00000000000001</v>
      </c>
      <c r="F159" s="83">
        <v>49</v>
      </c>
      <c r="G159" s="83">
        <v>833</v>
      </c>
      <c r="H159" s="83">
        <v>377</v>
      </c>
      <c r="I159" s="83">
        <v>808</v>
      </c>
      <c r="J159" s="83">
        <v>692</v>
      </c>
      <c r="K159" s="83">
        <v>1222.9999999999995</v>
      </c>
      <c r="L159" s="83">
        <v>1888.9999999999998</v>
      </c>
      <c r="M159" s="83">
        <v>2382.9999999999991</v>
      </c>
      <c r="N159" s="83">
        <v>3327.9999999999991</v>
      </c>
      <c r="O159" s="83">
        <v>3887</v>
      </c>
      <c r="P159" s="83">
        <v>5341.9999999999991</v>
      </c>
      <c r="Q159" s="83">
        <v>7442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19761</v>
      </c>
      <c r="C161" s="151">
        <v>11272</v>
      </c>
      <c r="D161" s="151">
        <v>17342</v>
      </c>
      <c r="E161" s="151">
        <v>16973</v>
      </c>
      <c r="F161" s="151">
        <v>16680</v>
      </c>
      <c r="G161" s="151">
        <v>21821</v>
      </c>
      <c r="H161" s="151">
        <v>23559</v>
      </c>
      <c r="I161" s="151">
        <v>35150</v>
      </c>
      <c r="J161" s="151">
        <v>50565</v>
      </c>
      <c r="K161" s="151">
        <v>67217.999999999971</v>
      </c>
      <c r="L161" s="151">
        <v>97533.999999999985</v>
      </c>
      <c r="M161" s="151">
        <v>101232.99999999997</v>
      </c>
      <c r="N161" s="151">
        <v>104888.99999999997</v>
      </c>
      <c r="O161" s="151">
        <v>108782</v>
      </c>
      <c r="P161" s="151">
        <v>104882</v>
      </c>
      <c r="Q161" s="151">
        <v>117735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19761</v>
      </c>
      <c r="C163" s="67">
        <f t="shared" ref="C163:Q163" si="8">C161</f>
        <v>11272</v>
      </c>
      <c r="D163" s="67">
        <f t="shared" si="8"/>
        <v>17342</v>
      </c>
      <c r="E163" s="67">
        <f t="shared" si="8"/>
        <v>16973</v>
      </c>
      <c r="F163" s="67">
        <f t="shared" si="8"/>
        <v>16680</v>
      </c>
      <c r="G163" s="67">
        <f t="shared" si="8"/>
        <v>21821</v>
      </c>
      <c r="H163" s="67">
        <f t="shared" si="8"/>
        <v>23559</v>
      </c>
      <c r="I163" s="67">
        <f t="shared" si="8"/>
        <v>35150</v>
      </c>
      <c r="J163" s="67">
        <f t="shared" si="8"/>
        <v>50565</v>
      </c>
      <c r="K163" s="67">
        <f t="shared" si="8"/>
        <v>67217.999999999971</v>
      </c>
      <c r="L163" s="67">
        <f t="shared" si="8"/>
        <v>97533.999999999985</v>
      </c>
      <c r="M163" s="67">
        <f t="shared" si="8"/>
        <v>101232.99999999997</v>
      </c>
      <c r="N163" s="67">
        <f t="shared" si="8"/>
        <v>104888.99999999997</v>
      </c>
      <c r="O163" s="67">
        <f t="shared" si="8"/>
        <v>108782</v>
      </c>
      <c r="P163" s="67">
        <f t="shared" si="8"/>
        <v>104882</v>
      </c>
      <c r="Q163" s="67">
        <f t="shared" si="8"/>
        <v>117735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294</v>
      </c>
      <c r="C165" s="67">
        <v>207</v>
      </c>
      <c r="D165" s="67">
        <v>391</v>
      </c>
      <c r="E165" s="67">
        <v>447</v>
      </c>
      <c r="F165" s="67">
        <v>508</v>
      </c>
      <c r="G165" s="67">
        <v>756</v>
      </c>
      <c r="H165" s="67">
        <v>948</v>
      </c>
      <c r="I165" s="67">
        <v>1660</v>
      </c>
      <c r="J165" s="67">
        <v>2918</v>
      </c>
      <c r="K165" s="67">
        <v>4143.9999999999982</v>
      </c>
      <c r="L165" s="67">
        <v>6539.9999999999991</v>
      </c>
      <c r="M165" s="67">
        <v>7237.9999999999982</v>
      </c>
      <c r="N165" s="67">
        <v>8487.9999999999982</v>
      </c>
      <c r="O165" s="67">
        <v>9975</v>
      </c>
      <c r="P165" s="67">
        <v>10372</v>
      </c>
      <c r="Q165" s="67">
        <v>12147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11092</v>
      </c>
      <c r="C167" s="67">
        <v>11272</v>
      </c>
      <c r="D167" s="67">
        <v>12569</v>
      </c>
      <c r="E167" s="67">
        <v>14335.999999999998</v>
      </c>
      <c r="F167" s="67">
        <v>15308</v>
      </c>
      <c r="G167" s="67">
        <v>15255</v>
      </c>
      <c r="H167" s="67">
        <v>12753</v>
      </c>
      <c r="I167" s="67">
        <v>12658</v>
      </c>
      <c r="J167" s="67">
        <v>6663</v>
      </c>
      <c r="K167" s="67">
        <v>6013.9999999999982</v>
      </c>
      <c r="L167" s="67">
        <v>1806.9999999999998</v>
      </c>
      <c r="M167" s="67">
        <v>1790.9999999999993</v>
      </c>
      <c r="N167" s="67">
        <v>1531.9999999999995</v>
      </c>
      <c r="O167" s="67">
        <v>1472</v>
      </c>
      <c r="P167" s="67">
        <v>326.99999999999994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8669</v>
      </c>
      <c r="C171" s="67">
        <v>0</v>
      </c>
      <c r="D171" s="67">
        <v>4773.0000000000009</v>
      </c>
      <c r="E171" s="67">
        <v>2637</v>
      </c>
      <c r="F171" s="67">
        <v>1372</v>
      </c>
      <c r="G171" s="67">
        <v>6566</v>
      </c>
      <c r="H171" s="67">
        <v>10806</v>
      </c>
      <c r="I171" s="67">
        <v>22492</v>
      </c>
      <c r="J171" s="67">
        <v>43902</v>
      </c>
      <c r="K171" s="67">
        <v>61203.999999999978</v>
      </c>
      <c r="L171" s="67">
        <v>95726.999999999985</v>
      </c>
      <c r="M171" s="67">
        <v>99441.999999999971</v>
      </c>
      <c r="N171" s="67">
        <v>103356.99999999997</v>
      </c>
      <c r="O171" s="67">
        <v>107310</v>
      </c>
      <c r="P171" s="67">
        <v>104555</v>
      </c>
      <c r="Q171" s="67">
        <v>117735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13386</v>
      </c>
      <c r="C176" s="67">
        <v>7416</v>
      </c>
      <c r="D176" s="67">
        <v>13155</v>
      </c>
      <c r="E176" s="67">
        <v>13877</v>
      </c>
      <c r="F176" s="67">
        <v>14214.000000000002</v>
      </c>
      <c r="G176" s="67">
        <v>18082</v>
      </c>
      <c r="H176" s="67">
        <v>18493.000000000004</v>
      </c>
      <c r="I176" s="67">
        <v>28588</v>
      </c>
      <c r="J176" s="67">
        <v>41768</v>
      </c>
      <c r="K176" s="67">
        <v>55565.999999999978</v>
      </c>
      <c r="L176" s="67">
        <v>74797.999999999971</v>
      </c>
      <c r="M176" s="67">
        <v>74886.999999999985</v>
      </c>
      <c r="N176" s="67">
        <v>74231.999999999971</v>
      </c>
      <c r="O176" s="67">
        <v>78251</v>
      </c>
      <c r="P176" s="67">
        <v>73297.000000000015</v>
      </c>
      <c r="Q176" s="67">
        <v>88434.000000000015</v>
      </c>
    </row>
    <row r="177" spans="1:17" ht="12" customHeight="1" x14ac:dyDescent="0.25">
      <c r="A177" s="29" t="s">
        <v>140</v>
      </c>
      <c r="B177" s="83">
        <v>6375</v>
      </c>
      <c r="C177" s="83">
        <v>3856</v>
      </c>
      <c r="D177" s="83">
        <v>4187</v>
      </c>
      <c r="E177" s="83">
        <v>3095.9999999999995</v>
      </c>
      <c r="F177" s="83">
        <v>2466</v>
      </c>
      <c r="G177" s="83">
        <v>3739</v>
      </c>
      <c r="H177" s="83">
        <v>5065.9999999999964</v>
      </c>
      <c r="I177" s="83">
        <v>6562</v>
      </c>
      <c r="J177" s="83">
        <v>8797</v>
      </c>
      <c r="K177" s="83">
        <v>11651.999999999996</v>
      </c>
      <c r="L177" s="83">
        <v>22735.999999999996</v>
      </c>
      <c r="M177" s="83">
        <v>26345.999999999975</v>
      </c>
      <c r="N177" s="83">
        <v>30656.999999999982</v>
      </c>
      <c r="O177" s="83">
        <v>30531</v>
      </c>
      <c r="P177" s="83">
        <v>31584.999999999982</v>
      </c>
      <c r="Q177" s="83">
        <v>29301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10253</v>
      </c>
      <c r="D5" s="67">
        <f>RES_hhdet_num!C5+RES_hhdet_in!D5-RES_hhdet_num!D5</f>
        <v>2358.1875</v>
      </c>
      <c r="E5" s="67">
        <f>RES_hhdet_num!D5+RES_hhdet_in!E5-RES_hhdet_num!E5</f>
        <v>4418</v>
      </c>
      <c r="F5" s="67">
        <f>RES_hhdet_num!E5+RES_hhdet_in!F5-RES_hhdet_num!F5</f>
        <v>2358.1875</v>
      </c>
      <c r="G5" s="67">
        <f>RES_hhdet_num!F5+RES_hhdet_in!G5-RES_hhdet_num!G5</f>
        <v>5082</v>
      </c>
      <c r="H5" s="67">
        <f>RES_hhdet_num!G5+RES_hhdet_in!H5-RES_hhdet_num!H5</f>
        <v>4129</v>
      </c>
      <c r="I5" s="67">
        <f>RES_hhdet_num!H5+RES_hhdet_in!I5-RES_hhdet_num!I5</f>
        <v>2358.1875</v>
      </c>
      <c r="J5" s="67">
        <f>RES_hhdet_num!I5+RES_hhdet_in!J5-RES_hhdet_num!J5</f>
        <v>2358.1875</v>
      </c>
      <c r="K5" s="67">
        <f>RES_hhdet_num!J5+RES_hhdet_in!K5-RES_hhdet_num!K5</f>
        <v>2358.1875000000073</v>
      </c>
      <c r="L5" s="67">
        <f>RES_hhdet_num!K5+RES_hhdet_in!L5-RES_hhdet_num!L5</f>
        <v>2058.0625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124</v>
      </c>
      <c r="D8" s="67">
        <f>RES_hhdet_num!C8+RES_hhdet_in!D8-RES_hhdet_num!D8</f>
        <v>52.5</v>
      </c>
      <c r="E8" s="67">
        <f>RES_hhdet_num!D8+RES_hhdet_in!E8-RES_hhdet_num!E8</f>
        <v>65</v>
      </c>
      <c r="F8" s="67">
        <f>RES_hhdet_num!E8+RES_hhdet_in!F8-RES_hhdet_num!F8</f>
        <v>90.5</v>
      </c>
      <c r="G8" s="67">
        <f>RES_hhdet_num!F8+RES_hhdet_in!G8-RES_hhdet_num!G8</f>
        <v>125</v>
      </c>
      <c r="H8" s="67">
        <f>RES_hhdet_num!G8+RES_hhdet_in!H8-RES_hhdet_num!H8</f>
        <v>105</v>
      </c>
      <c r="I8" s="67">
        <f>RES_hhdet_num!H8+RES_hhdet_in!I8-RES_hhdet_num!I8</f>
        <v>52.5</v>
      </c>
      <c r="J8" s="67">
        <f>RES_hhdet_num!I8+RES_hhdet_in!J8-RES_hhdet_num!J8</f>
        <v>84</v>
      </c>
      <c r="K8" s="67">
        <f>RES_hhdet_num!J8+RES_hhdet_in!K8-RES_hhdet_num!K8</f>
        <v>105.50000000000023</v>
      </c>
      <c r="L8" s="67">
        <f>RES_hhdet_num!K8+RES_hhdet_in!L8-RES_hhdet_num!L8</f>
        <v>130.99999999999977</v>
      </c>
      <c r="M8" s="67">
        <f>RES_hhdet_num!L8+RES_hhdet_in!M8-RES_hhdet_num!M8</f>
        <v>48.000000000000227</v>
      </c>
      <c r="N8" s="67">
        <f>RES_hhdet_num!M8+RES_hhdet_in!N8-RES_hhdet_num!N8</f>
        <v>114.00000000000045</v>
      </c>
      <c r="O8" s="67">
        <f>RES_hhdet_num!N8+RES_hhdet_in!O8-RES_hhdet_num!O8</f>
        <v>40.999999999999545</v>
      </c>
      <c r="P8" s="67">
        <f>RES_hhdet_num!O8+RES_hhdet_in!P8-RES_hhdet_num!P8</f>
        <v>29</v>
      </c>
      <c r="Q8" s="67">
        <f>RES_hhdet_num!P8+RES_hhdet_in!Q8-RES_hhdet_num!Q8</f>
        <v>118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5844</v>
      </c>
      <c r="D11" s="67">
        <f>RES_hhdet_num!C11+RES_hhdet_in!D11-RES_hhdet_num!D11</f>
        <v>1985.25</v>
      </c>
      <c r="E11" s="67">
        <f>RES_hhdet_num!D11+RES_hhdet_in!E11-RES_hhdet_num!E11</f>
        <v>2522</v>
      </c>
      <c r="F11" s="67">
        <f>RES_hhdet_num!E11+RES_hhdet_in!F11-RES_hhdet_num!F11</f>
        <v>1985.25</v>
      </c>
      <c r="G11" s="67">
        <f>RES_hhdet_num!F11+RES_hhdet_in!G11-RES_hhdet_num!G11</f>
        <v>2839</v>
      </c>
      <c r="H11" s="67">
        <f>RES_hhdet_num!G11+RES_hhdet_in!H11-RES_hhdet_num!H11</f>
        <v>2290</v>
      </c>
      <c r="I11" s="67">
        <f>RES_hhdet_num!H11+RES_hhdet_in!I11-RES_hhdet_num!I11</f>
        <v>1985.25</v>
      </c>
      <c r="J11" s="67">
        <f>RES_hhdet_num!I11+RES_hhdet_in!J11-RES_hhdet_num!J11</f>
        <v>1985.2499999999982</v>
      </c>
      <c r="K11" s="67">
        <f>RES_hhdet_num!J11+RES_hhdet_in!K11-RES_hhdet_num!K11</f>
        <v>1985.2500000000055</v>
      </c>
      <c r="L11" s="67">
        <f>RES_hhdet_num!K11+RES_hhdet_in!L11-RES_hhdet_num!L11</f>
        <v>2200.7907674015878</v>
      </c>
      <c r="M11" s="67">
        <f>RES_hhdet_num!L11+RES_hhdet_in!M11-RES_hhdet_num!M11</f>
        <v>63.626397467087372</v>
      </c>
      <c r="N11" s="67">
        <f>RES_hhdet_num!M11+RES_hhdet_in!N11-RES_hhdet_num!N11</f>
        <v>680.43326428603177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1013.5297103529956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4409</v>
      </c>
      <c r="D15" s="67">
        <f>RES_hhdet_num!C15+RES_hhdet_in!D15-RES_hhdet_num!D15</f>
        <v>1551.75</v>
      </c>
      <c r="E15" s="67">
        <f>RES_hhdet_num!D15+RES_hhdet_in!E15-RES_hhdet_num!E15</f>
        <v>1896</v>
      </c>
      <c r="F15" s="67">
        <f>RES_hhdet_num!E15+RES_hhdet_in!F15-RES_hhdet_num!F15</f>
        <v>1551.75</v>
      </c>
      <c r="G15" s="67">
        <f>RES_hhdet_num!F15+RES_hhdet_in!G15-RES_hhdet_num!G15</f>
        <v>2243</v>
      </c>
      <c r="H15" s="67">
        <f>RES_hhdet_num!G15+RES_hhdet_in!H15-RES_hhdet_num!H15</f>
        <v>1839</v>
      </c>
      <c r="I15" s="67">
        <f>RES_hhdet_num!H15+RES_hhdet_in!I15-RES_hhdet_num!I15</f>
        <v>1551.7500000000009</v>
      </c>
      <c r="J15" s="67">
        <f>RES_hhdet_num!I15+RES_hhdet_in!J15-RES_hhdet_num!J15</f>
        <v>1551.7500000000018</v>
      </c>
      <c r="K15" s="67">
        <f>RES_hhdet_num!J15+RES_hhdet_in!K15-RES_hhdet_num!K15</f>
        <v>1062.4979491770391</v>
      </c>
      <c r="L15" s="67">
        <f>RES_hhdet_num!K15+RES_hhdet_in!L15-RES_hhdet_num!L15</f>
        <v>811.97594756543913</v>
      </c>
      <c r="M15" s="67">
        <f>RES_hhdet_num!L15+RES_hhdet_in!M15-RES_hhdet_num!M15</f>
        <v>0</v>
      </c>
      <c r="N15" s="67">
        <f>RES_hhdet_num!M15+RES_hhdet_in!N15-RES_hhdet_num!N15</f>
        <v>1177.2375207469449</v>
      </c>
      <c r="O15" s="67">
        <f>RES_hhdet_num!N15+RES_hhdet_in!O15-RES_hhdet_num!O15</f>
        <v>307.46292486596212</v>
      </c>
      <c r="P15" s="67">
        <f>RES_hhdet_num!O15+RES_hhdet_in!P15-RES_hhdet_num!P15</f>
        <v>12125.082290273858</v>
      </c>
      <c r="Q15" s="67">
        <f>RES_hhdet_num!P15+RES_hhdet_in!Q15-RES_hhdet_num!Q15</f>
        <v>2785.8777050145654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7478</v>
      </c>
      <c r="D21" s="67">
        <f>RES_hhdet_num!C21+RES_hhdet_in!D21-RES_hhdet_num!D21</f>
        <v>2396.25</v>
      </c>
      <c r="E21" s="67">
        <f>RES_hhdet_num!D21+RES_hhdet_in!E21-RES_hhdet_num!E21</f>
        <v>2917.6790567544449</v>
      </c>
      <c r="F21" s="67">
        <f>RES_hhdet_num!E21+RES_hhdet_in!F21-RES_hhdet_num!F21</f>
        <v>2917.6790567544485</v>
      </c>
      <c r="G21" s="67">
        <f>RES_hhdet_num!F21+RES_hhdet_in!G21-RES_hhdet_num!G21</f>
        <v>5502.6050252312325</v>
      </c>
      <c r="H21" s="67">
        <f>RES_hhdet_num!G21+RES_hhdet_in!H21-RES_hhdet_num!H21</f>
        <v>3818.3749999999982</v>
      </c>
      <c r="I21" s="67">
        <f>RES_hhdet_num!H21+RES_hhdet_in!I21-RES_hhdet_num!I21</f>
        <v>2640.625</v>
      </c>
      <c r="J21" s="67">
        <f>RES_hhdet_num!I21+RES_hhdet_in!J21-RES_hhdet_num!J21</f>
        <v>5437.8124999999982</v>
      </c>
      <c r="K21" s="67">
        <f>RES_hhdet_num!J21+RES_hhdet_in!K21-RES_hhdet_num!K21</f>
        <v>13886.000000000007</v>
      </c>
      <c r="L21" s="67">
        <f>RES_hhdet_num!K21+RES_hhdet_in!L21-RES_hhdet_num!L21</f>
        <v>18790</v>
      </c>
      <c r="M21" s="67">
        <f>RES_hhdet_num!L21+RES_hhdet_in!M21-RES_hhdet_num!M21</f>
        <v>17468.000000000004</v>
      </c>
      <c r="N21" s="67">
        <f>RES_hhdet_num!M21+RES_hhdet_in!N21-RES_hhdet_num!N21</f>
        <v>17513</v>
      </c>
      <c r="O21" s="67">
        <f>RES_hhdet_num!N21+RES_hhdet_in!O21-RES_hhdet_num!O21</f>
        <v>23524.999999999985</v>
      </c>
      <c r="P21" s="67">
        <f>RES_hhdet_num!O21+RES_hhdet_in!P21-RES_hhdet_num!P21</f>
        <v>24658.999999999993</v>
      </c>
      <c r="Q21" s="67">
        <f>RES_hhdet_num!P21+RES_hhdet_in!Q21-RES_hhdet_num!Q21</f>
        <v>46771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2775</v>
      </c>
      <c r="D22" s="83">
        <f>RES_hhdet_num!C22+RES_hhdet_in!D22-RES_hhdet_num!D22</f>
        <v>3512.7584432455533</v>
      </c>
      <c r="E22" s="83">
        <f>RES_hhdet_num!D22+RES_hhdet_in!E22-RES_hhdet_num!E22</f>
        <v>2280</v>
      </c>
      <c r="F22" s="83">
        <f>RES_hhdet_num!E22+RES_hhdet_in!F22-RES_hhdet_num!F22</f>
        <v>1700.150056346281</v>
      </c>
      <c r="G22" s="83">
        <f>RES_hhdet_num!F22+RES_hhdet_in!G22-RES_hhdet_num!G22</f>
        <v>1165.8614751769319</v>
      </c>
      <c r="H22" s="83">
        <f>RES_hhdet_num!G22+RES_hhdet_in!H22-RES_hhdet_num!H22</f>
        <v>737.23002523123296</v>
      </c>
      <c r="I22" s="83">
        <f>RES_hhdet_num!H22+RES_hhdet_in!I22-RES_hhdet_num!I22</f>
        <v>1252.3835091173437</v>
      </c>
      <c r="J22" s="83">
        <f>RES_hhdet_num!I22+RES_hhdet_in!J22-RES_hhdet_num!J22</f>
        <v>2031.5294297913879</v>
      </c>
      <c r="K22" s="83">
        <f>RES_hhdet_num!J22+RES_hhdet_in!K22-RES_hhdet_num!K22</f>
        <v>1489.648745141259</v>
      </c>
      <c r="L22" s="83">
        <f>RES_hhdet_num!K22+RES_hhdet_in!L22-RES_hhdet_num!L22</f>
        <v>0</v>
      </c>
      <c r="M22" s="83">
        <f>RES_hhdet_num!L22+RES_hhdet_in!M22-RES_hhdet_num!M22</f>
        <v>0</v>
      </c>
      <c r="N22" s="83">
        <f>RES_hhdet_num!M22+RES_hhdet_in!N22-RES_hhdet_num!N22</f>
        <v>117.86218950326838</v>
      </c>
      <c r="O22" s="83">
        <f>RES_hhdet_num!N22+RES_hhdet_in!O22-RES_hhdet_num!O22</f>
        <v>922.15108118028184</v>
      </c>
      <c r="P22" s="83">
        <f>RES_hhdet_num!O22+RES_hhdet_in!P22-RES_hhdet_num!P22</f>
        <v>2814.0822902738582</v>
      </c>
      <c r="Q22" s="83">
        <f>RES_hhdet_num!P22+RES_hhdet_in!Q22-RES_hhdet_num!Q22</f>
        <v>32120.877705014565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14792</v>
      </c>
      <c r="D45" s="67">
        <f>RES_hhdet_num!C45+RES_hhdet_in!D45-RES_hhdet_num!D45</f>
        <v>29378</v>
      </c>
      <c r="E45" s="67">
        <f>RES_hhdet_num!D45+RES_hhdet_in!E45-RES_hhdet_num!E45</f>
        <v>9214.5625</v>
      </c>
      <c r="F45" s="67">
        <f>RES_hhdet_num!E45+RES_hhdet_in!F45-RES_hhdet_num!F45</f>
        <v>9214.5625</v>
      </c>
      <c r="G45" s="67">
        <f>RES_hhdet_num!F45+RES_hhdet_in!G45-RES_hhdet_num!G45</f>
        <v>9214.5625</v>
      </c>
      <c r="H45" s="67">
        <f>RES_hhdet_num!G45+RES_hhdet_in!H45-RES_hhdet_num!H45</f>
        <v>9214.5625</v>
      </c>
      <c r="I45" s="67">
        <f>RES_hhdet_num!H45+RES_hhdet_in!I45-RES_hhdet_num!I45</f>
        <v>9214.5625</v>
      </c>
      <c r="J45" s="67">
        <f>RES_hhdet_num!I45+RES_hhdet_in!J45-RES_hhdet_num!J45</f>
        <v>80382.999999999971</v>
      </c>
      <c r="K45" s="67">
        <f>RES_hhdet_num!J45+RES_hhdet_in!K45-RES_hhdet_num!K45</f>
        <v>128888.00000000006</v>
      </c>
      <c r="L45" s="67">
        <f>RES_hhdet_num!K45+RES_hhdet_in!L45-RES_hhdet_num!L45</f>
        <v>8998.9999999999782</v>
      </c>
      <c r="M45" s="67">
        <f>RES_hhdet_num!L45+RES_hhdet_in!M45-RES_hhdet_num!M45</f>
        <v>2763.0000000000146</v>
      </c>
      <c r="N45" s="67">
        <f>RES_hhdet_num!M45+RES_hhdet_in!N45-RES_hhdet_num!N45</f>
        <v>2542.9999999999927</v>
      </c>
      <c r="O45" s="67">
        <f>RES_hhdet_num!N45+RES_hhdet_in!O45-RES_hhdet_num!O45</f>
        <v>4128.9999999999891</v>
      </c>
      <c r="P45" s="67">
        <f>RES_hhdet_num!O45+RES_hhdet_in!P45-RES_hhdet_num!P45</f>
        <v>0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271</v>
      </c>
      <c r="D48" s="67">
        <f>RES_hhdet_num!C48+RES_hhdet_in!D48-RES_hhdet_num!D48</f>
        <v>659</v>
      </c>
      <c r="E48" s="67">
        <f>RES_hhdet_num!D48+RES_hhdet_in!E48-RES_hhdet_num!E48</f>
        <v>750.5</v>
      </c>
      <c r="F48" s="67">
        <f>RES_hhdet_num!E48+RES_hhdet_in!F48-RES_hhdet_num!F48</f>
        <v>764</v>
      </c>
      <c r="G48" s="67">
        <f>RES_hhdet_num!F48+RES_hhdet_in!G48-RES_hhdet_num!G48</f>
        <v>778.5</v>
      </c>
      <c r="H48" s="67">
        <f>RES_hhdet_num!G48+RES_hhdet_in!H48-RES_hhdet_num!H48</f>
        <v>561</v>
      </c>
      <c r="I48" s="67">
        <f>RES_hhdet_num!H48+RES_hhdet_in!I48-RES_hhdet_num!I48</f>
        <v>473</v>
      </c>
      <c r="J48" s="67">
        <f>RES_hhdet_num!I48+RES_hhdet_in!J48-RES_hhdet_num!J48</f>
        <v>1926</v>
      </c>
      <c r="K48" s="67">
        <f>RES_hhdet_num!J48+RES_hhdet_in!K48-RES_hhdet_num!K48</f>
        <v>7245.0000000000009</v>
      </c>
      <c r="L48" s="67">
        <f>RES_hhdet_num!K48+RES_hhdet_in!L48-RES_hhdet_num!L48</f>
        <v>336.99999999999955</v>
      </c>
      <c r="M48" s="67">
        <f>RES_hhdet_num!L48+RES_hhdet_in!M48-RES_hhdet_num!M48</f>
        <v>608.00000000000045</v>
      </c>
      <c r="N48" s="67">
        <f>RES_hhdet_num!M48+RES_hhdet_in!N48-RES_hhdet_num!N48</f>
        <v>2685</v>
      </c>
      <c r="O48" s="67">
        <f>RES_hhdet_num!N48+RES_hhdet_in!O48-RES_hhdet_num!O48</f>
        <v>1965.9999999999991</v>
      </c>
      <c r="P48" s="67">
        <f>RES_hhdet_num!O48+RES_hhdet_in!P48-RES_hhdet_num!P48</f>
        <v>2388.0000000000005</v>
      </c>
      <c r="Q48" s="67">
        <f>RES_hhdet_num!P48+RES_hhdet_in!Q48-RES_hhdet_num!Q48</f>
        <v>2065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8766</v>
      </c>
      <c r="D50" s="67">
        <f>RES_hhdet_num!C50+RES_hhdet_in!D50-RES_hhdet_num!D50</f>
        <v>30528</v>
      </c>
      <c r="E50" s="67">
        <f>RES_hhdet_num!D50+RES_hhdet_in!E50-RES_hhdet_num!E50</f>
        <v>4334.25</v>
      </c>
      <c r="F50" s="67">
        <f>RES_hhdet_num!E50+RES_hhdet_in!F50-RES_hhdet_num!F50</f>
        <v>4334.25</v>
      </c>
      <c r="G50" s="67">
        <f>RES_hhdet_num!F50+RES_hhdet_in!G50-RES_hhdet_num!G50</f>
        <v>42267.367788570351</v>
      </c>
      <c r="H50" s="67">
        <f>RES_hhdet_num!G50+RES_hhdet_in!H50-RES_hhdet_num!H50</f>
        <v>5690.3604395568836</v>
      </c>
      <c r="I50" s="67">
        <f>RES_hhdet_num!H50+RES_hhdet_in!I50-RES_hhdet_num!I50</f>
        <v>4334.25</v>
      </c>
      <c r="J50" s="67">
        <f>RES_hhdet_num!I50+RES_hhdet_in!J50-RES_hhdet_num!J50</f>
        <v>94053.999999999971</v>
      </c>
      <c r="K50" s="67">
        <f>RES_hhdet_num!J50+RES_hhdet_in!K50-RES_hhdet_num!K50</f>
        <v>116879.00000000004</v>
      </c>
      <c r="L50" s="67">
        <f>RES_hhdet_num!K50+RES_hhdet_in!L50-RES_hhdet_num!L50</f>
        <v>11419.999999999985</v>
      </c>
      <c r="M50" s="67">
        <f>RES_hhdet_num!L50+RES_hhdet_in!M50-RES_hhdet_num!M50</f>
        <v>0</v>
      </c>
      <c r="N50" s="67">
        <f>RES_hhdet_num!M50+RES_hhdet_in!N50-RES_hhdet_num!N50</f>
        <v>11797.999999999989</v>
      </c>
      <c r="O50" s="67">
        <f>RES_hhdet_num!N50+RES_hhdet_in!O50-RES_hhdet_num!O50</f>
        <v>2140.9999999999927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6870.875</v>
      </c>
      <c r="D54" s="67">
        <f>RES_hhdet_num!C54+RES_hhdet_in!D54-RES_hhdet_num!D54</f>
        <v>6870.875</v>
      </c>
      <c r="E54" s="67">
        <f>RES_hhdet_num!D54+RES_hhdet_in!E54-RES_hhdet_num!E54</f>
        <v>21669.118287396435</v>
      </c>
      <c r="F54" s="67">
        <f>RES_hhdet_num!E54+RES_hhdet_in!F54-RES_hhdet_num!F54</f>
        <v>20563.079551371164</v>
      </c>
      <c r="G54" s="67">
        <f>RES_hhdet_num!F54+RES_hhdet_in!G54-RES_hhdet_num!G54</f>
        <v>5153.25</v>
      </c>
      <c r="H54" s="67">
        <f>RES_hhdet_num!G54+RES_hhdet_in!H54-RES_hhdet_num!H54</f>
        <v>5153.25</v>
      </c>
      <c r="I54" s="67">
        <f>RES_hhdet_num!H54+RES_hhdet_in!I54-RES_hhdet_num!I54</f>
        <v>68374.999999999985</v>
      </c>
      <c r="J54" s="67">
        <f>RES_hhdet_num!I54+RES_hhdet_in!J54-RES_hhdet_num!J54</f>
        <v>0</v>
      </c>
      <c r="K54" s="67">
        <f>RES_hhdet_num!J54+RES_hhdet_in!K54-RES_hhdet_num!K54</f>
        <v>13671.000000000005</v>
      </c>
      <c r="L54" s="67">
        <f>RES_hhdet_num!K54+RES_hhdet_in!L54-RES_hhdet_num!L54</f>
        <v>0</v>
      </c>
      <c r="M54" s="67">
        <f>RES_hhdet_num!L54+RES_hhdet_in!M54-RES_hhdet_num!M54</f>
        <v>16865.999999999996</v>
      </c>
      <c r="N54" s="67">
        <f>RES_hhdet_num!M54+RES_hhdet_in!N54-RES_hhdet_num!N54</f>
        <v>0</v>
      </c>
      <c r="O54" s="67">
        <f>RES_hhdet_num!N54+RES_hhdet_in!O54-RES_hhdet_num!O54</f>
        <v>4128.9999999999964</v>
      </c>
      <c r="P54" s="67">
        <f>RES_hhdet_num!O54+RES_hhdet_in!P54-RES_hhdet_num!P54</f>
        <v>5489</v>
      </c>
      <c r="Q54" s="67">
        <f>RES_hhdet_num!P54+RES_hhdet_in!Q54-RES_hhdet_num!Q54</f>
        <v>203.99999999999977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0</v>
      </c>
      <c r="D55" s="67">
        <f>RES_hhdet_num!C55+RES_hhdet_in!D55-RES_hhdet_num!D55</f>
        <v>0</v>
      </c>
      <c r="E55" s="67">
        <f>RES_hhdet_num!D55+RES_hhdet_in!E55-RES_hhdet_num!E55</f>
        <v>0</v>
      </c>
      <c r="F55" s="67">
        <f>RES_hhdet_num!E55+RES_hhdet_in!F55-RES_hhdet_num!F55</f>
        <v>0</v>
      </c>
      <c r="G55" s="67">
        <f>RES_hhdet_num!F55+RES_hhdet_in!G55-RES_hhdet_num!G55</f>
        <v>0</v>
      </c>
      <c r="H55" s="67">
        <f>RES_hhdet_num!G55+RES_hhdet_in!H55-RES_hhdet_num!H55</f>
        <v>0</v>
      </c>
      <c r="I55" s="67">
        <f>RES_hhdet_num!H55+RES_hhdet_in!I55-RES_hhdet_num!I55</f>
        <v>0</v>
      </c>
      <c r="J55" s="67">
        <f>RES_hhdet_num!I55+RES_hhdet_in!J55-RES_hhdet_num!J55</f>
        <v>0</v>
      </c>
      <c r="K55" s="67">
        <f>RES_hhdet_num!J55+RES_hhdet_in!K55-RES_hhdet_num!K55</f>
        <v>0</v>
      </c>
      <c r="L55" s="67">
        <f>RES_hhdet_num!K55+RES_hhdet_in!L55-RES_hhdet_num!L55</f>
        <v>0</v>
      </c>
      <c r="M55" s="67">
        <f>RES_hhdet_num!L55+RES_hhdet_in!M55-RES_hhdet_num!M55</f>
        <v>0</v>
      </c>
      <c r="N55" s="67">
        <f>RES_hhdet_num!M55+RES_hhdet_in!N55-RES_hhdet_num!N55</f>
        <v>0</v>
      </c>
      <c r="O55" s="67">
        <f>RES_hhdet_num!N55+RES_hhdet_in!O55-RES_hhdet_num!O55</f>
        <v>0</v>
      </c>
      <c r="P55" s="67">
        <f>RES_hhdet_num!O55+RES_hhdet_in!P55-RES_hhdet_num!P55</f>
        <v>0</v>
      </c>
      <c r="Q55" s="67">
        <f>RES_hhdet_num!P55+RES_hhdet_in!Q55-RES_hhdet_num!Q55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12589</v>
      </c>
      <c r="D59" s="67">
        <f>RES_hhdet_num!C59+RES_hhdet_in!D59-RES_hhdet_num!D59</f>
        <v>12469.142857142855</v>
      </c>
      <c r="E59" s="67">
        <f>RES_hhdet_num!D59+RES_hhdet_in!E59-RES_hhdet_num!E59</f>
        <v>9363</v>
      </c>
      <c r="F59" s="67">
        <f>RES_hhdet_num!E59+RES_hhdet_in!F59-RES_hhdet_num!F59</f>
        <v>9363</v>
      </c>
      <c r="G59" s="67">
        <f>RES_hhdet_num!F59+RES_hhdet_in!G59-RES_hhdet_num!G59</f>
        <v>9363.0000000000291</v>
      </c>
      <c r="H59" s="67">
        <f>RES_hhdet_num!G59+RES_hhdet_in!H59-RES_hhdet_num!H59</f>
        <v>9362.9999999999709</v>
      </c>
      <c r="I59" s="67">
        <f>RES_hhdet_num!H59+RES_hhdet_in!I59-RES_hhdet_num!I59</f>
        <v>10048.68356840621</v>
      </c>
      <c r="J59" s="67">
        <f>RES_hhdet_num!I59+RES_hhdet_in!J59-RES_hhdet_num!J59</f>
        <v>77424.616563825693</v>
      </c>
      <c r="K59" s="67">
        <f>RES_hhdet_num!J59+RES_hhdet_in!K59-RES_hhdet_num!K59</f>
        <v>120701.79642413667</v>
      </c>
      <c r="L59" s="67">
        <f>RES_hhdet_num!K59+RES_hhdet_in!L59-RES_hhdet_num!L59</f>
        <v>9848.9999999999854</v>
      </c>
      <c r="M59" s="67">
        <f>RES_hhdet_num!L59+RES_hhdet_in!M59-RES_hhdet_num!M59</f>
        <v>3139.0000000000109</v>
      </c>
      <c r="N59" s="67">
        <f>RES_hhdet_num!M59+RES_hhdet_in!N59-RES_hhdet_num!N59</f>
        <v>3002</v>
      </c>
      <c r="O59" s="67">
        <f>RES_hhdet_num!N59+RES_hhdet_in!O59-RES_hhdet_num!O59</f>
        <v>2563.9999999999964</v>
      </c>
      <c r="P59" s="67">
        <f>RES_hhdet_num!O59+RES_hhdet_in!P59-RES_hhdet_num!P59</f>
        <v>12923.679458558814</v>
      </c>
      <c r="Q59" s="67">
        <f>RES_hhdet_num!P59+RES_hhdet_in!Q59-RES_hhdet_num!Q59</f>
        <v>13643.012931286026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5945</v>
      </c>
      <c r="D60" s="83">
        <f>RES_hhdet_num!C60+RES_hhdet_in!D60-RES_hhdet_num!D60</f>
        <v>20422</v>
      </c>
      <c r="E60" s="83">
        <f>RES_hhdet_num!D60+RES_hhdet_in!E60-RES_hhdet_num!E60</f>
        <v>10002.192636738891</v>
      </c>
      <c r="F60" s="83">
        <f>RES_hhdet_num!E60+RES_hhdet_in!F60-RES_hhdet_num!F60</f>
        <v>4458.7500000000146</v>
      </c>
      <c r="G60" s="83">
        <f>RES_hhdet_num!F60+RES_hhdet_in!G60-RES_hhdet_num!G60</f>
        <v>48128.892091393631</v>
      </c>
      <c r="H60" s="83">
        <f>RES_hhdet_num!G60+RES_hhdet_in!H60-RES_hhdet_num!H60</f>
        <v>1515.8830414411859</v>
      </c>
      <c r="I60" s="83">
        <f>RES_hhdet_num!H60+RES_hhdet_in!I60-RES_hhdet_num!I60</f>
        <v>9254.1032112633693</v>
      </c>
      <c r="J60" s="83">
        <f>RES_hhdet_num!I60+RES_hhdet_in!J60-RES_hhdet_num!J60</f>
        <v>18010.999999999996</v>
      </c>
      <c r="K60" s="83">
        <f>RES_hhdet_num!J60+RES_hhdet_in!K60-RES_hhdet_num!K60</f>
        <v>22456.000000000007</v>
      </c>
      <c r="L60" s="83">
        <f>RES_hhdet_num!K60+RES_hhdet_in!L60-RES_hhdet_num!L60</f>
        <v>0</v>
      </c>
      <c r="M60" s="83">
        <f>RES_hhdet_num!L60+RES_hhdet_in!M60-RES_hhdet_num!M60</f>
        <v>0</v>
      </c>
      <c r="N60" s="83">
        <f>RES_hhdet_num!M60+RES_hhdet_in!N60-RES_hhdet_num!N60</f>
        <v>0</v>
      </c>
      <c r="O60" s="83">
        <f>RES_hhdet_num!N60+RES_hhdet_in!O60-RES_hhdet_num!O60</f>
        <v>1564.9999999999964</v>
      </c>
      <c r="P60" s="83">
        <f>RES_hhdet_num!O60+RES_hhdet_in!P60-RES_hhdet_num!P60</f>
        <v>7012.8967887366434</v>
      </c>
      <c r="Q60" s="83">
        <f>RES_hhdet_num!P60+RES_hhdet_in!Q60-RES_hhdet_num!Q60</f>
        <v>5211.8700741431949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127938.4375</v>
      </c>
      <c r="D64" s="67">
        <f>RES_hhdet_num!C64+RES_hhdet_in!D64-RES_hhdet_num!D64</f>
        <v>127938.4375</v>
      </c>
      <c r="E64" s="67">
        <f>RES_hhdet_num!D64+RES_hhdet_in!E64-RES_hhdet_num!E64</f>
        <v>127938.43749999953</v>
      </c>
      <c r="F64" s="67">
        <f>RES_hhdet_num!E64+RES_hhdet_in!F64-RES_hhdet_num!F64</f>
        <v>127938.43750000047</v>
      </c>
      <c r="G64" s="67">
        <f>RES_hhdet_num!F64+RES_hhdet_in!G64-RES_hhdet_num!G64</f>
        <v>127938.4375</v>
      </c>
      <c r="H64" s="67">
        <f>RES_hhdet_num!G64+RES_hhdet_in!H64-RES_hhdet_num!H64</f>
        <v>127938.4375</v>
      </c>
      <c r="I64" s="67">
        <f>RES_hhdet_num!H64+RES_hhdet_in!I64-RES_hhdet_num!I64</f>
        <v>174237</v>
      </c>
      <c r="J64" s="67">
        <f>RES_hhdet_num!I64+RES_hhdet_in!J64-RES_hhdet_num!J64</f>
        <v>127938.4375</v>
      </c>
      <c r="K64" s="67">
        <f>RES_hhdet_num!J64+RES_hhdet_in!K64-RES_hhdet_num!K64</f>
        <v>127938.43750000047</v>
      </c>
      <c r="L64" s="67">
        <f>RES_hhdet_num!K64+RES_hhdet_in!L64-RES_hhdet_num!L64</f>
        <v>127938.43749999953</v>
      </c>
      <c r="M64" s="67">
        <f>RES_hhdet_num!L64+RES_hhdet_in!M64-RES_hhdet_num!M64</f>
        <v>127938.43750000093</v>
      </c>
      <c r="N64" s="67">
        <f>RES_hhdet_num!M64+RES_hhdet_in!N64-RES_hhdet_num!N64</f>
        <v>127938.4375</v>
      </c>
      <c r="O64" s="67">
        <f>RES_hhdet_num!N64+RES_hhdet_in!O64-RES_hhdet_num!O64</f>
        <v>127938.43749999953</v>
      </c>
      <c r="P64" s="67">
        <f>RES_hhdet_num!O64+RES_hhdet_in!P64-RES_hhdet_num!P64</f>
        <v>127938.43750000047</v>
      </c>
      <c r="Q64" s="67">
        <f>RES_hhdet_num!P64+RES_hhdet_in!Q64-RES_hhdet_num!Q64</f>
        <v>147938.43749999953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3766</v>
      </c>
      <c r="D67" s="67">
        <f>RES_hhdet_num!C67+RES_hhdet_in!D67-RES_hhdet_num!D67</f>
        <v>3798</v>
      </c>
      <c r="E67" s="67">
        <f>RES_hhdet_num!D67+RES_hhdet_in!E67-RES_hhdet_num!E67</f>
        <v>4713</v>
      </c>
      <c r="F67" s="67">
        <f>RES_hhdet_num!E67+RES_hhdet_in!F67-RES_hhdet_num!F67</f>
        <v>4793</v>
      </c>
      <c r="G67" s="67">
        <f>RES_hhdet_num!F67+RES_hhdet_in!G67-RES_hhdet_num!G67</f>
        <v>4802</v>
      </c>
      <c r="H67" s="67">
        <f>RES_hhdet_num!G67+RES_hhdet_in!H67-RES_hhdet_num!H67</f>
        <v>4695</v>
      </c>
      <c r="I67" s="67">
        <f>RES_hhdet_num!H67+RES_hhdet_in!I67-RES_hhdet_num!I67</f>
        <v>4555.8620237105642</v>
      </c>
      <c r="J67" s="67">
        <f>RES_hhdet_num!I67+RES_hhdet_in!J67-RES_hhdet_num!J67</f>
        <v>13730</v>
      </c>
      <c r="K67" s="67">
        <f>RES_hhdet_num!J67+RES_hhdet_in!K67-RES_hhdet_num!K67</f>
        <v>13730.000000000029</v>
      </c>
      <c r="L67" s="67">
        <f>RES_hhdet_num!K67+RES_hhdet_in!L67-RES_hhdet_num!L67</f>
        <v>22646</v>
      </c>
      <c r="M67" s="67">
        <f>RES_hhdet_num!L67+RES_hhdet_in!M67-RES_hhdet_num!M67</f>
        <v>16456</v>
      </c>
      <c r="N67" s="67">
        <f>RES_hhdet_num!M67+RES_hhdet_in!N67-RES_hhdet_num!N67</f>
        <v>16890.000000000029</v>
      </c>
      <c r="O67" s="67">
        <f>RES_hhdet_num!N67+RES_hhdet_in!O67-RES_hhdet_num!O67</f>
        <v>13997.999999999942</v>
      </c>
      <c r="P67" s="67">
        <f>RES_hhdet_num!O67+RES_hhdet_in!P67-RES_hhdet_num!P67</f>
        <v>14054.731198087102</v>
      </c>
      <c r="Q67" s="67">
        <f>RES_hhdet_num!P67+RES_hhdet_in!Q67-RES_hhdet_num!Q67</f>
        <v>14666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93761.084485866595</v>
      </c>
      <c r="D69" s="67">
        <f>RES_hhdet_num!C69+RES_hhdet_in!D69-RES_hhdet_num!D69</f>
        <v>132448.09150278894</v>
      </c>
      <c r="E69" s="67">
        <f>RES_hhdet_num!D69+RES_hhdet_in!E69-RES_hhdet_num!E69</f>
        <v>86668.499999999534</v>
      </c>
      <c r="F69" s="67">
        <f>RES_hhdet_num!E69+RES_hhdet_in!F69-RES_hhdet_num!F69</f>
        <v>149043.74902780773</v>
      </c>
      <c r="G69" s="67">
        <f>RES_hhdet_num!F69+RES_hhdet_in!G69-RES_hhdet_num!G69</f>
        <v>86668.5</v>
      </c>
      <c r="H69" s="67">
        <f>RES_hhdet_num!G69+RES_hhdet_in!H69-RES_hhdet_num!H69</f>
        <v>86668.5</v>
      </c>
      <c r="I69" s="67">
        <f>RES_hhdet_num!H69+RES_hhdet_in!I69-RES_hhdet_num!I69</f>
        <v>308066</v>
      </c>
      <c r="J69" s="67">
        <f>RES_hhdet_num!I69+RES_hhdet_in!J69-RES_hhdet_num!J69</f>
        <v>96018.21888594795</v>
      </c>
      <c r="K69" s="67">
        <f>RES_hhdet_num!J69+RES_hhdet_in!K69-RES_hhdet_num!K69</f>
        <v>86668.500000000466</v>
      </c>
      <c r="L69" s="67">
        <f>RES_hhdet_num!K69+RES_hhdet_in!L69-RES_hhdet_num!L69</f>
        <v>104311.14018660551</v>
      </c>
      <c r="M69" s="67">
        <f>RES_hhdet_num!L69+RES_hhdet_in!M69-RES_hhdet_num!M69</f>
        <v>109710.51824454963</v>
      </c>
      <c r="N69" s="67">
        <f>RES_hhdet_num!M69+RES_hhdet_in!N69-RES_hhdet_num!N69</f>
        <v>127938.4375</v>
      </c>
      <c r="O69" s="67">
        <f>RES_hhdet_num!N69+RES_hhdet_in!O69-RES_hhdet_num!O69</f>
        <v>127938.43749999953</v>
      </c>
      <c r="P69" s="67">
        <f>RES_hhdet_num!O69+RES_hhdet_in!P69-RES_hhdet_num!P69</f>
        <v>134833.20808341447</v>
      </c>
      <c r="Q69" s="67">
        <f>RES_hhdet_num!P69+RES_hhdet_in!Q69-RES_hhdet_num!Q69</f>
        <v>141043.66691658553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0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34177.353014133492</v>
      </c>
      <c r="D73" s="67">
        <f>RES_hhdet_num!C73+RES_hhdet_in!D73-RES_hhdet_num!D73</f>
        <v>18570.000000000058</v>
      </c>
      <c r="E73" s="67">
        <f>RES_hhdet_num!D73+RES_hhdet_in!E73-RES_hhdet_num!E73</f>
        <v>60215.679219628626</v>
      </c>
      <c r="F73" s="67">
        <f>RES_hhdet_num!E73+RES_hhdet_in!F73-RES_hhdet_num!F73</f>
        <v>18569.999999999942</v>
      </c>
      <c r="G73" s="67">
        <f>RES_hhdet_num!F73+RES_hhdet_in!G73-RES_hhdet_num!G73</f>
        <v>73127.463673172548</v>
      </c>
      <c r="H73" s="67">
        <f>RES_hhdet_num!G73+RES_hhdet_in!H73-RES_hhdet_num!H73</f>
        <v>175039</v>
      </c>
      <c r="I73" s="67">
        <f>RES_hhdet_num!H73+RES_hhdet_in!I73-RES_hhdet_num!I73</f>
        <v>0</v>
      </c>
      <c r="J73" s="67">
        <f>RES_hhdet_num!I73+RES_hhdet_in!J73-RES_hhdet_num!J73</f>
        <v>31920.218614051875</v>
      </c>
      <c r="K73" s="67">
        <f>RES_hhdet_num!J73+RES_hhdet_in!K73-RES_hhdet_num!K73</f>
        <v>60053.56481710248</v>
      </c>
      <c r="L73" s="67">
        <f>RES_hhdet_num!K73+RES_hhdet_in!L73-RES_hhdet_num!L73</f>
        <v>23627.297313394149</v>
      </c>
      <c r="M73" s="67">
        <f>RES_hhdet_num!L73+RES_hhdet_in!M73-RES_hhdet_num!M73</f>
        <v>32943.999999999985</v>
      </c>
      <c r="N73" s="67">
        <f>RES_hhdet_num!M73+RES_hhdet_in!N73-RES_hhdet_num!N73</f>
        <v>17803.742257805156</v>
      </c>
      <c r="O73" s="67">
        <f>RES_hhdet_num!N73+RES_hhdet_in!O73-RES_hhdet_num!O73</f>
        <v>31296.698929551363</v>
      </c>
      <c r="P73" s="67">
        <f>RES_hhdet_num!O73+RES_hhdet_in!P73-RES_hhdet_num!P73</f>
        <v>0</v>
      </c>
      <c r="Q73" s="67">
        <f>RES_hhdet_num!P73+RES_hhdet_in!Q73-RES_hhdet_num!Q73</f>
        <v>71506.410387341981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</v>
      </c>
      <c r="N74" s="67">
        <f>RES_hhdet_num!M74+RES_hhdet_in!N74-RES_hhdet_num!N74</f>
        <v>0</v>
      </c>
      <c r="O74" s="67">
        <f>RES_hhdet_num!N74+RES_hhdet_in!O74-RES_hhdet_num!O74</f>
        <v>0</v>
      </c>
      <c r="P74" s="67">
        <f>RES_hhdet_num!O74+RES_hhdet_in!P74-RES_hhdet_num!P74</f>
        <v>0</v>
      </c>
      <c r="Q74" s="67">
        <f>RES_hhdet_num!P74+RES_hhdet_in!Q74-RES_hhdet_num!Q74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138475.5</v>
      </c>
      <c r="D78" s="67">
        <f>RES_hhdet_num!C78+RES_hhdet_in!D78-RES_hhdet_num!D78</f>
        <v>138475.5</v>
      </c>
      <c r="E78" s="67">
        <f>RES_hhdet_num!D78+RES_hhdet_in!E78-RES_hhdet_num!E78</f>
        <v>138475.50000000023</v>
      </c>
      <c r="F78" s="67">
        <f>RES_hhdet_num!E78+RES_hhdet_in!F78-RES_hhdet_num!F78</f>
        <v>138475.49999999977</v>
      </c>
      <c r="G78" s="67">
        <f>RES_hhdet_num!F78+RES_hhdet_in!G78-RES_hhdet_num!G78</f>
        <v>138475.5</v>
      </c>
      <c r="H78" s="67">
        <f>RES_hhdet_num!G78+RES_hhdet_in!H78-RES_hhdet_num!H78</f>
        <v>138475.49999999953</v>
      </c>
      <c r="I78" s="67">
        <f>RES_hhdet_num!H78+RES_hhdet_in!I78-RES_hhdet_num!I78</f>
        <v>196096</v>
      </c>
      <c r="J78" s="67">
        <f>RES_hhdet_num!I78+RES_hhdet_in!J78-RES_hhdet_num!J78</f>
        <v>151568.89834054746</v>
      </c>
      <c r="K78" s="67">
        <f>RES_hhdet_num!J78+RES_hhdet_in!K78-RES_hhdet_num!K78</f>
        <v>278391.898033401</v>
      </c>
      <c r="L78" s="67">
        <f>RES_hhdet_num!K78+RES_hhdet_in!L78-RES_hhdet_num!L78</f>
        <v>569845.06481530005</v>
      </c>
      <c r="M78" s="67">
        <f>RES_hhdet_num!L78+RES_hhdet_in!M78-RES_hhdet_num!M78</f>
        <v>310021.16772736143</v>
      </c>
      <c r="N78" s="67">
        <f>RES_hhdet_num!M78+RES_hhdet_in!N78-RES_hhdet_num!N78</f>
        <v>275658.88017063541</v>
      </c>
      <c r="O78" s="67">
        <f>RES_hhdet_num!N78+RES_hhdet_in!O78-RES_hhdet_num!O78</f>
        <v>196145.84951428417</v>
      </c>
      <c r="P78" s="67">
        <f>RES_hhdet_num!O78+RES_hhdet_in!P78-RES_hhdet_num!P78</f>
        <v>447521.68750000093</v>
      </c>
      <c r="Q78" s="67">
        <f>RES_hhdet_num!P78+RES_hhdet_in!Q78-RES_hhdet_num!Q78</f>
        <v>147938.4374999986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71175.039466600516</v>
      </c>
      <c r="D79" s="83">
        <f>RES_hhdet_num!C79+RES_hhdet_in!D79-RES_hhdet_num!D79</f>
        <v>94850.872684698785</v>
      </c>
      <c r="E79" s="83">
        <f>RES_hhdet_num!D79+RES_hhdet_in!E79-RES_hhdet_num!E79</f>
        <v>53432.25</v>
      </c>
      <c r="F79" s="83">
        <f>RES_hhdet_num!E79+RES_hhdet_in!F79-RES_hhdet_num!F79</f>
        <v>53432.249999999884</v>
      </c>
      <c r="G79" s="83">
        <f>RES_hhdet_num!F79+RES_hhdet_in!G79-RES_hhdet_num!G79</f>
        <v>176254.08798571478</v>
      </c>
      <c r="H79" s="83">
        <f>RES_hhdet_num!G79+RES_hhdet_in!H79-RES_hhdet_num!H79</f>
        <v>269605</v>
      </c>
      <c r="I79" s="83">
        <f>RES_hhdet_num!H79+RES_hhdet_in!I79-RES_hhdet_num!I79</f>
        <v>0</v>
      </c>
      <c r="J79" s="83">
        <f>RES_hhdet_num!I79+RES_hhdet_in!J79-RES_hhdet_num!J79</f>
        <v>21859.000000000029</v>
      </c>
      <c r="K79" s="83">
        <f>RES_hhdet_num!J79+RES_hhdet_in!K79-RES_hhdet_num!K79</f>
        <v>86397.000000000073</v>
      </c>
      <c r="L79" s="83">
        <f>RES_hhdet_num!K79+RES_hhdet_in!L79-RES_hhdet_num!L79</f>
        <v>37733.545752828548</v>
      </c>
      <c r="M79" s="83">
        <f>RES_hhdet_num!L79+RES_hhdet_in!M79-RES_hhdet_num!M79</f>
        <v>76869</v>
      </c>
      <c r="N79" s="83">
        <f>RES_hhdet_num!M79+RES_hhdet_in!N79-RES_hhdet_num!N79</f>
        <v>11062.372854832138</v>
      </c>
      <c r="O79" s="83">
        <f>RES_hhdet_num!N79+RES_hhdet_in!O79-RES_hhdet_num!O79</f>
        <v>58856.644616969075</v>
      </c>
      <c r="P79" s="83">
        <f>RES_hhdet_num!O79+RES_hhdet_in!P79-RES_hhdet_num!P79</f>
        <v>12730.000000000015</v>
      </c>
      <c r="Q79" s="83">
        <f>RES_hhdet_num!P79+RES_hhdet_in!Q79-RES_hhdet_num!Q79</f>
        <v>60588.139910223428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313848</v>
      </c>
      <c r="D83" s="67">
        <f>RES_hhdet_num!C83+RES_hhdet_in!D83-RES_hhdet_num!D83</f>
        <v>112822.18750000023</v>
      </c>
      <c r="E83" s="67">
        <f>RES_hhdet_num!D83+RES_hhdet_in!E83-RES_hhdet_num!E83</f>
        <v>112822.1875</v>
      </c>
      <c r="F83" s="67">
        <f>RES_hhdet_num!E83+RES_hhdet_in!F83-RES_hhdet_num!F83</f>
        <v>112822.18749999953</v>
      </c>
      <c r="G83" s="67">
        <f>RES_hhdet_num!F83+RES_hhdet_in!G83-RES_hhdet_num!G83</f>
        <v>112822.1875</v>
      </c>
      <c r="H83" s="67">
        <f>RES_hhdet_num!G83+RES_hhdet_in!H83-RES_hhdet_num!H83</f>
        <v>112822.1875</v>
      </c>
      <c r="I83" s="67">
        <f>RES_hhdet_num!H83+RES_hhdet_in!I83-RES_hhdet_num!I83</f>
        <v>112822.1875</v>
      </c>
      <c r="J83" s="67">
        <f>RES_hhdet_num!I83+RES_hhdet_in!J83-RES_hhdet_num!J83</f>
        <v>112822.18749999953</v>
      </c>
      <c r="K83" s="67">
        <f>RES_hhdet_num!J83+RES_hhdet_in!K83-RES_hhdet_num!K83</f>
        <v>112822.1875000014</v>
      </c>
      <c r="L83" s="67">
        <f>RES_hhdet_num!K83+RES_hhdet_in!L83-RES_hhdet_num!L83</f>
        <v>112822.18749999907</v>
      </c>
      <c r="M83" s="67">
        <f>RES_hhdet_num!L83+RES_hhdet_in!M83-RES_hhdet_num!M83</f>
        <v>112822.18750000047</v>
      </c>
      <c r="N83" s="67">
        <f>RES_hhdet_num!M83+RES_hhdet_in!N83-RES_hhdet_num!N83</f>
        <v>112822.18750000047</v>
      </c>
      <c r="O83" s="67">
        <f>RES_hhdet_num!N83+RES_hhdet_in!O83-RES_hhdet_num!O83</f>
        <v>112822.18749999907</v>
      </c>
      <c r="P83" s="67">
        <f>RES_hhdet_num!O83+RES_hhdet_in!P83-RES_hhdet_num!P83</f>
        <v>112822.18750000047</v>
      </c>
      <c r="Q83" s="67">
        <f>RES_hhdet_num!P83+RES_hhdet_in!Q83-RES_hhdet_num!Q83</f>
        <v>70409.5625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3321</v>
      </c>
      <c r="D86" s="67">
        <f>RES_hhdet_num!C86+RES_hhdet_in!D86-RES_hhdet_num!D86</f>
        <v>5632</v>
      </c>
      <c r="E86" s="67">
        <f>RES_hhdet_num!D86+RES_hhdet_in!E86-RES_hhdet_num!E86</f>
        <v>5434</v>
      </c>
      <c r="F86" s="67">
        <f>RES_hhdet_num!E86+RES_hhdet_in!F86-RES_hhdet_num!F86</f>
        <v>5176</v>
      </c>
      <c r="G86" s="67">
        <f>RES_hhdet_num!F86+RES_hhdet_in!G86-RES_hhdet_num!G86</f>
        <v>4316</v>
      </c>
      <c r="H86" s="67">
        <f>RES_hhdet_num!G86+RES_hhdet_in!H86-RES_hhdet_num!H86</f>
        <v>4088</v>
      </c>
      <c r="I86" s="67">
        <f>RES_hhdet_num!H86+RES_hhdet_in!I86-RES_hhdet_num!I86</f>
        <v>4292</v>
      </c>
      <c r="J86" s="67">
        <f>RES_hhdet_num!I86+RES_hhdet_in!J86-RES_hhdet_num!J86</f>
        <v>2517</v>
      </c>
      <c r="K86" s="67">
        <f>RES_hhdet_num!J86+RES_hhdet_in!K86-RES_hhdet_num!K86</f>
        <v>3919.0000000000291</v>
      </c>
      <c r="L86" s="67">
        <f>RES_hhdet_num!K86+RES_hhdet_in!L86-RES_hhdet_num!L86</f>
        <v>8977.9999999999709</v>
      </c>
      <c r="M86" s="67">
        <f>RES_hhdet_num!L86+RES_hhdet_in!M86-RES_hhdet_num!M86</f>
        <v>6671.8125000000291</v>
      </c>
      <c r="N86" s="67">
        <f>RES_hhdet_num!M86+RES_hhdet_in!N86-RES_hhdet_num!N86</f>
        <v>19085</v>
      </c>
      <c r="O86" s="67">
        <f>RES_hhdet_num!N86+RES_hhdet_in!O86-RES_hhdet_num!O86</f>
        <v>18142</v>
      </c>
      <c r="P86" s="67">
        <f>RES_hhdet_num!O86+RES_hhdet_in!P86-RES_hhdet_num!P86</f>
        <v>22182.000000000058</v>
      </c>
      <c r="Q86" s="67">
        <f>RES_hhdet_num!P86+RES_hhdet_in!Q86-RES_hhdet_num!Q86</f>
        <v>16089.562499999884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240876</v>
      </c>
      <c r="D88" s="67">
        <f>RES_hhdet_num!C88+RES_hhdet_in!D88-RES_hhdet_num!D88</f>
        <v>70259.718148131855</v>
      </c>
      <c r="E88" s="67">
        <f>RES_hhdet_num!D88+RES_hhdet_in!E88-RES_hhdet_num!E88</f>
        <v>112454.57910786313</v>
      </c>
      <c r="F88" s="67">
        <f>RES_hhdet_num!E88+RES_hhdet_in!F88-RES_hhdet_num!F88</f>
        <v>69528.23409028491</v>
      </c>
      <c r="G88" s="67">
        <f>RES_hhdet_num!F88+RES_hhdet_in!G88-RES_hhdet_num!G88</f>
        <v>98136.104171301005</v>
      </c>
      <c r="H88" s="67">
        <f>RES_hhdet_num!G88+RES_hhdet_in!H88-RES_hhdet_num!H88</f>
        <v>124052.28152769292</v>
      </c>
      <c r="I88" s="67">
        <f>RES_hhdet_num!H88+RES_hhdet_in!I88-RES_hhdet_num!I88</f>
        <v>65218.5</v>
      </c>
      <c r="J88" s="67">
        <f>RES_hhdet_num!I88+RES_hhdet_in!J88-RES_hhdet_num!J88</f>
        <v>65218.499999999534</v>
      </c>
      <c r="K88" s="67">
        <f>RES_hhdet_num!J88+RES_hhdet_in!K88-RES_hhdet_num!K88</f>
        <v>154679.83080881741</v>
      </c>
      <c r="L88" s="67">
        <f>RES_hhdet_num!K88+RES_hhdet_in!L88-RES_hhdet_num!L88</f>
        <v>92743.72752038436</v>
      </c>
      <c r="M88" s="67">
        <f>RES_hhdet_num!L88+RES_hhdet_in!M88-RES_hhdet_num!M88</f>
        <v>169231.10234376648</v>
      </c>
      <c r="N88" s="67">
        <f>RES_hhdet_num!M88+RES_hhdet_in!N88-RES_hhdet_num!N88</f>
        <v>65218.500000000466</v>
      </c>
      <c r="O88" s="67">
        <f>RES_hhdet_num!N88+RES_hhdet_in!O88-RES_hhdet_num!O88</f>
        <v>109185.80856123706</v>
      </c>
      <c r="P88" s="67">
        <f>RES_hhdet_num!O88+RES_hhdet_in!P88-RES_hhdet_num!P88</f>
        <v>112822.18750000047</v>
      </c>
      <c r="Q88" s="67">
        <f>RES_hhdet_num!P88+RES_hhdet_in!Q88-RES_hhdet_num!Q88</f>
        <v>120835.50861495873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0</v>
      </c>
      <c r="O89" s="67">
        <f>RES_hhdet_num!N89+RES_hhdet_in!O89-RES_hhdet_num!O89</f>
        <v>0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29036.125</v>
      </c>
      <c r="D92" s="67">
        <f>RES_hhdet_num!C92+RES_hhdet_in!D92-RES_hhdet_num!D92</f>
        <v>21777.000000000058</v>
      </c>
      <c r="E92" s="67">
        <f>RES_hhdet_num!D92+RES_hhdet_in!E92-RES_hhdet_num!E92</f>
        <v>21777</v>
      </c>
      <c r="F92" s="67">
        <f>RES_hhdet_num!E92+RES_hhdet_in!F92-RES_hhdet_num!F92</f>
        <v>22998.791791706812</v>
      </c>
      <c r="G92" s="67">
        <f>RES_hhdet_num!F92+RES_hhdet_in!G92-RES_hhdet_num!G92</f>
        <v>21777.000000000058</v>
      </c>
      <c r="H92" s="67">
        <f>RES_hhdet_num!G92+RES_hhdet_in!H92-RES_hhdet_num!H92</f>
        <v>91684.257268344983</v>
      </c>
      <c r="I92" s="67">
        <f>RES_hhdet_num!H92+RES_hhdet_in!I92-RES_hhdet_num!I92</f>
        <v>29689.012689744879</v>
      </c>
      <c r="J92" s="67">
        <f>RES_hhdet_num!I92+RES_hhdet_in!J92-RES_hhdet_num!J92</f>
        <v>164651.00000000006</v>
      </c>
      <c r="K92" s="67">
        <f>RES_hhdet_num!J92+RES_hhdet_in!K92-RES_hhdet_num!K92</f>
        <v>17810.000000000058</v>
      </c>
      <c r="L92" s="67">
        <f>RES_hhdet_num!K92+RES_hhdet_in!L92-RES_hhdet_num!L92</f>
        <v>115535.99999999994</v>
      </c>
      <c r="M92" s="67">
        <f>RES_hhdet_num!L92+RES_hhdet_in!M92-RES_hhdet_num!M92</f>
        <v>451.00000000000728</v>
      </c>
      <c r="N92" s="67">
        <f>RES_hhdet_num!M92+RES_hhdet_in!N92-RES_hhdet_num!N92</f>
        <v>7101</v>
      </c>
      <c r="O92" s="67">
        <f>RES_hhdet_num!N92+RES_hhdet_in!O92-RES_hhdet_num!O92</f>
        <v>35503.812499999985</v>
      </c>
      <c r="P92" s="67">
        <f>RES_hhdet_num!O92+RES_hhdet_in!P92-RES_hhdet_num!P92</f>
        <v>31466</v>
      </c>
      <c r="Q92" s="67">
        <f>RES_hhdet_num!P92+RES_hhdet_in!Q92-RES_hhdet_num!Q92</f>
        <v>8984.9999999999982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0</v>
      </c>
      <c r="D93" s="67">
        <f>RES_hhdet_num!C93+RES_hhdet_in!D93-RES_hhdet_num!D93</f>
        <v>0</v>
      </c>
      <c r="E93" s="67">
        <f>RES_hhdet_num!D93+RES_hhdet_in!E93-RES_hhdet_num!E93</f>
        <v>0</v>
      </c>
      <c r="F93" s="67">
        <f>RES_hhdet_num!E93+RES_hhdet_in!F93-RES_hhdet_num!F93</f>
        <v>0</v>
      </c>
      <c r="G93" s="67">
        <f>RES_hhdet_num!F93+RES_hhdet_in!G93-RES_hhdet_num!G93</f>
        <v>0</v>
      </c>
      <c r="H93" s="67">
        <f>RES_hhdet_num!G93+RES_hhdet_in!H93-RES_hhdet_num!H93</f>
        <v>0</v>
      </c>
      <c r="I93" s="67">
        <f>RES_hhdet_num!H93+RES_hhdet_in!I93-RES_hhdet_num!I93</f>
        <v>0</v>
      </c>
      <c r="J93" s="67">
        <f>RES_hhdet_num!I93+RES_hhdet_in!J93-RES_hhdet_num!J93</f>
        <v>0</v>
      </c>
      <c r="K93" s="67">
        <f>RES_hhdet_num!J93+RES_hhdet_in!K93-RES_hhdet_num!K93</f>
        <v>0</v>
      </c>
      <c r="L93" s="67">
        <f>RES_hhdet_num!K93+RES_hhdet_in!L93-RES_hhdet_num!L93</f>
        <v>0</v>
      </c>
      <c r="M93" s="67">
        <f>RES_hhdet_num!L93+RES_hhdet_in!M93-RES_hhdet_num!M93</f>
        <v>0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0</v>
      </c>
      <c r="Q93" s="67">
        <f>RES_hhdet_num!P93+RES_hhdet_in!Q93-RES_hhdet_num!Q93</f>
        <v>0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116461</v>
      </c>
      <c r="D96" s="67">
        <f>RES_hhdet_num!C96+RES_hhdet_in!D96-RES_hhdet_num!D96</f>
        <v>56207.178463582124</v>
      </c>
      <c r="E96" s="67">
        <f>RES_hhdet_num!D96+RES_hhdet_in!E96-RES_hhdet_num!E96</f>
        <v>8875.8215364178759</v>
      </c>
      <c r="F96" s="67">
        <f>RES_hhdet_num!E96+RES_hhdet_in!F96-RES_hhdet_num!F96</f>
        <v>56314.147913025372</v>
      </c>
      <c r="G96" s="67">
        <f>RES_hhdet_num!F96+RES_hhdet_in!G96-RES_hhdet_num!G96</f>
        <v>1086.4154908308265</v>
      </c>
      <c r="H96" s="67">
        <f>RES_hhdet_num!G96+RES_hhdet_in!H96-RES_hhdet_num!H96</f>
        <v>0</v>
      </c>
      <c r="I96" s="67">
        <f>RES_hhdet_num!H96+RES_hhdet_in!I96-RES_hhdet_num!I96</f>
        <v>139003.00000000003</v>
      </c>
      <c r="J96" s="67">
        <f>RES_hhdet_num!I96+RES_hhdet_in!J96-RES_hhdet_num!J96</f>
        <v>33855</v>
      </c>
      <c r="K96" s="67">
        <f>RES_hhdet_num!J96+RES_hhdet_in!K96-RES_hhdet_num!K96</f>
        <v>0</v>
      </c>
      <c r="L96" s="67">
        <f>RES_hhdet_num!K96+RES_hhdet_in!L96-RES_hhdet_num!L96</f>
        <v>20078.459979614912</v>
      </c>
      <c r="M96" s="67">
        <f>RES_hhdet_num!L96+RES_hhdet_in!M96-RES_hhdet_num!M96</f>
        <v>17019.750000000116</v>
      </c>
      <c r="N96" s="67">
        <f>RES_hhdet_num!M96+RES_hhdet_in!N96-RES_hhdet_num!N96</f>
        <v>74551.719234205229</v>
      </c>
      <c r="O96" s="67">
        <f>RES_hhdet_num!N96+RES_hhdet_in!O96-RES_hhdet_num!O96</f>
        <v>53112.397246017354</v>
      </c>
      <c r="P96" s="67">
        <f>RES_hhdet_num!O96+RES_hhdet_in!P96-RES_hhdet_num!P96</f>
        <v>84372</v>
      </c>
      <c r="Q96" s="67">
        <f>RES_hhdet_num!P96+RES_hhdet_in!Q96-RES_hhdet_num!Q96</f>
        <v>0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0</v>
      </c>
      <c r="D97" s="67">
        <f>RES_hhdet_num!C97+RES_hhdet_in!D97-RES_hhdet_num!D97</f>
        <v>0</v>
      </c>
      <c r="E97" s="67">
        <f>RES_hhdet_num!D97+RES_hhdet_in!E97-RES_hhdet_num!E97</f>
        <v>0</v>
      </c>
      <c r="F97" s="67">
        <f>RES_hhdet_num!E97+RES_hhdet_in!F97-RES_hhdet_num!F97</f>
        <v>0</v>
      </c>
      <c r="G97" s="67">
        <f>RES_hhdet_num!F97+RES_hhdet_in!G97-RES_hhdet_num!G97</f>
        <v>0</v>
      </c>
      <c r="H97" s="67">
        <f>RES_hhdet_num!G97+RES_hhdet_in!H97-RES_hhdet_num!H97</f>
        <v>0</v>
      </c>
      <c r="I97" s="67">
        <f>RES_hhdet_num!H97+RES_hhdet_in!I97-RES_hhdet_num!I97</f>
        <v>0</v>
      </c>
      <c r="J97" s="67">
        <f>RES_hhdet_num!I97+RES_hhdet_in!J97-RES_hhdet_num!J97</f>
        <v>0</v>
      </c>
      <c r="K97" s="67">
        <f>RES_hhdet_num!J97+RES_hhdet_in!K97-RES_hhdet_num!K97</f>
        <v>0</v>
      </c>
      <c r="L97" s="67">
        <f>RES_hhdet_num!K97+RES_hhdet_in!L97-RES_hhdet_num!L97</f>
        <v>0</v>
      </c>
      <c r="M97" s="67">
        <f>RES_hhdet_num!L97+RES_hhdet_in!M97-RES_hhdet_num!M97</f>
        <v>0</v>
      </c>
      <c r="N97" s="67">
        <f>RES_hhdet_num!M97+RES_hhdet_in!N97-RES_hhdet_num!N97</f>
        <v>0</v>
      </c>
      <c r="O97" s="67">
        <f>RES_hhdet_num!N97+RES_hhdet_in!O97-RES_hhdet_num!O97</f>
        <v>0</v>
      </c>
      <c r="P97" s="67">
        <f>RES_hhdet_num!O97+RES_hhdet_in!P97-RES_hhdet_num!P97</f>
        <v>0</v>
      </c>
      <c r="Q97" s="67">
        <f>RES_hhdet_num!P97+RES_hhdet_in!Q97-RES_hhdet_num!Q97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125976</v>
      </c>
      <c r="D101" s="67">
        <f>RES_hhdet_num!C101+RES_hhdet_in!D101-RES_hhdet_num!D101</f>
        <v>94482</v>
      </c>
      <c r="E101" s="67">
        <f>RES_hhdet_num!D101+RES_hhdet_in!E101-RES_hhdet_num!E101</f>
        <v>94482</v>
      </c>
      <c r="F101" s="67">
        <f>RES_hhdet_num!E101+RES_hhdet_in!F101-RES_hhdet_num!F101</f>
        <v>94481.999999999767</v>
      </c>
      <c r="G101" s="67">
        <f>RES_hhdet_num!F101+RES_hhdet_in!G101-RES_hhdet_num!G101</f>
        <v>94482.000000000466</v>
      </c>
      <c r="H101" s="67">
        <f>RES_hhdet_num!G101+RES_hhdet_in!H101-RES_hhdet_num!H101</f>
        <v>112488.20807918115</v>
      </c>
      <c r="I101" s="67">
        <f>RES_hhdet_num!H101+RES_hhdet_in!I101-RES_hhdet_num!I101</f>
        <v>94481.999999999767</v>
      </c>
      <c r="J101" s="67">
        <f>RES_hhdet_num!I101+RES_hhdet_in!J101-RES_hhdet_num!J101</f>
        <v>94482</v>
      </c>
      <c r="K101" s="67">
        <f>RES_hhdet_num!J101+RES_hhdet_in!K101-RES_hhdet_num!K101</f>
        <v>107037.15037249541</v>
      </c>
      <c r="L101" s="67">
        <f>RES_hhdet_num!K101+RES_hhdet_in!L101-RES_hhdet_num!L101</f>
        <v>176361.68688424025</v>
      </c>
      <c r="M101" s="67">
        <f>RES_hhdet_num!L101+RES_hhdet_in!M101-RES_hhdet_num!M101</f>
        <v>355765.90649665729</v>
      </c>
      <c r="N101" s="67">
        <f>RES_hhdet_num!M101+RES_hhdet_in!N101-RES_hhdet_num!N101</f>
        <v>370302.39945016685</v>
      </c>
      <c r="O101" s="67">
        <f>RES_hhdet_num!N101+RES_hhdet_in!O101-RES_hhdet_num!O101</f>
        <v>276830.257037309</v>
      </c>
      <c r="P101" s="67">
        <f>RES_hhdet_num!O101+RES_hhdet_in!P101-RES_hhdet_num!P101</f>
        <v>180568.49067936023</v>
      </c>
      <c r="Q101" s="67">
        <f>RES_hhdet_num!P101+RES_hhdet_in!Q101-RES_hhdet_num!Q101</f>
        <v>298462.04888810054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182822</v>
      </c>
      <c r="D102" s="67">
        <f>RES_hhdet_num!C102+RES_hhdet_in!D102-RES_hhdet_num!D102</f>
        <v>50637.75</v>
      </c>
      <c r="E102" s="67">
        <f>RES_hhdet_num!D102+RES_hhdet_in!E102-RES_hhdet_num!E102</f>
        <v>50637.75</v>
      </c>
      <c r="F102" s="67">
        <f>RES_hhdet_num!E102+RES_hhdet_in!F102-RES_hhdet_num!F102</f>
        <v>50637.75</v>
      </c>
      <c r="G102" s="67">
        <f>RES_hhdet_num!F102+RES_hhdet_in!G102-RES_hhdet_num!G102</f>
        <v>73007.930462690303</v>
      </c>
      <c r="H102" s="67">
        <f>RES_hhdet_num!G102+RES_hhdet_in!H102-RES_hhdet_num!H102</f>
        <v>50637.75</v>
      </c>
      <c r="I102" s="67">
        <f>RES_hhdet_num!H102+RES_hhdet_in!I102-RES_hhdet_num!I102</f>
        <v>50637.750000000233</v>
      </c>
      <c r="J102" s="67">
        <f>RES_hhdet_num!I102+RES_hhdet_in!J102-RES_hhdet_num!J102</f>
        <v>50637.75</v>
      </c>
      <c r="K102" s="67">
        <f>RES_hhdet_num!J102+RES_hhdet_in!K102-RES_hhdet_num!K102</f>
        <v>50637.750000000349</v>
      </c>
      <c r="L102" s="67">
        <f>RES_hhdet_num!K102+RES_hhdet_in!L102-RES_hhdet_num!L102</f>
        <v>73948.508384428453</v>
      </c>
      <c r="M102" s="67">
        <f>RES_hhdet_num!L102+RES_hhdet_in!M102-RES_hhdet_num!M102</f>
        <v>225254.00364712602</v>
      </c>
      <c r="N102" s="67">
        <f>RES_hhdet_num!M102+RES_hhdet_in!N102-RES_hhdet_num!N102</f>
        <v>148890.95395522914</v>
      </c>
      <c r="O102" s="67">
        <f>RES_hhdet_num!N102+RES_hhdet_in!O102-RES_hhdet_num!O102</f>
        <v>93508.680462689954</v>
      </c>
      <c r="P102" s="67">
        <f>RES_hhdet_num!O102+RES_hhdet_in!P102-RES_hhdet_num!P102</f>
        <v>138235.7294208192</v>
      </c>
      <c r="Q102" s="67">
        <f>RES_hhdet_num!P102+RES_hhdet_in!Q102-RES_hhdet_num!Q102</f>
        <v>127944.70615878445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71533</v>
      </c>
      <c r="D103" s="83">
        <f>RES_hhdet_num!C103+RES_hhdet_in!D103-RES_hhdet_num!D103</f>
        <v>71813.742231330776</v>
      </c>
      <c r="E103" s="83">
        <f>RES_hhdet_num!D103+RES_hhdet_in!E103-RES_hhdet_num!E103</f>
        <v>87353.673674065387</v>
      </c>
      <c r="F103" s="83">
        <f>RES_hhdet_num!E103+RES_hhdet_in!F103-RES_hhdet_num!F103</f>
        <v>69668.716311774042</v>
      </c>
      <c r="G103" s="83">
        <f>RES_hhdet_num!F103+RES_hhdet_in!G103-RES_hhdet_num!G103</f>
        <v>20867.773554892454</v>
      </c>
      <c r="H103" s="83">
        <f>RES_hhdet_num!G103+RES_hhdet_in!H103-RES_hhdet_num!H103</f>
        <v>33794.198012403882</v>
      </c>
      <c r="I103" s="83">
        <f>RES_hhdet_num!H103+RES_hhdet_in!I103-RES_hhdet_num!I103</f>
        <v>75964.638638482546</v>
      </c>
      <c r="J103" s="83">
        <f>RES_hhdet_num!I103+RES_hhdet_in!J103-RES_hhdet_num!J103</f>
        <v>62717.952205547539</v>
      </c>
      <c r="K103" s="83">
        <f>RES_hhdet_num!J103+RES_hhdet_in!K103-RES_hhdet_num!K103</f>
        <v>48936.195989727887</v>
      </c>
      <c r="L103" s="83">
        <f>RES_hhdet_num!K103+RES_hhdet_in!L103-RES_hhdet_num!L103</f>
        <v>0</v>
      </c>
      <c r="M103" s="83">
        <f>RES_hhdet_num!L103+RES_hhdet_in!M103-RES_hhdet_num!M103</f>
        <v>7176.4269116257201</v>
      </c>
      <c r="N103" s="83">
        <f>RES_hhdet_num!M103+RES_hhdet_in!N103-RES_hhdet_num!N103</f>
        <v>4518.1433316697367</v>
      </c>
      <c r="O103" s="83">
        <f>RES_hhdet_num!N103+RES_hhdet_in!O103-RES_hhdet_num!O103</f>
        <v>16141.99071702431</v>
      </c>
      <c r="P103" s="83">
        <f>RES_hhdet_num!O103+RES_hhdet_in!P103-RES_hhdet_num!P103</f>
        <v>40329.344662568765</v>
      </c>
      <c r="Q103" s="83">
        <f>RES_hhdet_num!P103+RES_hhdet_in!Q103-RES_hhdet_num!Q103</f>
        <v>55742.638638482546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158.125</v>
      </c>
      <c r="D107" s="67">
        <f>RES_hhdet_num!C107+RES_hhdet_in!D107-RES_hhdet_num!D107</f>
        <v>158.125</v>
      </c>
      <c r="E107" s="67">
        <f>RES_hhdet_num!D107+RES_hhdet_in!E107-RES_hhdet_num!E107</f>
        <v>158.125</v>
      </c>
      <c r="F107" s="67">
        <f>RES_hhdet_num!E107+RES_hhdet_in!F107-RES_hhdet_num!F107</f>
        <v>158.125</v>
      </c>
      <c r="G107" s="67">
        <f>RES_hhdet_num!F107+RES_hhdet_in!G107-RES_hhdet_num!G107</f>
        <v>158.125</v>
      </c>
      <c r="H107" s="67">
        <f>RES_hhdet_num!G107+RES_hhdet_in!H107-RES_hhdet_num!H107</f>
        <v>158.12499999999818</v>
      </c>
      <c r="I107" s="67">
        <f>RES_hhdet_num!H107+RES_hhdet_in!I107-RES_hhdet_num!I107</f>
        <v>158.125</v>
      </c>
      <c r="J107" s="67">
        <f>RES_hhdet_num!I107+RES_hhdet_in!J107-RES_hhdet_num!J107</f>
        <v>158.125</v>
      </c>
      <c r="K107" s="67">
        <f>RES_hhdet_num!J107+RES_hhdet_in!K107-RES_hhdet_num!K107</f>
        <v>158.12500000000364</v>
      </c>
      <c r="L107" s="67">
        <f>RES_hhdet_num!K107+RES_hhdet_in!L107-RES_hhdet_num!L107</f>
        <v>158.12499999999636</v>
      </c>
      <c r="M107" s="67">
        <f>RES_hhdet_num!L107+RES_hhdet_in!M107-RES_hhdet_num!M107</f>
        <v>289.00000000000364</v>
      </c>
      <c r="N107" s="67">
        <f>RES_hhdet_num!M107+RES_hhdet_in!N107-RES_hhdet_num!N107</f>
        <v>1001</v>
      </c>
      <c r="O107" s="67">
        <f>RES_hhdet_num!N107+RES_hhdet_in!O107-RES_hhdet_num!O107</f>
        <v>1245.9999999999927</v>
      </c>
      <c r="P107" s="67">
        <f>RES_hhdet_num!O107+RES_hhdet_in!P107-RES_hhdet_num!P107</f>
        <v>11036.000000000005</v>
      </c>
      <c r="Q107" s="67">
        <f>RES_hhdet_num!P107+RES_hhdet_in!Q107-RES_hhdet_num!Q107</f>
        <v>120.99999999999818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5</v>
      </c>
      <c r="D110" s="67">
        <f>RES_hhdet_num!C110+RES_hhdet_in!D110-RES_hhdet_num!D110</f>
        <v>6</v>
      </c>
      <c r="E110" s="67">
        <f>RES_hhdet_num!D110+RES_hhdet_in!E110-RES_hhdet_num!E110</f>
        <v>18</v>
      </c>
      <c r="F110" s="67">
        <f>RES_hhdet_num!E110+RES_hhdet_in!F110-RES_hhdet_num!F110</f>
        <v>19</v>
      </c>
      <c r="G110" s="67">
        <f>RES_hhdet_num!F110+RES_hhdet_in!G110-RES_hhdet_num!G110</f>
        <v>18</v>
      </c>
      <c r="H110" s="67">
        <f>RES_hhdet_num!G110+RES_hhdet_in!H110-RES_hhdet_num!H110</f>
        <v>19</v>
      </c>
      <c r="I110" s="67">
        <f>RES_hhdet_num!H110+RES_hhdet_in!I110-RES_hhdet_num!I110</f>
        <v>19</v>
      </c>
      <c r="J110" s="67">
        <f>RES_hhdet_num!I110+RES_hhdet_in!J110-RES_hhdet_num!J110</f>
        <v>0</v>
      </c>
      <c r="K110" s="67">
        <f>RES_hhdet_num!J110+RES_hhdet_in!K110-RES_hhdet_num!K110</f>
        <v>27.000000000000227</v>
      </c>
      <c r="L110" s="67">
        <f>RES_hhdet_num!K110+RES_hhdet_in!L110-RES_hhdet_num!L110</f>
        <v>170</v>
      </c>
      <c r="M110" s="67">
        <f>RES_hhdet_num!L110+RES_hhdet_in!M110-RES_hhdet_num!M110</f>
        <v>57.959870550162123</v>
      </c>
      <c r="N110" s="67">
        <f>RES_hhdet_num!M110+RES_hhdet_in!N110-RES_hhdet_num!N110</f>
        <v>77.000000000000227</v>
      </c>
      <c r="O110" s="67">
        <f>RES_hhdet_num!N110+RES_hhdet_in!O110-RES_hhdet_num!O110</f>
        <v>199.99999999999932</v>
      </c>
      <c r="P110" s="67">
        <f>RES_hhdet_num!O110+RES_hhdet_in!P110-RES_hhdet_num!P110</f>
        <v>952.00000000000011</v>
      </c>
      <c r="Q110" s="67">
        <f>RES_hhdet_num!P110+RES_hhdet_in!Q110-RES_hhdet_num!Q110</f>
        <v>220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237</v>
      </c>
      <c r="D116" s="67">
        <f>RES_hhdet_num!C116+RES_hhdet_in!D116-RES_hhdet_num!D116</f>
        <v>237</v>
      </c>
      <c r="E116" s="67">
        <f>RES_hhdet_num!D116+RES_hhdet_in!E116-RES_hhdet_num!E116</f>
        <v>237</v>
      </c>
      <c r="F116" s="67">
        <f>RES_hhdet_num!E116+RES_hhdet_in!F116-RES_hhdet_num!F116</f>
        <v>237</v>
      </c>
      <c r="G116" s="67">
        <f>RES_hhdet_num!F116+RES_hhdet_in!G116-RES_hhdet_num!G116</f>
        <v>237</v>
      </c>
      <c r="H116" s="67">
        <f>RES_hhdet_num!G116+RES_hhdet_in!H116-RES_hhdet_num!H116</f>
        <v>236.99999999999818</v>
      </c>
      <c r="I116" s="67">
        <f>RES_hhdet_num!H116+RES_hhdet_in!I116-RES_hhdet_num!I116</f>
        <v>237</v>
      </c>
      <c r="J116" s="67">
        <f>RES_hhdet_num!I116+RES_hhdet_in!J116-RES_hhdet_num!J116</f>
        <v>237</v>
      </c>
      <c r="K116" s="67">
        <f>RES_hhdet_num!J116+RES_hhdet_in!K116-RES_hhdet_num!K116</f>
        <v>1119.1250000000036</v>
      </c>
      <c r="L116" s="67">
        <f>RES_hhdet_num!K116+RES_hhdet_in!L116-RES_hhdet_num!L116</f>
        <v>7079.125</v>
      </c>
      <c r="M116" s="67">
        <f>RES_hhdet_num!L116+RES_hhdet_in!M116-RES_hhdet_num!M116</f>
        <v>620.12500000000364</v>
      </c>
      <c r="N116" s="67">
        <f>RES_hhdet_num!M116+RES_hhdet_in!N116-RES_hhdet_num!N116</f>
        <v>1236.125</v>
      </c>
      <c r="O116" s="67">
        <f>RES_hhdet_num!N116+RES_hhdet_in!O116-RES_hhdet_num!O116</f>
        <v>1662.1249999999927</v>
      </c>
      <c r="P116" s="67">
        <f>RES_hhdet_num!O116+RES_hhdet_in!P116-RES_hhdet_num!P116</f>
        <v>11036.000000000005</v>
      </c>
      <c r="Q116" s="67">
        <f>RES_hhdet_num!P116+RES_hhdet_in!Q116-RES_hhdet_num!Q116</f>
        <v>120.99999999999818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160.5</v>
      </c>
      <c r="D121" s="67">
        <f>RES_hhdet_num!C121+RES_hhdet_in!D121-RES_hhdet_num!D121</f>
        <v>160.5</v>
      </c>
      <c r="E121" s="67">
        <f>RES_hhdet_num!D121+RES_hhdet_in!E121-RES_hhdet_num!E121</f>
        <v>160.5</v>
      </c>
      <c r="F121" s="67">
        <f>RES_hhdet_num!E121+RES_hhdet_in!F121-RES_hhdet_num!F121</f>
        <v>160.5</v>
      </c>
      <c r="G121" s="67">
        <f>RES_hhdet_num!F121+RES_hhdet_in!G121-RES_hhdet_num!G121</f>
        <v>450.73770163825429</v>
      </c>
      <c r="H121" s="67">
        <f>RES_hhdet_num!G121+RES_hhdet_in!H121-RES_hhdet_num!H121</f>
        <v>170.78179870197346</v>
      </c>
      <c r="I121" s="67">
        <f>RES_hhdet_num!H121+RES_hhdet_in!I121-RES_hhdet_num!I121</f>
        <v>160.5</v>
      </c>
      <c r="J121" s="67">
        <f>RES_hhdet_num!I121+RES_hhdet_in!J121-RES_hhdet_num!J121</f>
        <v>160.5</v>
      </c>
      <c r="K121" s="67">
        <f>RES_hhdet_num!J121+RES_hhdet_in!K121-RES_hhdet_num!K121</f>
        <v>569.93364179043238</v>
      </c>
      <c r="L121" s="67">
        <f>RES_hhdet_num!K121+RES_hhdet_in!L121-RES_hhdet_num!L121</f>
        <v>5107.2810590432855</v>
      </c>
      <c r="M121" s="67">
        <f>RES_hhdet_num!L121+RES_hhdet_in!M121-RES_hhdet_num!M121</f>
        <v>1113.0270815226868</v>
      </c>
      <c r="N121" s="67">
        <f>RES_hhdet_num!M121+RES_hhdet_in!N121-RES_hhdet_num!N121</f>
        <v>1604.125</v>
      </c>
      <c r="O121" s="67">
        <f>RES_hhdet_num!N121+RES_hhdet_in!O121-RES_hhdet_num!O121</f>
        <v>801.0974144331467</v>
      </c>
      <c r="P121" s="67">
        <f>RES_hhdet_num!O121+RES_hhdet_in!P121-RES_hhdet_num!P121</f>
        <v>9025.6819405139668</v>
      </c>
      <c r="Q121" s="67">
        <f>RES_hhdet_num!P121+RES_hhdet_in!Q121-RES_hhdet_num!Q121</f>
        <v>23.749999999999091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175.69135820957035</v>
      </c>
      <c r="D122" s="83">
        <f>RES_hhdet_num!C122+RES_hhdet_in!D122-RES_hhdet_num!D122</f>
        <v>608.34394095671132</v>
      </c>
      <c r="E122" s="83">
        <f>RES_hhdet_num!D122+RES_hhdet_in!E122-RES_hhdet_num!E122</f>
        <v>634.11110887243058</v>
      </c>
      <c r="F122" s="83">
        <f>RES_hhdet_num!E122+RES_hhdet_in!F122-RES_hhdet_num!F122</f>
        <v>455.30897451558076</v>
      </c>
      <c r="G122" s="83">
        <f>RES_hhdet_num!F122+RES_hhdet_in!G122-RES_hhdet_num!G122</f>
        <v>0</v>
      </c>
      <c r="H122" s="83">
        <f>RES_hhdet_num!G122+RES_hhdet_in!H122-RES_hhdet_num!H122</f>
        <v>76.5</v>
      </c>
      <c r="I122" s="83">
        <f>RES_hhdet_num!H122+RES_hhdet_in!I122-RES_hhdet_num!I122</f>
        <v>859.46685497920134</v>
      </c>
      <c r="J122" s="83">
        <f>RES_hhdet_num!I122+RES_hhdet_in!J122-RES_hhdet_num!J122</f>
        <v>331.01506195378352</v>
      </c>
      <c r="K122" s="83">
        <f>RES_hhdet_num!J122+RES_hhdet_in!K122-RES_hhdet_num!K122</f>
        <v>993.5382175558243</v>
      </c>
      <c r="L122" s="83">
        <f>RES_hhdet_num!K122+RES_hhdet_in!L122-RES_hhdet_num!L122</f>
        <v>0</v>
      </c>
      <c r="M122" s="83">
        <f>RES_hhdet_num!L122+RES_hhdet_in!M122-RES_hhdet_num!M122</f>
        <v>0.13321764359625377</v>
      </c>
      <c r="N122" s="83">
        <f>RES_hhdet_num!M122+RES_hhdet_in!N122-RES_hhdet_num!N122</f>
        <v>0</v>
      </c>
      <c r="O122" s="83">
        <f>RES_hhdet_num!N122+RES_hhdet_in!O122-RES_hhdet_num!O122</f>
        <v>631.64028720510396</v>
      </c>
      <c r="P122" s="83">
        <f>RES_hhdet_num!O122+RES_hhdet_in!P122-RES_hhdet_num!P122</f>
        <v>2926.9999999999995</v>
      </c>
      <c r="Q122" s="83">
        <f>RES_hhdet_num!P122+RES_hhdet_in!Q122-RES_hhdet_num!Q122</f>
        <v>423.99999999999955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204384.625</v>
      </c>
      <c r="D126" s="67">
        <f>RES_hhdet_num!C126+RES_hhdet_in!D126-RES_hhdet_num!D126</f>
        <v>536040</v>
      </c>
      <c r="E126" s="67">
        <f>RES_hhdet_num!D126+RES_hhdet_in!E126-RES_hhdet_num!E126</f>
        <v>385523</v>
      </c>
      <c r="F126" s="67">
        <f>RES_hhdet_num!E126+RES_hhdet_in!F126-RES_hhdet_num!F126</f>
        <v>373815</v>
      </c>
      <c r="G126" s="67">
        <f>RES_hhdet_num!F126+RES_hhdet_in!G126-RES_hhdet_num!G126</f>
        <v>204384.625</v>
      </c>
      <c r="H126" s="67">
        <f>RES_hhdet_num!G126+RES_hhdet_in!H126-RES_hhdet_num!H126</f>
        <v>204384.625</v>
      </c>
      <c r="I126" s="67">
        <f>RES_hhdet_num!H126+RES_hhdet_in!I126-RES_hhdet_num!I126</f>
        <v>204384.625</v>
      </c>
      <c r="J126" s="67">
        <f>RES_hhdet_num!I126+RES_hhdet_in!J126-RES_hhdet_num!J126</f>
        <v>286765.00000000023</v>
      </c>
      <c r="K126" s="67">
        <f>RES_hhdet_num!J126+RES_hhdet_in!K126-RES_hhdet_num!K126</f>
        <v>204384.62500000047</v>
      </c>
      <c r="L126" s="67">
        <f>RES_hhdet_num!K126+RES_hhdet_in!L126-RES_hhdet_num!L126</f>
        <v>204384.62499999977</v>
      </c>
      <c r="M126" s="67">
        <f>RES_hhdet_num!L126+RES_hhdet_in!M126-RES_hhdet_num!M126</f>
        <v>204384.625</v>
      </c>
      <c r="N126" s="67">
        <f>RES_hhdet_num!M126+RES_hhdet_in!N126-RES_hhdet_num!N126</f>
        <v>274392.99999999977</v>
      </c>
      <c r="O126" s="67">
        <f>RES_hhdet_num!N126+RES_hhdet_in!O126-RES_hhdet_num!O126</f>
        <v>5280.9999999995343</v>
      </c>
      <c r="P126" s="67">
        <f>RES_hhdet_num!O126+RES_hhdet_in!P126-RES_hhdet_num!P126</f>
        <v>36690.000000000466</v>
      </c>
      <c r="Q126" s="67">
        <f>RES_hhdet_num!P126+RES_hhdet_in!Q126-RES_hhdet_num!Q126</f>
        <v>34058.999999999534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6017</v>
      </c>
      <c r="D129" s="67">
        <f>RES_hhdet_num!C129+RES_hhdet_in!D129-RES_hhdet_num!D129</f>
        <v>6682</v>
      </c>
      <c r="E129" s="67">
        <f>RES_hhdet_num!D129+RES_hhdet_in!E129-RES_hhdet_num!E129</f>
        <v>12201</v>
      </c>
      <c r="F129" s="67">
        <f>RES_hhdet_num!E129+RES_hhdet_in!F129-RES_hhdet_num!F129</f>
        <v>18597</v>
      </c>
      <c r="G129" s="67">
        <f>RES_hhdet_num!F129+RES_hhdet_in!G129-RES_hhdet_num!G129</f>
        <v>23015</v>
      </c>
      <c r="H129" s="67">
        <f>RES_hhdet_num!G129+RES_hhdet_in!H129-RES_hhdet_num!H129</f>
        <v>23291</v>
      </c>
      <c r="I129" s="67">
        <f>RES_hhdet_num!H129+RES_hhdet_in!I129-RES_hhdet_num!I129</f>
        <v>23624</v>
      </c>
      <c r="J129" s="67">
        <f>RES_hhdet_num!I129+RES_hhdet_in!J129-RES_hhdet_num!J129</f>
        <v>24246</v>
      </c>
      <c r="K129" s="67">
        <f>RES_hhdet_num!J129+RES_hhdet_in!K129-RES_hhdet_num!K129</f>
        <v>34945.000000000029</v>
      </c>
      <c r="L129" s="67">
        <f>RES_hhdet_num!K129+RES_hhdet_in!L129-RES_hhdet_num!L129</f>
        <v>14563.999999999985</v>
      </c>
      <c r="M129" s="67">
        <f>RES_hhdet_num!L129+RES_hhdet_in!M129-RES_hhdet_num!M129</f>
        <v>7659.0000000000291</v>
      </c>
      <c r="N129" s="67">
        <f>RES_hhdet_num!M129+RES_hhdet_in!N129-RES_hhdet_num!N129</f>
        <v>5405</v>
      </c>
      <c r="O129" s="67">
        <f>RES_hhdet_num!N129+RES_hhdet_in!O129-RES_hhdet_num!O129</f>
        <v>13114.999999999971</v>
      </c>
      <c r="P129" s="67">
        <f>RES_hhdet_num!O129+RES_hhdet_in!P129-RES_hhdet_num!P129</f>
        <v>15764</v>
      </c>
      <c r="Q129" s="67">
        <f>RES_hhdet_num!P129+RES_hhdet_in!Q129-RES_hhdet_num!Q129</f>
        <v>22957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160127.16153271403</v>
      </c>
      <c r="D131" s="67">
        <f>RES_hhdet_num!C131+RES_hhdet_in!D131-RES_hhdet_num!D131</f>
        <v>447164</v>
      </c>
      <c r="E131" s="67">
        <f>RES_hhdet_num!D131+RES_hhdet_in!E131-RES_hhdet_num!E131</f>
        <v>326389</v>
      </c>
      <c r="F131" s="67">
        <f>RES_hhdet_num!E131+RES_hhdet_in!F131-RES_hhdet_num!F131</f>
        <v>317116</v>
      </c>
      <c r="G131" s="67">
        <f>RES_hhdet_num!F131+RES_hhdet_in!G131-RES_hhdet_num!G131</f>
        <v>152081.37427198398</v>
      </c>
      <c r="H131" s="67">
        <f>RES_hhdet_num!G131+RES_hhdet_in!H131-RES_hhdet_num!H131</f>
        <v>129615</v>
      </c>
      <c r="I131" s="67">
        <f>RES_hhdet_num!H131+RES_hhdet_in!I131-RES_hhdet_num!I131</f>
        <v>162759.34380720905</v>
      </c>
      <c r="J131" s="67">
        <f>RES_hhdet_num!I131+RES_hhdet_in!J131-RES_hhdet_num!J131</f>
        <v>254607.82544820732</v>
      </c>
      <c r="K131" s="67">
        <f>RES_hhdet_num!J131+RES_hhdet_in!K131-RES_hhdet_num!K131</f>
        <v>204384.62500000047</v>
      </c>
      <c r="L131" s="67">
        <f>RES_hhdet_num!K131+RES_hhdet_in!L131-RES_hhdet_num!L131</f>
        <v>228732.49208144145</v>
      </c>
      <c r="M131" s="67">
        <f>RES_hhdet_num!L131+RES_hhdet_in!M131-RES_hhdet_num!M131</f>
        <v>180036.75791855832</v>
      </c>
      <c r="N131" s="67">
        <f>RES_hhdet_num!M131+RES_hhdet_in!N131-RES_hhdet_num!N131</f>
        <v>288471.99999999977</v>
      </c>
      <c r="O131" s="67">
        <f>RES_hhdet_num!N131+RES_hhdet_in!O131-RES_hhdet_num!O131</f>
        <v>63768.51221125829</v>
      </c>
      <c r="P131" s="67">
        <f>RES_hhdet_num!O131+RES_hhdet_in!P131-RES_hhdet_num!P131</f>
        <v>131721.00000000047</v>
      </c>
      <c r="Q131" s="67">
        <f>RES_hhdet_num!P131+RES_hhdet_in!Q131-RES_hhdet_num!Q131</f>
        <v>29792.268316887785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47347.5</v>
      </c>
      <c r="D135" s="67">
        <f>RES_hhdet_num!C135+RES_hhdet_in!D135-RES_hhdet_num!D135</f>
        <v>88876.000000000116</v>
      </c>
      <c r="E135" s="67">
        <f>RES_hhdet_num!D135+RES_hhdet_in!E135-RES_hhdet_num!E135</f>
        <v>59134</v>
      </c>
      <c r="F135" s="67">
        <f>RES_hhdet_num!E135+RES_hhdet_in!F135-RES_hhdet_num!F135</f>
        <v>58780</v>
      </c>
      <c r="G135" s="67">
        <f>RES_hhdet_num!F135+RES_hhdet_in!G135-RES_hhdet_num!G135</f>
        <v>52303.25072801637</v>
      </c>
      <c r="H135" s="67">
        <f>RES_hhdet_num!G135+RES_hhdet_in!H135-RES_hhdet_num!H135</f>
        <v>129987.83006011337</v>
      </c>
      <c r="I135" s="67">
        <f>RES_hhdet_num!H135+RES_hhdet_in!I135-RES_hhdet_num!I135</f>
        <v>47347.500000000029</v>
      </c>
      <c r="J135" s="67">
        <f>RES_hhdet_num!I135+RES_hhdet_in!J135-RES_hhdet_num!J135</f>
        <v>76926.999999999825</v>
      </c>
      <c r="K135" s="67">
        <f>RES_hhdet_num!J135+RES_hhdet_in!K135-RES_hhdet_num!K135</f>
        <v>67005</v>
      </c>
      <c r="L135" s="67">
        <f>RES_hhdet_num!K135+RES_hhdet_in!L135-RES_hhdet_num!L135</f>
        <v>0</v>
      </c>
      <c r="M135" s="67">
        <f>RES_hhdet_num!L135+RES_hhdet_in!M135-RES_hhdet_num!M135</f>
        <v>42546.000000000087</v>
      </c>
      <c r="N135" s="67">
        <f>RES_hhdet_num!M135+RES_hhdet_in!N135-RES_hhdet_num!N135</f>
        <v>0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41995.999999999985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207680.25</v>
      </c>
      <c r="D140" s="67">
        <f>RES_hhdet_num!C140+RES_hhdet_in!D140-RES_hhdet_num!D140</f>
        <v>276906.62499999953</v>
      </c>
      <c r="E140" s="67">
        <f>RES_hhdet_num!D140+RES_hhdet_in!E140-RES_hhdet_num!E140</f>
        <v>276906.625</v>
      </c>
      <c r="F140" s="67">
        <f>RES_hhdet_num!E140+RES_hhdet_in!F140-RES_hhdet_num!F140</f>
        <v>276906.625</v>
      </c>
      <c r="G140" s="67">
        <f>RES_hhdet_num!F140+RES_hhdet_in!G140-RES_hhdet_num!G140</f>
        <v>273372.05617237138</v>
      </c>
      <c r="H140" s="67">
        <f>RES_hhdet_num!G140+RES_hhdet_in!H140-RES_hhdet_num!H140</f>
        <v>240976.88084987481</v>
      </c>
      <c r="I140" s="67">
        <f>RES_hhdet_num!H140+RES_hhdet_in!I140-RES_hhdet_num!I140</f>
        <v>207680.25</v>
      </c>
      <c r="J140" s="67">
        <f>RES_hhdet_num!I140+RES_hhdet_in!J140-RES_hhdet_num!J140</f>
        <v>286765</v>
      </c>
      <c r="K140" s="67">
        <f>RES_hhdet_num!J140+RES_hhdet_in!K140-RES_hhdet_num!K140</f>
        <v>477053.57524086116</v>
      </c>
      <c r="L140" s="67">
        <f>RES_hhdet_num!K140+RES_hhdet_in!L140-RES_hhdet_num!L140</f>
        <v>228767.12040696759</v>
      </c>
      <c r="M140" s="67">
        <f>RES_hhdet_num!L140+RES_hhdet_in!M140-RES_hhdet_num!M140</f>
        <v>207680.25000000023</v>
      </c>
      <c r="N140" s="67">
        <f>RES_hhdet_num!M140+RES_hhdet_in!N140-RES_hhdet_num!N140</f>
        <v>291819.92475913931</v>
      </c>
      <c r="O140" s="67">
        <f>RES_hhdet_num!N140+RES_hhdet_in!O140-RES_hhdet_num!O140</f>
        <v>82245.056172370911</v>
      </c>
      <c r="P140" s="67">
        <f>RES_hhdet_num!O140+RES_hhdet_in!P140-RES_hhdet_num!P140</f>
        <v>65246.875000000466</v>
      </c>
      <c r="Q140" s="67">
        <f>RES_hhdet_num!P140+RES_hhdet_in!Q140-RES_hhdet_num!Q140</f>
        <v>303934.62499999977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135419.29975913954</v>
      </c>
      <c r="D141" s="83">
        <f>RES_hhdet_num!C141+RES_hhdet_in!D141-RES_hhdet_num!D141</f>
        <v>498329</v>
      </c>
      <c r="E141" s="83">
        <f>RES_hhdet_num!D141+RES_hhdet_in!E141-RES_hhdet_num!E141</f>
        <v>247260</v>
      </c>
      <c r="F141" s="83">
        <f>RES_hhdet_num!E141+RES_hhdet_in!F141-RES_hhdet_num!F141</f>
        <v>208394</v>
      </c>
      <c r="G141" s="83">
        <f>RES_hhdet_num!F141+RES_hhdet_in!G141-RES_hhdet_num!G141</f>
        <v>0</v>
      </c>
      <c r="H141" s="83">
        <f>RES_hhdet_num!G141+RES_hhdet_in!H141-RES_hhdet_num!H141</f>
        <v>68987.431172371609</v>
      </c>
      <c r="I141" s="83">
        <f>RES_hhdet_num!H141+RES_hhdet_in!I141-RES_hhdet_num!I141</f>
        <v>128242.9040422854</v>
      </c>
      <c r="J141" s="83">
        <f>RES_hhdet_num!I141+RES_hhdet_in!J141-RES_hhdet_num!J141</f>
        <v>83561</v>
      </c>
      <c r="K141" s="83">
        <f>RES_hhdet_num!J141+RES_hhdet_in!K141-RES_hhdet_num!K141</f>
        <v>147700.64628021163</v>
      </c>
      <c r="L141" s="83">
        <f>RES_hhdet_num!K141+RES_hhdet_in!L141-RES_hhdet_num!L141</f>
        <v>608.87198832415743</v>
      </c>
      <c r="M141" s="83">
        <f>RES_hhdet_num!L141+RES_hhdet_in!M141-RES_hhdet_num!M141</f>
        <v>41481.430275762861</v>
      </c>
      <c r="N141" s="83">
        <f>RES_hhdet_num!M141+RES_hhdet_in!N141-RES_hhdet_num!N141</f>
        <v>23113</v>
      </c>
      <c r="O141" s="83">
        <f>RES_hhdet_num!N141+RES_hhdet_in!O141-RES_hhdet_num!O141</f>
        <v>89029.568827628216</v>
      </c>
      <c r="P141" s="83">
        <f>RES_hhdet_num!O141+RES_hhdet_in!P141-RES_hhdet_num!P141</f>
        <v>40357.02462555992</v>
      </c>
      <c r="Q141" s="83">
        <f>RES_hhdet_num!P141+RES_hhdet_in!Q141-RES_hhdet_num!Q141</f>
        <v>71511.591191524814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3.1875</v>
      </c>
      <c r="D145" s="67">
        <f>RES_hhdet_num!C145+RES_hhdet_in!D145-RES_hhdet_num!D145</f>
        <v>3.1875</v>
      </c>
      <c r="E145" s="67">
        <f>RES_hhdet_num!D145+RES_hhdet_in!E145-RES_hhdet_num!E145</f>
        <v>3.1875</v>
      </c>
      <c r="F145" s="67">
        <f>RES_hhdet_num!E145+RES_hhdet_in!F145-RES_hhdet_num!F145</f>
        <v>3.1875</v>
      </c>
      <c r="G145" s="67">
        <f>RES_hhdet_num!F145+RES_hhdet_in!G145-RES_hhdet_num!G145</f>
        <v>3.1875</v>
      </c>
      <c r="H145" s="67">
        <f>RES_hhdet_num!G145+RES_hhdet_in!H145-RES_hhdet_num!H145</f>
        <v>3.1875</v>
      </c>
      <c r="I145" s="67">
        <f>RES_hhdet_num!H145+RES_hhdet_in!I145-RES_hhdet_num!I145</f>
        <v>3.1874999999995453</v>
      </c>
      <c r="J145" s="67">
        <f>RES_hhdet_num!I145+RES_hhdet_in!J145-RES_hhdet_num!J145</f>
        <v>3.1875</v>
      </c>
      <c r="K145" s="67">
        <f>RES_hhdet_num!J145+RES_hhdet_in!K145-RES_hhdet_num!K145</f>
        <v>3.187500000003638</v>
      </c>
      <c r="L145" s="67">
        <f>RES_hhdet_num!K145+RES_hhdet_in!L145-RES_hhdet_num!L145</f>
        <v>3.187499999998181</v>
      </c>
      <c r="M145" s="67">
        <f>RES_hhdet_num!L145+RES_hhdet_in!M145-RES_hhdet_num!M145</f>
        <v>3.187500000001819</v>
      </c>
      <c r="N145" s="67">
        <f>RES_hhdet_num!M145+RES_hhdet_in!N145-RES_hhdet_num!N145</f>
        <v>3.187500000001819</v>
      </c>
      <c r="O145" s="67">
        <f>RES_hhdet_num!N145+RES_hhdet_in!O145-RES_hhdet_num!O145</f>
        <v>3.187499999996362</v>
      </c>
      <c r="P145" s="67">
        <f>RES_hhdet_num!O145+RES_hhdet_in!P145-RES_hhdet_num!P145</f>
        <v>3.187500000003638</v>
      </c>
      <c r="Q145" s="67">
        <f>RES_hhdet_num!P145+RES_hhdet_in!Q145-RES_hhdet_num!Q145</f>
        <v>3.187499999992724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4.7999999999999972</v>
      </c>
      <c r="D147" s="67">
        <f>RES_hhdet_num!C147+RES_hhdet_in!D147-RES_hhdet_num!D147</f>
        <v>5</v>
      </c>
      <c r="E147" s="67">
        <f>RES_hhdet_num!D147+RES_hhdet_in!E147-RES_hhdet_num!E147</f>
        <v>20.600000000000023</v>
      </c>
      <c r="F147" s="67">
        <f>RES_hhdet_num!E147+RES_hhdet_in!F147-RES_hhdet_num!F147</f>
        <v>4.7999999999999829</v>
      </c>
      <c r="G147" s="67">
        <f>RES_hhdet_num!F147+RES_hhdet_in!G147-RES_hhdet_num!G147</f>
        <v>139.60000000000014</v>
      </c>
      <c r="H147" s="67">
        <f>RES_hhdet_num!G147+RES_hhdet_in!H147-RES_hhdet_num!H147</f>
        <v>6</v>
      </c>
      <c r="I147" s="67">
        <f>RES_hhdet_num!H147+RES_hhdet_in!I147-RES_hhdet_num!I147</f>
        <v>199.40000000000009</v>
      </c>
      <c r="J147" s="67">
        <f>RES_hhdet_num!I147+RES_hhdet_in!J147-RES_hhdet_num!J147</f>
        <v>26.600000000000819</v>
      </c>
      <c r="K147" s="67">
        <f>RES_hhdet_num!J147+RES_hhdet_in!K147-RES_hhdet_num!K147</f>
        <v>309.20000000000073</v>
      </c>
      <c r="L147" s="67">
        <f>RES_hhdet_num!K147+RES_hhdet_in!L147-RES_hhdet_num!L147</f>
        <v>106.59999999999945</v>
      </c>
      <c r="M147" s="67">
        <f>RES_hhdet_num!L147+RES_hhdet_in!M147-RES_hhdet_num!M147</f>
        <v>106.80000000000018</v>
      </c>
      <c r="N147" s="67">
        <f>RES_hhdet_num!M147+RES_hhdet_in!N147-RES_hhdet_num!N147</f>
        <v>224.40000000000055</v>
      </c>
      <c r="O147" s="67">
        <f>RES_hhdet_num!N147+RES_hhdet_in!O147-RES_hhdet_num!O147</f>
        <v>248</v>
      </c>
      <c r="P147" s="67">
        <f>RES_hhdet_num!O147+RES_hhdet_in!P147-RES_hhdet_num!P147</f>
        <v>390.60000000000218</v>
      </c>
      <c r="Q147" s="67">
        <f>RES_hhdet_num!P147+RES_hhdet_in!Q147-RES_hhdet_num!Q147</f>
        <v>922.39999999999782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5.8376586704726066</v>
      </c>
      <c r="D149" s="67">
        <f>RES_hhdet_num!C149+RES_hhdet_in!D149-RES_hhdet_num!D149</f>
        <v>6.4753610316983696</v>
      </c>
      <c r="E149" s="67">
        <f>RES_hhdet_num!D149+RES_hhdet_in!E149-RES_hhdet_num!E149</f>
        <v>10.923316851363268</v>
      </c>
      <c r="F149" s="67">
        <f>RES_hhdet_num!E149+RES_hhdet_in!F149-RES_hhdet_num!F149</f>
        <v>1.5</v>
      </c>
      <c r="G149" s="67">
        <f>RES_hhdet_num!F149+RES_hhdet_in!G149-RES_hhdet_num!G149</f>
        <v>6.7648081930177284</v>
      </c>
      <c r="H149" s="67">
        <f>RES_hhdet_num!G149+RES_hhdet_in!H149-RES_hhdet_num!H149</f>
        <v>9</v>
      </c>
      <c r="I149" s="67">
        <f>RES_hhdet_num!H149+RES_hhdet_in!I149-RES_hhdet_num!I149</f>
        <v>0.9375</v>
      </c>
      <c r="J149" s="67">
        <f>RES_hhdet_num!I149+RES_hhdet_in!J149-RES_hhdet_num!J149</f>
        <v>20</v>
      </c>
      <c r="K149" s="67">
        <f>RES_hhdet_num!J149+RES_hhdet_in!K149-RES_hhdet_num!K149</f>
        <v>2.0000000000000071</v>
      </c>
      <c r="L149" s="67">
        <f>RES_hhdet_num!K149+RES_hhdet_in!L149-RES_hhdet_num!L149</f>
        <v>14.999999999999993</v>
      </c>
      <c r="M149" s="67">
        <f>RES_hhdet_num!L149+RES_hhdet_in!M149-RES_hhdet_num!M149</f>
        <v>0</v>
      </c>
      <c r="N149" s="67">
        <f>RES_hhdet_num!M149+RES_hhdet_in!N149-RES_hhdet_num!N149</f>
        <v>1</v>
      </c>
      <c r="O149" s="67">
        <f>RES_hhdet_num!N149+RES_hhdet_in!O149-RES_hhdet_num!O149</f>
        <v>4.0624999999999982</v>
      </c>
      <c r="P149" s="67">
        <f>RES_hhdet_num!O149+RES_hhdet_in!P149-RES_hhdet_num!P149</f>
        <v>4</v>
      </c>
      <c r="Q149" s="67">
        <f>RES_hhdet_num!P149+RES_hhdet_in!Q149-RES_hhdet_num!Q149</f>
        <v>0.99999999999999989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</v>
      </c>
      <c r="D150" s="67">
        <f>RES_hhdet_num!C150+RES_hhdet_in!D150-RES_hhdet_num!D150</f>
        <v>0</v>
      </c>
      <c r="E150" s="67">
        <f>RES_hhdet_num!D150+RES_hhdet_in!E150-RES_hhdet_num!E150</f>
        <v>0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0</v>
      </c>
      <c r="L150" s="67">
        <f>RES_hhdet_num!K150+RES_hhdet_in!L150-RES_hhdet_num!L150</f>
        <v>0</v>
      </c>
      <c r="M150" s="67">
        <f>RES_hhdet_num!L150+RES_hhdet_in!M150-RES_hhdet_num!M150</f>
        <v>0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2.25</v>
      </c>
      <c r="D153" s="67">
        <f>RES_hhdet_num!C153+RES_hhdet_in!D153-RES_hhdet_num!D153</f>
        <v>2.25</v>
      </c>
      <c r="E153" s="67">
        <f>RES_hhdet_num!D153+RES_hhdet_in!E153-RES_hhdet_num!E153</f>
        <v>2.25</v>
      </c>
      <c r="F153" s="67">
        <f>RES_hhdet_num!E153+RES_hhdet_in!F153-RES_hhdet_num!F153</f>
        <v>4.6180476009373592</v>
      </c>
      <c r="G153" s="67">
        <f>RES_hhdet_num!F153+RES_hhdet_in!G153-RES_hhdet_num!G153</f>
        <v>2.25</v>
      </c>
      <c r="H153" s="67">
        <f>RES_hhdet_num!G153+RES_hhdet_in!H153-RES_hhdet_num!H153</f>
        <v>2.7580971456145562</v>
      </c>
      <c r="I153" s="67">
        <f>RES_hhdet_num!H153+RES_hhdet_in!I153-RES_hhdet_num!I153</f>
        <v>3.1874999999995453</v>
      </c>
      <c r="J153" s="67">
        <f>RES_hhdet_num!I153+RES_hhdet_in!J153-RES_hhdet_num!J153</f>
        <v>3.1875</v>
      </c>
      <c r="K153" s="67">
        <f>RES_hhdet_num!J153+RES_hhdet_in!K153-RES_hhdet_num!K153</f>
        <v>27.537341329531046</v>
      </c>
      <c r="L153" s="67">
        <f>RES_hhdet_num!K153+RES_hhdet_in!L153-RES_hhdet_num!L153</f>
        <v>30.899638968299769</v>
      </c>
      <c r="M153" s="67">
        <f>RES_hhdet_num!L153+RES_hhdet_in!M153-RES_hhdet_num!M153</f>
        <v>177.45168314863804</v>
      </c>
      <c r="N153" s="67">
        <f>RES_hhdet_num!M153+RES_hhdet_in!N153-RES_hhdet_num!N153</f>
        <v>29.805547600939462</v>
      </c>
      <c r="O153" s="67">
        <f>RES_hhdet_num!N153+RES_hhdet_in!O153-RES_hhdet_num!O153</f>
        <v>1376.610191806978</v>
      </c>
      <c r="P153" s="67">
        <f>RES_hhdet_num!O153+RES_hhdet_in!P153-RES_hhdet_num!P153</f>
        <v>54.945597145619104</v>
      </c>
      <c r="Q153" s="67">
        <f>RES_hhdet_num!P153+RES_hhdet_in!Q153-RES_hhdet_num!Q153</f>
        <v>1987.3749999999927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</v>
      </c>
      <c r="D154" s="67">
        <f>RES_hhdet_num!C154+RES_hhdet_in!D154-RES_hhdet_num!D154</f>
        <v>0</v>
      </c>
      <c r="E154" s="67">
        <f>RES_hhdet_num!D154+RES_hhdet_in!E154-RES_hhdet_num!E154</f>
        <v>0</v>
      </c>
      <c r="F154" s="67">
        <f>RES_hhdet_num!E154+RES_hhdet_in!F154-RES_hhdet_num!F154</f>
        <v>0</v>
      </c>
      <c r="G154" s="67">
        <f>RES_hhdet_num!F154+RES_hhdet_in!G154-RES_hhdet_num!G154</f>
        <v>0</v>
      </c>
      <c r="H154" s="67">
        <f>RES_hhdet_num!G154+RES_hhdet_in!H154-RES_hhdet_num!H154</f>
        <v>0</v>
      </c>
      <c r="I154" s="67">
        <f>RES_hhdet_num!H154+RES_hhdet_in!I154-RES_hhdet_num!I154</f>
        <v>0</v>
      </c>
      <c r="J154" s="67">
        <f>RES_hhdet_num!I154+RES_hhdet_in!J154-RES_hhdet_num!J154</f>
        <v>0</v>
      </c>
      <c r="K154" s="67">
        <f>RES_hhdet_num!J154+RES_hhdet_in!K154-RES_hhdet_num!K154</f>
        <v>0</v>
      </c>
      <c r="L154" s="67">
        <f>RES_hhdet_num!K154+RES_hhdet_in!L154-RES_hhdet_num!L154</f>
        <v>0</v>
      </c>
      <c r="M154" s="67">
        <f>RES_hhdet_num!L154+RES_hhdet_in!M154-RES_hhdet_num!M154</f>
        <v>0</v>
      </c>
      <c r="N154" s="67">
        <f>RES_hhdet_num!M154+RES_hhdet_in!N154-RES_hhdet_num!N154</f>
        <v>0</v>
      </c>
      <c r="O154" s="67">
        <f>RES_hhdet_num!N154+RES_hhdet_in!O154-RES_hhdet_num!O154</f>
        <v>0</v>
      </c>
      <c r="P154" s="67">
        <f>RES_hhdet_num!O154+RES_hhdet_in!P154-RES_hhdet_num!P154</f>
        <v>0</v>
      </c>
      <c r="Q154" s="67">
        <f>RES_hhdet_num!P154+RES_hhdet_in!Q154-RES_hhdet_num!Q154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3</v>
      </c>
      <c r="D158" s="67">
        <f>RES_hhdet_num!C158+RES_hhdet_in!D158-RES_hhdet_num!D158</f>
        <v>3</v>
      </c>
      <c r="E158" s="67">
        <f>RES_hhdet_num!D158+RES_hhdet_in!E158-RES_hhdet_num!E158</f>
        <v>6.9215909719366664</v>
      </c>
      <c r="F158" s="67">
        <f>RES_hhdet_num!E158+RES_hhdet_in!F158-RES_hhdet_num!F158</f>
        <v>3</v>
      </c>
      <c r="G158" s="67">
        <f>RES_hhdet_num!F158+RES_hhdet_in!G158-RES_hhdet_num!G158</f>
        <v>17.646744113589421</v>
      </c>
      <c r="H158" s="67">
        <f>RES_hhdet_num!G158+RES_hhdet_in!H158-RES_hhdet_num!H158</f>
        <v>3</v>
      </c>
      <c r="I158" s="67">
        <f>RES_hhdet_num!H158+RES_hhdet_in!I158-RES_hhdet_num!I158</f>
        <v>3.1875</v>
      </c>
      <c r="J158" s="67">
        <f>RES_hhdet_num!I158+RES_hhdet_in!J158-RES_hhdet_num!J158</f>
        <v>3.1875</v>
      </c>
      <c r="K158" s="67">
        <f>RES_hhdet_num!J158+RES_hhdet_in!K158-RES_hhdet_num!K158</f>
        <v>20.719006672826254</v>
      </c>
      <c r="L158" s="67">
        <f>RES_hhdet_num!K158+RES_hhdet_in!L158-RES_hhdet_num!L158</f>
        <v>109.38300986838658</v>
      </c>
      <c r="M158" s="67">
        <f>RES_hhdet_num!L158+RES_hhdet_in!M158-RES_hhdet_num!M158</f>
        <v>103.22608110355031</v>
      </c>
      <c r="N158" s="67">
        <f>RES_hhdet_num!M158+RES_hhdet_in!N158-RES_hhdet_num!N158</f>
        <v>59.640909028064016</v>
      </c>
      <c r="O158" s="67">
        <f>RES_hhdet_num!N158+RES_hhdet_in!O158-RES_hhdet_num!O158</f>
        <v>615.83424411358828</v>
      </c>
      <c r="P158" s="67">
        <f>RES_hhdet_num!O158+RES_hhdet_in!P158-RES_hhdet_num!P158</f>
        <v>487.9157558864099</v>
      </c>
      <c r="Q158" s="67">
        <f>RES_hhdet_num!P158+RES_hhdet_in!Q158-RES_hhdet_num!Q158</f>
        <v>1556.3749999999964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5.6559933271766596</v>
      </c>
      <c r="D159" s="83">
        <f>RES_hhdet_num!C159+RES_hhdet_in!D159-RES_hhdet_num!D159</f>
        <v>10.239481019759609</v>
      </c>
      <c r="E159" s="83">
        <f>RES_hhdet_num!D159+RES_hhdet_in!E159-RES_hhdet_num!E159</f>
        <v>0.10452565306373174</v>
      </c>
      <c r="F159" s="83">
        <f>RES_hhdet_num!E159+RES_hhdet_in!F159-RES_hhdet_num!F159</f>
        <v>69.209525436210953</v>
      </c>
      <c r="G159" s="83">
        <f>RES_hhdet_num!F159+RES_hhdet_in!G159-RES_hhdet_num!G159</f>
        <v>0</v>
      </c>
      <c r="H159" s="83">
        <f>RES_hhdet_num!G159+RES_hhdet_in!H159-RES_hhdet_num!H159</f>
        <v>474.37411587658653</v>
      </c>
      <c r="I159" s="83">
        <f>RES_hhdet_num!H159+RES_hhdet_in!I159-RES_hhdet_num!I159</f>
        <v>339.34465915769397</v>
      </c>
      <c r="J159" s="83">
        <f>RES_hhdet_num!I159+RES_hhdet_in!J159-RES_hhdet_num!J159</f>
        <v>196.2661814373331</v>
      </c>
      <c r="K159" s="83">
        <f>RES_hhdet_num!J159+RES_hhdet_in!K159-RES_hhdet_num!K159</f>
        <v>567.69370933632194</v>
      </c>
      <c r="L159" s="83">
        <f>RES_hhdet_num!K159+RES_hhdet_in!L159-RES_hhdet_num!L159</f>
        <v>0</v>
      </c>
      <c r="M159" s="83">
        <f>RES_hhdet_num!L159+RES_hhdet_in!M159-RES_hhdet_num!M159</f>
        <v>87.742461468704732</v>
      </c>
      <c r="N159" s="83">
        <f>RES_hhdet_num!M159+RES_hhdet_in!N159-RES_hhdet_num!N159</f>
        <v>0</v>
      </c>
      <c r="O159" s="83">
        <f>RES_hhdet_num!N159+RES_hhdet_in!O159-RES_hhdet_num!O159</f>
        <v>1401.9511104665617</v>
      </c>
      <c r="P159" s="83">
        <f>RES_hhdet_num!O159+RES_hhdet_in!P159-RES_hhdet_num!P159</f>
        <v>1211.1838423516738</v>
      </c>
      <c r="Q159" s="83">
        <f>RES_hhdet_num!P159+RES_hhdet_in!Q159-RES_hhdet_num!Q159</f>
        <v>5243.0729517741602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8489</v>
      </c>
      <c r="D163" s="67">
        <f>RES_hhdet_num!C163+RES_hhdet_in!D163-RES_hhdet_num!D163</f>
        <v>1235.0625</v>
      </c>
      <c r="E163" s="67">
        <f>RES_hhdet_num!D163+RES_hhdet_in!E163-RES_hhdet_num!E163</f>
        <v>1235.0625</v>
      </c>
      <c r="F163" s="67">
        <f>RES_hhdet_num!E163+RES_hhdet_in!F163-RES_hhdet_num!F163</f>
        <v>1235.0625</v>
      </c>
      <c r="G163" s="67">
        <f>RES_hhdet_num!F163+RES_hhdet_in!G163-RES_hhdet_num!G163</f>
        <v>1235.0625</v>
      </c>
      <c r="H163" s="67">
        <f>RES_hhdet_num!G163+RES_hhdet_in!H163-RES_hhdet_num!H163</f>
        <v>1235.0625</v>
      </c>
      <c r="I163" s="67">
        <f>RES_hhdet_num!H163+RES_hhdet_in!I163-RES_hhdet_num!I163</f>
        <v>1235.0625</v>
      </c>
      <c r="J163" s="67">
        <f>RES_hhdet_num!I163+RES_hhdet_in!J163-RES_hhdet_num!J163</f>
        <v>1235.0625</v>
      </c>
      <c r="K163" s="67">
        <f>RES_hhdet_num!J163+RES_hhdet_in!K163-RES_hhdet_num!K163</f>
        <v>1235.0625000000291</v>
      </c>
      <c r="L163" s="67">
        <f>RES_hhdet_num!K163+RES_hhdet_in!L163-RES_hhdet_num!L163</f>
        <v>1235.0624999999854</v>
      </c>
      <c r="M163" s="67">
        <f>RES_hhdet_num!L163+RES_hhdet_in!M163-RES_hhdet_num!M163</f>
        <v>156.43750000001455</v>
      </c>
      <c r="N163" s="67">
        <f>RES_hhdet_num!M163+RES_hhdet_in!N163-RES_hhdet_num!N163</f>
        <v>0</v>
      </c>
      <c r="O163" s="67">
        <f>RES_hhdet_num!N163+RES_hhdet_in!O163-RES_hhdet_num!O163</f>
        <v>0</v>
      </c>
      <c r="P163" s="67">
        <f>RES_hhdet_num!O163+RES_hhdet_in!P163-RES_hhdet_num!P163</f>
        <v>3900</v>
      </c>
      <c r="Q163" s="67">
        <f>RES_hhdet_num!P163+RES_hhdet_in!Q163-RES_hhdet_num!Q163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123</v>
      </c>
      <c r="D165" s="67">
        <f>RES_hhdet_num!C165+RES_hhdet_in!D165-RES_hhdet_num!D165</f>
        <v>27.75</v>
      </c>
      <c r="E165" s="67">
        <f>RES_hhdet_num!D165+RES_hhdet_in!E165-RES_hhdet_num!E165</f>
        <v>35.5</v>
      </c>
      <c r="F165" s="67">
        <f>RES_hhdet_num!E165+RES_hhdet_in!F165-RES_hhdet_num!F165</f>
        <v>31.25</v>
      </c>
      <c r="G165" s="67">
        <f>RES_hhdet_num!F165+RES_hhdet_in!G165-RES_hhdet_num!G165</f>
        <v>30</v>
      </c>
      <c r="H165" s="67">
        <f>RES_hhdet_num!G165+RES_hhdet_in!H165-RES_hhdet_num!H165</f>
        <v>39</v>
      </c>
      <c r="I165" s="67">
        <f>RES_hhdet_num!H165+RES_hhdet_in!I165-RES_hhdet_num!I165</f>
        <v>42</v>
      </c>
      <c r="J165" s="67">
        <f>RES_hhdet_num!I165+RES_hhdet_in!J165-RES_hhdet_num!J165</f>
        <v>13</v>
      </c>
      <c r="K165" s="67">
        <f>RES_hhdet_num!J165+RES_hhdet_in!K165-RES_hhdet_num!K165</f>
        <v>36.000000000001819</v>
      </c>
      <c r="L165" s="67">
        <f>RES_hhdet_num!K165+RES_hhdet_in!L165-RES_hhdet_num!L165</f>
        <v>203.99999999999909</v>
      </c>
      <c r="M165" s="67">
        <f>RES_hhdet_num!L165+RES_hhdet_in!M165-RES_hhdet_num!M165</f>
        <v>88.000000000000909</v>
      </c>
      <c r="N165" s="67">
        <f>RES_hhdet_num!M165+RES_hhdet_in!N165-RES_hhdet_num!N165</f>
        <v>92</v>
      </c>
      <c r="O165" s="67">
        <f>RES_hhdet_num!N165+RES_hhdet_in!O165-RES_hhdet_num!O165</f>
        <v>287.99999999999818</v>
      </c>
      <c r="P165" s="67">
        <f>RES_hhdet_num!O165+RES_hhdet_in!P165-RES_hhdet_num!P165</f>
        <v>231</v>
      </c>
      <c r="Q165" s="67">
        <f>RES_hhdet_num!P165+RES_hhdet_in!Q165-RES_hhdet_num!Q165</f>
        <v>760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1386.5</v>
      </c>
      <c r="D167" s="67">
        <f>RES_hhdet_num!C167+RES_hhdet_in!D167-RES_hhdet_num!D167</f>
        <v>3077.9268834209797</v>
      </c>
      <c r="E167" s="67">
        <f>RES_hhdet_num!D167+RES_hhdet_in!E167-RES_hhdet_num!E167</f>
        <v>805.81927343248026</v>
      </c>
      <c r="F167" s="67">
        <f>RES_hhdet_num!E167+RES_hhdet_in!F167-RES_hhdet_num!F167</f>
        <v>1235.0625</v>
      </c>
      <c r="G167" s="67">
        <f>RES_hhdet_num!F167+RES_hhdet_in!G167-RES_hhdet_num!G167</f>
        <v>2732.3855752618838</v>
      </c>
      <c r="H167" s="67">
        <f>RES_hhdet_num!G167+RES_hhdet_in!H167-RES_hhdet_num!H167</f>
        <v>3087.4917264515225</v>
      </c>
      <c r="I167" s="67">
        <f>RES_hhdet_num!H167+RES_hhdet_in!I167-RES_hhdet_num!I167</f>
        <v>1202.0842879447828</v>
      </c>
      <c r="J167" s="67">
        <f>RES_hhdet_num!I167+RES_hhdet_in!J167-RES_hhdet_num!J167</f>
        <v>5995</v>
      </c>
      <c r="K167" s="67">
        <f>RES_hhdet_num!J167+RES_hhdet_in!K167-RES_hhdet_num!K167</f>
        <v>649.00000000000182</v>
      </c>
      <c r="L167" s="67">
        <f>RES_hhdet_num!K167+RES_hhdet_in!L167-RES_hhdet_num!L167</f>
        <v>4206.9999999999982</v>
      </c>
      <c r="M167" s="67">
        <f>RES_hhdet_num!L167+RES_hhdet_in!M167-RES_hhdet_num!M167</f>
        <v>16.000000000000455</v>
      </c>
      <c r="N167" s="67">
        <f>RES_hhdet_num!M167+RES_hhdet_in!N167-RES_hhdet_num!N167</f>
        <v>258.99999999999977</v>
      </c>
      <c r="O167" s="67">
        <f>RES_hhdet_num!N167+RES_hhdet_in!O167-RES_hhdet_num!O167</f>
        <v>798.24999999999955</v>
      </c>
      <c r="P167" s="67">
        <f>RES_hhdet_num!O167+RES_hhdet_in!P167-RES_hhdet_num!P167</f>
        <v>1145</v>
      </c>
      <c r="Q167" s="67">
        <f>RES_hhdet_num!P167+RES_hhdet_in!Q167-RES_hhdet_num!Q167</f>
        <v>326.99999999999994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0</v>
      </c>
      <c r="D168" s="67">
        <f>RES_hhdet_num!C168+RES_hhdet_in!D168-RES_hhdet_num!D168</f>
        <v>0</v>
      </c>
      <c r="E168" s="67">
        <f>RES_hhdet_num!D168+RES_hhdet_in!E168-RES_hhdet_num!E168</f>
        <v>0</v>
      </c>
      <c r="F168" s="67">
        <f>RES_hhdet_num!E168+RES_hhdet_in!F168-RES_hhdet_num!F168</f>
        <v>0</v>
      </c>
      <c r="G168" s="67">
        <f>RES_hhdet_num!F168+RES_hhdet_in!G168-RES_hhdet_num!G168</f>
        <v>0</v>
      </c>
      <c r="H168" s="67">
        <f>RES_hhdet_num!G168+RES_hhdet_in!H168-RES_hhdet_num!H168</f>
        <v>0</v>
      </c>
      <c r="I168" s="67">
        <f>RES_hhdet_num!H168+RES_hhdet_in!I168-RES_hhdet_num!I168</f>
        <v>0</v>
      </c>
      <c r="J168" s="67">
        <f>RES_hhdet_num!I168+RES_hhdet_in!J168-RES_hhdet_num!J168</f>
        <v>0</v>
      </c>
      <c r="K168" s="67">
        <f>RES_hhdet_num!J168+RES_hhdet_in!K168-RES_hhdet_num!K168</f>
        <v>0</v>
      </c>
      <c r="L168" s="67">
        <f>RES_hhdet_num!K168+RES_hhdet_in!L168-RES_hhdet_num!L168</f>
        <v>0</v>
      </c>
      <c r="M168" s="67">
        <f>RES_hhdet_num!L168+RES_hhdet_in!M168-RES_hhdet_num!M168</f>
        <v>0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0</v>
      </c>
      <c r="Q168" s="67">
        <f>RES_hhdet_num!P168+RES_hhdet_in!Q168-RES_hhdet_num!Q168</f>
        <v>0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8669</v>
      </c>
      <c r="D171" s="67">
        <f>RES_hhdet_num!C171+RES_hhdet_in!D171-RES_hhdet_num!D171</f>
        <v>0</v>
      </c>
      <c r="E171" s="67">
        <f>RES_hhdet_num!D171+RES_hhdet_in!E171-RES_hhdet_num!E171</f>
        <v>2421.3817734324793</v>
      </c>
      <c r="F171" s="67">
        <f>RES_hhdet_num!E171+RES_hhdet_in!F171-RES_hhdet_num!F171</f>
        <v>1614.8161012422515</v>
      </c>
      <c r="G171" s="67">
        <f>RES_hhdet_num!F171+RES_hhdet_in!G171-RES_hhdet_num!G171</f>
        <v>0</v>
      </c>
      <c r="H171" s="67">
        <f>RES_hhdet_num!G171+RES_hhdet_in!H171-RES_hhdet_num!H171</f>
        <v>813</v>
      </c>
      <c r="I171" s="67">
        <f>RES_hhdet_num!H171+RES_hhdet_in!I171-RES_hhdet_num!I171</f>
        <v>813</v>
      </c>
      <c r="J171" s="67">
        <f>RES_hhdet_num!I171+RES_hhdet_in!J171-RES_hhdet_num!J171</f>
        <v>813</v>
      </c>
      <c r="K171" s="67">
        <f>RES_hhdet_num!J171+RES_hhdet_in!K171-RES_hhdet_num!K171</f>
        <v>1235.0625000000218</v>
      </c>
      <c r="L171" s="67">
        <f>RES_hhdet_num!K171+RES_hhdet_in!L171-RES_hhdet_num!L171</f>
        <v>1971.8646253252664</v>
      </c>
      <c r="M171" s="67">
        <f>RES_hhdet_num!L171+RES_hhdet_in!M171-RES_hhdet_num!M171</f>
        <v>441.81927343249845</v>
      </c>
      <c r="N171" s="67">
        <f>RES_hhdet_num!M171+RES_hhdet_in!N171-RES_hhdet_num!N171</f>
        <v>349.81610124224972</v>
      </c>
      <c r="O171" s="67">
        <f>RES_hhdet_num!N171+RES_hhdet_in!O171-RES_hhdet_num!O171</f>
        <v>3696.6769247380871</v>
      </c>
      <c r="P171" s="67">
        <f>RES_hhdet_num!O171+RES_hhdet_in!P171-RES_hhdet_num!P171</f>
        <v>6287.5707735484757</v>
      </c>
      <c r="Q171" s="67">
        <f>RES_hhdet_num!P171+RES_hhdet_in!Q171-RES_hhdet_num!Q171</f>
        <v>11746.44452479796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0</v>
      </c>
      <c r="D172" s="67">
        <f>RES_hhdet_num!C172+RES_hhdet_in!D172-RES_hhdet_num!D172</f>
        <v>0</v>
      </c>
      <c r="E172" s="67">
        <f>RES_hhdet_num!D172+RES_hhdet_in!E172-RES_hhdet_num!E172</f>
        <v>0</v>
      </c>
      <c r="F172" s="67">
        <f>RES_hhdet_num!E172+RES_hhdet_in!F172-RES_hhdet_num!F172</f>
        <v>0</v>
      </c>
      <c r="G172" s="67">
        <f>RES_hhdet_num!F172+RES_hhdet_in!G172-RES_hhdet_num!G172</f>
        <v>0</v>
      </c>
      <c r="H172" s="67">
        <f>RES_hhdet_num!G172+RES_hhdet_in!H172-RES_hhdet_num!H172</f>
        <v>0</v>
      </c>
      <c r="I172" s="67">
        <f>RES_hhdet_num!H172+RES_hhdet_in!I172-RES_hhdet_num!I172</f>
        <v>0</v>
      </c>
      <c r="J172" s="67">
        <f>RES_hhdet_num!I172+RES_hhdet_in!J172-RES_hhdet_num!J172</f>
        <v>0</v>
      </c>
      <c r="K172" s="67">
        <f>RES_hhdet_num!J172+RES_hhdet_in!K172-RES_hhdet_num!K172</f>
        <v>0</v>
      </c>
      <c r="L172" s="67">
        <f>RES_hhdet_num!K172+RES_hhdet_in!L172-RES_hhdet_num!L172</f>
        <v>0</v>
      </c>
      <c r="M172" s="67">
        <f>RES_hhdet_num!L172+RES_hhdet_in!M172-RES_hhdet_num!M172</f>
        <v>0</v>
      </c>
      <c r="N172" s="67">
        <f>RES_hhdet_num!M172+RES_hhdet_in!N172-RES_hhdet_num!N172</f>
        <v>0</v>
      </c>
      <c r="O172" s="67">
        <f>RES_hhdet_num!N172+RES_hhdet_in!O172-RES_hhdet_num!O172</f>
        <v>0</v>
      </c>
      <c r="P172" s="67">
        <f>RES_hhdet_num!O172+RES_hhdet_in!P172-RES_hhdet_num!P172</f>
        <v>0</v>
      </c>
      <c r="Q172" s="67">
        <f>RES_hhdet_num!P172+RES_hhdet_in!Q172-RES_hhdet_num!Q172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5970</v>
      </c>
      <c r="D176" s="67">
        <f>RES_hhdet_num!C176+RES_hhdet_in!D176-RES_hhdet_num!D176</f>
        <v>1254.75</v>
      </c>
      <c r="E176" s="67">
        <f>RES_hhdet_num!D176+RES_hhdet_in!E176-RES_hhdet_num!E176</f>
        <v>1254.75</v>
      </c>
      <c r="F176" s="67">
        <f>RES_hhdet_num!E176+RES_hhdet_in!F176-RES_hhdet_num!F176</f>
        <v>1254.7499999999982</v>
      </c>
      <c r="G176" s="67">
        <f>RES_hhdet_num!F176+RES_hhdet_in!G176-RES_hhdet_num!G176</f>
        <v>1254.75</v>
      </c>
      <c r="H176" s="67">
        <f>RES_hhdet_num!G176+RES_hhdet_in!H176-RES_hhdet_num!H176</f>
        <v>1284.8459571493258</v>
      </c>
      <c r="I176" s="67">
        <f>RES_hhdet_num!H176+RES_hhdet_in!I176-RES_hhdet_num!I176</f>
        <v>1254.75</v>
      </c>
      <c r="J176" s="67">
        <f>RES_hhdet_num!I176+RES_hhdet_in!J176-RES_hhdet_num!J176</f>
        <v>1254.75</v>
      </c>
      <c r="K176" s="67">
        <f>RES_hhdet_num!J176+RES_hhdet_in!K176-RES_hhdet_num!K176</f>
        <v>1254.7500000000218</v>
      </c>
      <c r="L176" s="67">
        <f>RES_hhdet_num!K176+RES_hhdet_in!L176-RES_hhdet_num!L176</f>
        <v>5833.6475377041206</v>
      </c>
      <c r="M176" s="67">
        <f>RES_hhdet_num!L176+RES_hhdet_in!M176-RES_hhdet_num!M176</f>
        <v>1593.7855070475925</v>
      </c>
      <c r="N176" s="67">
        <f>RES_hhdet_num!M176+RES_hhdet_in!N176-RES_hhdet_num!N176</f>
        <v>1396.4285714285797</v>
      </c>
      <c r="O176" s="67">
        <f>RES_hhdet_num!N176+RES_hhdet_in!O176-RES_hhdet_num!O176</f>
        <v>5039.378443114605</v>
      </c>
      <c r="P176" s="67">
        <f>RES_hhdet_num!O176+RES_hhdet_in!P176-RES_hhdet_num!P176</f>
        <v>5566.1510347150324</v>
      </c>
      <c r="Q176" s="67">
        <f>RES_hhdet_num!P176+RES_hhdet_in!Q176-RES_hhdet_num!Q176</f>
        <v>11149.269846446521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2519</v>
      </c>
      <c r="D177" s="83">
        <f>RES_hhdet_num!C177+RES_hhdet_in!D177-RES_hhdet_num!D177</f>
        <v>2395.1649622958885</v>
      </c>
      <c r="E177" s="83">
        <f>RES_hhdet_num!D177+RES_hhdet_in!E177-RES_hhdet_num!E177</f>
        <v>1381.6085351259248</v>
      </c>
      <c r="F177" s="83">
        <f>RES_hhdet_num!E177+RES_hhdet_in!F177-RES_hhdet_num!F177</f>
        <v>979.81610124225108</v>
      </c>
      <c r="G177" s="83">
        <f>RES_hhdet_num!F177+RES_hhdet_in!G177-RES_hhdet_num!G177</f>
        <v>1801.6030110707688</v>
      </c>
      <c r="H177" s="83">
        <f>RES_hhdet_num!G177+RES_hhdet_in!H177-RES_hhdet_num!H177</f>
        <v>0</v>
      </c>
      <c r="I177" s="83">
        <f>RES_hhdet_num!H177+RES_hhdet_in!I177-RES_hhdet_num!I177</f>
        <v>3483.6144491877785</v>
      </c>
      <c r="J177" s="83">
        <f>RES_hhdet_num!I177+RES_hhdet_in!J177-RES_hhdet_num!J177</f>
        <v>3171.5716816907661</v>
      </c>
      <c r="K177" s="83">
        <f>RES_hhdet_num!J177+RES_hhdet_in!K177-RES_hhdet_num!K177</f>
        <v>3523.5477972258959</v>
      </c>
      <c r="L177" s="83">
        <f>RES_hhdet_num!K177+RES_hhdet_in!L177-RES_hhdet_num!L177</f>
        <v>2554.8862540347218</v>
      </c>
      <c r="M177" s="83">
        <f>RES_hhdet_num!L177+RES_hhdet_in!M177-RES_hhdet_num!M177</f>
        <v>0</v>
      </c>
      <c r="N177" s="83">
        <f>RES_hhdet_num!M177+RES_hhdet_in!N177-RES_hhdet_num!N177</f>
        <v>0</v>
      </c>
      <c r="O177" s="83">
        <f>RES_hhdet_num!N177+RES_hhdet_in!O177-RES_hhdet_num!O177</f>
        <v>3225.2292194752881</v>
      </c>
      <c r="P177" s="83">
        <f>RES_hhdet_num!O177+RES_hhdet_in!P177-RES_hhdet_num!P177</f>
        <v>0</v>
      </c>
      <c r="Q177" s="83">
        <f>RES_hhdet_num!P177+RES_hhdet_in!Q177-RES_hhdet_num!Q177</f>
        <v>12532.517217089247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928.1875</v>
      </c>
      <c r="E5" s="67">
        <v>0</v>
      </c>
      <c r="F5" s="67">
        <v>1884.1875</v>
      </c>
      <c r="G5" s="67">
        <v>0</v>
      </c>
      <c r="H5" s="67">
        <v>0</v>
      </c>
      <c r="I5" s="67">
        <v>2525.1875</v>
      </c>
      <c r="J5" s="67">
        <v>9502.1875</v>
      </c>
      <c r="K5" s="67">
        <v>5832.1875</v>
      </c>
      <c r="L5" s="67">
        <v>2105.0625</v>
      </c>
      <c r="M5" s="67">
        <v>897</v>
      </c>
      <c r="N5" s="67">
        <v>9567</v>
      </c>
      <c r="O5" s="67">
        <v>1039.0000000000218</v>
      </c>
      <c r="P5" s="67">
        <v>61265</v>
      </c>
      <c r="Q5" s="67">
        <v>14006.000000000029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69</v>
      </c>
      <c r="D8" s="67">
        <v>133.5</v>
      </c>
      <c r="E8" s="67">
        <v>48</v>
      </c>
      <c r="F8" s="67">
        <v>164.5</v>
      </c>
      <c r="G8" s="67">
        <v>38</v>
      </c>
      <c r="H8" s="67">
        <v>29</v>
      </c>
      <c r="I8" s="67">
        <v>143.5</v>
      </c>
      <c r="J8" s="67">
        <v>623</v>
      </c>
      <c r="K8" s="67">
        <v>395.5</v>
      </c>
      <c r="L8" s="67">
        <v>257</v>
      </c>
      <c r="M8" s="67">
        <v>214</v>
      </c>
      <c r="N8" s="67">
        <v>1111</v>
      </c>
      <c r="O8" s="67">
        <v>494</v>
      </c>
      <c r="P8" s="67">
        <v>6335</v>
      </c>
      <c r="Q8" s="67">
        <v>1972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1102.2500000000005</v>
      </c>
      <c r="E11" s="67">
        <v>0</v>
      </c>
      <c r="F11" s="67">
        <v>1654.2500000000005</v>
      </c>
      <c r="G11" s="67">
        <v>0</v>
      </c>
      <c r="H11" s="67">
        <v>0</v>
      </c>
      <c r="I11" s="67">
        <v>2035.25</v>
      </c>
      <c r="J11" s="67">
        <v>5767.2500000000009</v>
      </c>
      <c r="K11" s="67">
        <v>3768.2499999999995</v>
      </c>
      <c r="L11" s="67">
        <v>2149.7907674015869</v>
      </c>
      <c r="M11" s="67">
        <v>457.6263974670851</v>
      </c>
      <c r="N11" s="67">
        <v>5590.433264286029</v>
      </c>
      <c r="O11" s="67">
        <v>426.00000000001455</v>
      </c>
      <c r="P11" s="67">
        <v>31422.999999999996</v>
      </c>
      <c r="Q11" s="67">
        <v>6637.5297103530047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1004.7499999999995</v>
      </c>
      <c r="E15" s="67">
        <v>0</v>
      </c>
      <c r="F15" s="67">
        <v>1408.7499999999995</v>
      </c>
      <c r="G15" s="67">
        <v>0</v>
      </c>
      <c r="H15" s="67">
        <v>0</v>
      </c>
      <c r="I15" s="67">
        <v>1668.75</v>
      </c>
      <c r="J15" s="67">
        <v>4913.75</v>
      </c>
      <c r="K15" s="67">
        <v>2753.4979491770373</v>
      </c>
      <c r="L15" s="67">
        <v>909.97594756544152</v>
      </c>
      <c r="M15" s="67">
        <v>503.00000000000045</v>
      </c>
      <c r="N15" s="67">
        <v>5834.2375207469431</v>
      </c>
      <c r="O15" s="67">
        <v>920.46292486596531</v>
      </c>
      <c r="P15" s="67">
        <v>41967.082290273851</v>
      </c>
      <c r="Q15" s="67">
        <v>11167.877705014575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4072.2500000000009</v>
      </c>
      <c r="E21" s="67">
        <v>779.67905675444592</v>
      </c>
      <c r="F21" s="67">
        <v>3324.679056754444</v>
      </c>
      <c r="G21" s="67">
        <v>426.60502523123387</v>
      </c>
      <c r="H21" s="67">
        <v>244.37500000000003</v>
      </c>
      <c r="I21" s="67">
        <v>3079.625</v>
      </c>
      <c r="J21" s="67">
        <v>11527.812500000002</v>
      </c>
      <c r="K21" s="67">
        <v>16770</v>
      </c>
      <c r="L21" s="67">
        <v>17468.000000000004</v>
      </c>
      <c r="M21" s="67">
        <v>17513</v>
      </c>
      <c r="N21" s="67">
        <v>23524.999999999996</v>
      </c>
      <c r="O21" s="67">
        <v>24658.999999999996</v>
      </c>
      <c r="P21" s="67">
        <v>46771</v>
      </c>
      <c r="Q21" s="67">
        <v>81730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406.75844324555408</v>
      </c>
      <c r="E22" s="83">
        <v>0</v>
      </c>
      <c r="F22" s="83">
        <v>819.15005634628164</v>
      </c>
      <c r="G22" s="83">
        <v>1159.8614751769305</v>
      </c>
      <c r="H22" s="83">
        <v>182.23002523123387</v>
      </c>
      <c r="I22" s="83">
        <v>980.38350911734358</v>
      </c>
      <c r="J22" s="83">
        <v>3085.5294297913883</v>
      </c>
      <c r="K22" s="83">
        <v>2079.6487451412577</v>
      </c>
      <c r="L22" s="83">
        <v>1369.0000000000005</v>
      </c>
      <c r="M22" s="83">
        <v>851.99999999999977</v>
      </c>
      <c r="N22" s="83">
        <v>3672.8621895032684</v>
      </c>
      <c r="O22" s="83">
        <v>827.15108118028286</v>
      </c>
      <c r="P22" s="83">
        <v>41967.082290273851</v>
      </c>
      <c r="Q22" s="83">
        <v>11167.877705014575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9989.5625</v>
      </c>
      <c r="F45" s="67">
        <v>139869.5625</v>
      </c>
      <c r="G45" s="67">
        <v>25092.5625</v>
      </c>
      <c r="H45" s="67">
        <v>22493.5625</v>
      </c>
      <c r="I45" s="67">
        <v>3956.5625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6201</v>
      </c>
      <c r="Q45" s="67">
        <v>6364.0000000000073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519</v>
      </c>
      <c r="D48" s="67">
        <v>545</v>
      </c>
      <c r="E48" s="67">
        <v>1166.5</v>
      </c>
      <c r="F48" s="67">
        <v>5168</v>
      </c>
      <c r="G48" s="67">
        <v>2318.5</v>
      </c>
      <c r="H48" s="67">
        <v>2496</v>
      </c>
      <c r="I48" s="67">
        <v>2063</v>
      </c>
      <c r="J48" s="67">
        <v>0</v>
      </c>
      <c r="K48" s="67">
        <v>0</v>
      </c>
      <c r="L48" s="67">
        <v>0</v>
      </c>
      <c r="M48" s="67">
        <v>589</v>
      </c>
      <c r="N48" s="67">
        <v>2834</v>
      </c>
      <c r="O48" s="67">
        <v>1964</v>
      </c>
      <c r="P48" s="67">
        <v>3224</v>
      </c>
      <c r="Q48" s="67">
        <v>2880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24754.249999999993</v>
      </c>
      <c r="F50" s="67">
        <v>146660.25</v>
      </c>
      <c r="G50" s="67">
        <v>5963.3677885703564</v>
      </c>
      <c r="H50" s="67">
        <v>8556.36043955688</v>
      </c>
      <c r="I50" s="67">
        <v>67451.249999999985</v>
      </c>
      <c r="J50" s="67">
        <v>0</v>
      </c>
      <c r="K50" s="67">
        <v>0</v>
      </c>
      <c r="L50" s="67">
        <v>0</v>
      </c>
      <c r="M50" s="67">
        <v>14103</v>
      </c>
      <c r="N50" s="67">
        <v>0</v>
      </c>
      <c r="O50" s="67">
        <v>0</v>
      </c>
      <c r="P50" s="67">
        <v>11690</v>
      </c>
      <c r="Q50" s="67">
        <v>6568.0000000000073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844.875</v>
      </c>
      <c r="D54" s="67">
        <v>8020.875</v>
      </c>
      <c r="E54" s="67">
        <v>2024.1182873964331</v>
      </c>
      <c r="F54" s="67">
        <v>8892.0795513711673</v>
      </c>
      <c r="G54" s="67">
        <v>57335.249999999985</v>
      </c>
      <c r="H54" s="67">
        <v>15566.250000000005</v>
      </c>
      <c r="I54" s="67">
        <v>0</v>
      </c>
      <c r="J54" s="67">
        <v>13671</v>
      </c>
      <c r="K54" s="67">
        <v>1662</v>
      </c>
      <c r="L54" s="67">
        <v>2421.0000000000018</v>
      </c>
      <c r="M54" s="67">
        <v>0</v>
      </c>
      <c r="N54" s="67">
        <v>9255</v>
      </c>
      <c r="O54" s="67">
        <v>2141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3513.1428571428569</v>
      </c>
      <c r="E59" s="67">
        <v>15785.000000000004</v>
      </c>
      <c r="F59" s="67">
        <v>74596.999999999985</v>
      </c>
      <c r="G59" s="67">
        <v>61270.000000000015</v>
      </c>
      <c r="H59" s="67">
        <v>14587.999999999991</v>
      </c>
      <c r="I59" s="67">
        <v>12508.683568406221</v>
      </c>
      <c r="J59" s="67">
        <v>15052.616563825693</v>
      </c>
      <c r="K59" s="67">
        <v>14269.796424136654</v>
      </c>
      <c r="L59" s="67">
        <v>3.6379788070916972E-12</v>
      </c>
      <c r="M59" s="67">
        <v>3.6379788070916778E-12</v>
      </c>
      <c r="N59" s="67">
        <v>3.6379788070916843E-12</v>
      </c>
      <c r="O59" s="67">
        <v>0</v>
      </c>
      <c r="P59" s="67">
        <v>16624.67945855881</v>
      </c>
      <c r="Q59" s="67">
        <v>20141.012931286034</v>
      </c>
    </row>
    <row r="60" spans="1:17" ht="12" customHeight="1" x14ac:dyDescent="0.25">
      <c r="A60" s="29" t="s">
        <v>140</v>
      </c>
      <c r="B60" s="83"/>
      <c r="C60" s="83">
        <v>3742</v>
      </c>
      <c r="D60" s="83">
        <v>0</v>
      </c>
      <c r="E60" s="83">
        <v>4355.1926367388915</v>
      </c>
      <c r="F60" s="83">
        <v>69879.750000000015</v>
      </c>
      <c r="G60" s="83">
        <v>12099.892091393627</v>
      </c>
      <c r="H60" s="83">
        <v>9569.883041441195</v>
      </c>
      <c r="I60" s="83">
        <v>1536.103211263365</v>
      </c>
      <c r="J60" s="83">
        <v>3.6379788070917121E-12</v>
      </c>
      <c r="K60" s="83">
        <v>0</v>
      </c>
      <c r="L60" s="83">
        <v>850</v>
      </c>
      <c r="M60" s="83">
        <v>376.00000000000364</v>
      </c>
      <c r="N60" s="83">
        <v>459.00000000000364</v>
      </c>
      <c r="O60" s="83">
        <v>0</v>
      </c>
      <c r="P60" s="83">
        <v>9512.8967887366452</v>
      </c>
      <c r="Q60" s="83">
        <v>5077.8700741431967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167612.4375</v>
      </c>
      <c r="D64" s="67">
        <v>581907.4375</v>
      </c>
      <c r="E64" s="67">
        <v>204132.4375</v>
      </c>
      <c r="F64" s="67">
        <v>173845.4375</v>
      </c>
      <c r="G64" s="67">
        <v>61518.4375</v>
      </c>
      <c r="H64" s="67">
        <v>126104.4375</v>
      </c>
      <c r="I64" s="67">
        <v>0</v>
      </c>
      <c r="J64" s="67">
        <v>119117.43749999999</v>
      </c>
      <c r="K64" s="67">
        <v>123732.43750000001</v>
      </c>
      <c r="L64" s="67">
        <v>145806.4375</v>
      </c>
      <c r="M64" s="67">
        <v>259963.4375</v>
      </c>
      <c r="N64" s="67">
        <v>392318.4375</v>
      </c>
      <c r="O64" s="67">
        <v>176440.4375</v>
      </c>
      <c r="P64" s="67">
        <v>4883.4375</v>
      </c>
      <c r="Q64" s="67">
        <v>176476.4375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11724</v>
      </c>
      <c r="D67" s="67">
        <v>22646</v>
      </c>
      <c r="E67" s="67">
        <v>16447</v>
      </c>
      <c r="F67" s="67">
        <v>16890</v>
      </c>
      <c r="G67" s="67">
        <v>13727</v>
      </c>
      <c r="H67" s="67">
        <v>19131</v>
      </c>
      <c r="I67" s="67">
        <v>14404.862023710572</v>
      </c>
      <c r="J67" s="67">
        <v>38618</v>
      </c>
      <c r="K67" s="67">
        <v>22957</v>
      </c>
      <c r="L67" s="67">
        <v>36837</v>
      </c>
      <c r="M67" s="67">
        <v>36683</v>
      </c>
      <c r="N67" s="67">
        <v>62380.000000000007</v>
      </c>
      <c r="O67" s="67">
        <v>48840</v>
      </c>
      <c r="P67" s="67">
        <v>22548.731198087127</v>
      </c>
      <c r="Q67" s="67">
        <v>29369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158511.08448586651</v>
      </c>
      <c r="D69" s="67">
        <v>515114.09150278912</v>
      </c>
      <c r="E69" s="67">
        <v>214174.49999999988</v>
      </c>
      <c r="F69" s="67">
        <v>135266.74902780747</v>
      </c>
      <c r="G69" s="67">
        <v>92104.500000000015</v>
      </c>
      <c r="H69" s="67">
        <v>259873.50000000006</v>
      </c>
      <c r="I69" s="67">
        <v>0</v>
      </c>
      <c r="J69" s="67">
        <v>102296.21888594812</v>
      </c>
      <c r="K69" s="67">
        <v>138592.50000000009</v>
      </c>
      <c r="L69" s="67">
        <v>139330.14018660583</v>
      </c>
      <c r="M69" s="67">
        <v>274679.51824454853</v>
      </c>
      <c r="N69" s="67">
        <v>373833.4375</v>
      </c>
      <c r="O69" s="67">
        <v>113697.4375</v>
      </c>
      <c r="P69" s="67">
        <v>1494.2080834140602</v>
      </c>
      <c r="Q69" s="67">
        <v>168789.66691658596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9101.3530141334995</v>
      </c>
      <c r="D73" s="67">
        <v>89872.999999999854</v>
      </c>
      <c r="E73" s="67">
        <v>8903.6792196287934</v>
      </c>
      <c r="F73" s="67">
        <v>78254.000000000029</v>
      </c>
      <c r="G73" s="67">
        <v>1271.4636731725013</v>
      </c>
      <c r="H73" s="67">
        <v>0</v>
      </c>
      <c r="I73" s="67">
        <v>133829</v>
      </c>
      <c r="J73" s="67">
        <v>16821.218614051861</v>
      </c>
      <c r="K73" s="67">
        <v>3923.5648171024363</v>
      </c>
      <c r="L73" s="67">
        <v>6476.2973133941659</v>
      </c>
      <c r="M73" s="67">
        <v>0</v>
      </c>
      <c r="N73" s="67">
        <v>36288.742257805148</v>
      </c>
      <c r="O73" s="67">
        <v>94039.698929551378</v>
      </c>
      <c r="P73" s="67">
        <v>10283.999999999945</v>
      </c>
      <c r="Q73" s="67">
        <v>72298.410387342068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221628.50000000009</v>
      </c>
      <c r="D78" s="67">
        <v>536757.49999999977</v>
      </c>
      <c r="E78" s="67">
        <v>233585.50000000003</v>
      </c>
      <c r="F78" s="67">
        <v>153867.50000000017</v>
      </c>
      <c r="G78" s="67">
        <v>244461.49999999983</v>
      </c>
      <c r="H78" s="67">
        <v>406246.5</v>
      </c>
      <c r="I78" s="67">
        <v>0</v>
      </c>
      <c r="J78" s="67">
        <v>106665.89834054699</v>
      </c>
      <c r="K78" s="67">
        <v>360582.89803339954</v>
      </c>
      <c r="L78" s="67">
        <v>606764.06481530122</v>
      </c>
      <c r="M78" s="67">
        <v>518915.16772736155</v>
      </c>
      <c r="N78" s="67">
        <v>465045.88017063495</v>
      </c>
      <c r="O78" s="67">
        <v>241672.84951428516</v>
      </c>
      <c r="P78" s="67">
        <v>337196.68749999994</v>
      </c>
      <c r="Q78" s="67">
        <v>146042.4375</v>
      </c>
    </row>
    <row r="79" spans="1:17" ht="12" customHeight="1" x14ac:dyDescent="0.25">
      <c r="A79" s="29" t="s">
        <v>140</v>
      </c>
      <c r="B79" s="83"/>
      <c r="C79" s="83">
        <v>27696.03946660057</v>
      </c>
      <c r="D79" s="83">
        <v>150537.87268469873</v>
      </c>
      <c r="E79" s="83">
        <v>34516.249999999942</v>
      </c>
      <c r="F79" s="83">
        <v>83947.249999999825</v>
      </c>
      <c r="G79" s="83">
        <v>3848.0879857148475</v>
      </c>
      <c r="H79" s="83">
        <v>0</v>
      </c>
      <c r="I79" s="83">
        <v>21859</v>
      </c>
      <c r="J79" s="83">
        <v>57941.000000000022</v>
      </c>
      <c r="K79" s="83">
        <v>1.4551915228366845E-11</v>
      </c>
      <c r="L79" s="83">
        <v>18682.545752828592</v>
      </c>
      <c r="M79" s="83">
        <v>0</v>
      </c>
      <c r="N79" s="83">
        <v>86055.372854832123</v>
      </c>
      <c r="O79" s="83">
        <v>61831.644616969104</v>
      </c>
      <c r="P79" s="83">
        <v>0</v>
      </c>
      <c r="Q79" s="83">
        <v>91022.139910223457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117460.1875</v>
      </c>
      <c r="E83" s="67">
        <v>460730.1875</v>
      </c>
      <c r="F83" s="67">
        <v>381088.18749999994</v>
      </c>
      <c r="G83" s="67">
        <v>261122.1875</v>
      </c>
      <c r="H83" s="67">
        <v>248487.18749999997</v>
      </c>
      <c r="I83" s="67">
        <v>317425.1875</v>
      </c>
      <c r="J83" s="67">
        <v>446596.18750000006</v>
      </c>
      <c r="K83" s="67">
        <v>261535.18749999997</v>
      </c>
      <c r="L83" s="67">
        <v>115670.18749999999</v>
      </c>
      <c r="M83" s="67">
        <v>11013.1875</v>
      </c>
      <c r="N83" s="67">
        <v>108928.1875</v>
      </c>
      <c r="O83" s="67">
        <v>104148.1875</v>
      </c>
      <c r="P83" s="67">
        <v>237264.1875</v>
      </c>
      <c r="Q83" s="67">
        <v>24618.562499999996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3919</v>
      </c>
      <c r="D86" s="67">
        <v>11895</v>
      </c>
      <c r="E86" s="67">
        <v>20332</v>
      </c>
      <c r="F86" s="67">
        <v>20884</v>
      </c>
      <c r="G86" s="67">
        <v>18363</v>
      </c>
      <c r="H86" s="67">
        <v>22182</v>
      </c>
      <c r="I86" s="67">
        <v>30649</v>
      </c>
      <c r="J86" s="67">
        <v>49071.999999999993</v>
      </c>
      <c r="K86" s="67">
        <v>24631</v>
      </c>
      <c r="L86" s="67">
        <v>25810</v>
      </c>
      <c r="M86" s="67">
        <v>13121.8125</v>
      </c>
      <c r="N86" s="67">
        <v>46890</v>
      </c>
      <c r="O86" s="67">
        <v>49452</v>
      </c>
      <c r="P86" s="67">
        <v>55883</v>
      </c>
      <c r="Q86" s="67">
        <v>24618.5625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96752.718148131593</v>
      </c>
      <c r="E88" s="67">
        <v>342409.57910786307</v>
      </c>
      <c r="F88" s="67">
        <v>337429.23409028526</v>
      </c>
      <c r="G88" s="67">
        <v>176556.10417130156</v>
      </c>
      <c r="H88" s="67">
        <v>167114.28152769263</v>
      </c>
      <c r="I88" s="67">
        <v>411438.49999999988</v>
      </c>
      <c r="J88" s="67">
        <v>597498.5</v>
      </c>
      <c r="K88" s="67">
        <v>224745.83080881665</v>
      </c>
      <c r="L88" s="67">
        <v>225476.72752038494</v>
      </c>
      <c r="M88" s="67">
        <v>5015.1023437666445</v>
      </c>
      <c r="N88" s="67">
        <v>141894.49999999959</v>
      </c>
      <c r="O88" s="67">
        <v>114735.80856123794</v>
      </c>
      <c r="P88" s="67">
        <v>353102.18750000012</v>
      </c>
      <c r="Q88" s="67">
        <v>1238.5086149592416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72525.125</v>
      </c>
      <c r="D92" s="67">
        <v>53513.000000000087</v>
      </c>
      <c r="E92" s="67">
        <v>77752.999999999956</v>
      </c>
      <c r="F92" s="67">
        <v>60822.791791706833</v>
      </c>
      <c r="G92" s="67">
        <v>39426.999999999738</v>
      </c>
      <c r="H92" s="67">
        <v>22970.257268345224</v>
      </c>
      <c r="I92" s="67">
        <v>27075.012689745025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33867.8125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0</v>
      </c>
      <c r="D96" s="67">
        <v>2616.1784635821286</v>
      </c>
      <c r="E96" s="67">
        <v>70852.82153641789</v>
      </c>
      <c r="F96" s="67">
        <v>18855.147913025357</v>
      </c>
      <c r="G96" s="67">
        <v>53316.415490830826</v>
      </c>
      <c r="H96" s="67">
        <v>161317.00000000003</v>
      </c>
      <c r="I96" s="67">
        <v>0</v>
      </c>
      <c r="J96" s="67">
        <v>0</v>
      </c>
      <c r="K96" s="67">
        <v>96456.999999999796</v>
      </c>
      <c r="L96" s="67">
        <v>5729.4599796151269</v>
      </c>
      <c r="M96" s="67">
        <v>79877.749999999607</v>
      </c>
      <c r="N96" s="67">
        <v>1082.719234205691</v>
      </c>
      <c r="O96" s="67">
        <v>40524.397246017397</v>
      </c>
      <c r="P96" s="67">
        <v>0</v>
      </c>
      <c r="Q96" s="67">
        <v>82790.999999999476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66483</v>
      </c>
      <c r="D101" s="67">
        <v>119743</v>
      </c>
      <c r="E101" s="67">
        <v>261412.99999999994</v>
      </c>
      <c r="F101" s="67">
        <v>316228.00000000006</v>
      </c>
      <c r="G101" s="67">
        <v>237016.00000000006</v>
      </c>
      <c r="H101" s="67">
        <v>117015.20807918119</v>
      </c>
      <c r="I101" s="67">
        <v>286598.00000000006</v>
      </c>
      <c r="J101" s="67">
        <v>371104.99999999994</v>
      </c>
      <c r="K101" s="67">
        <v>117444.15037249521</v>
      </c>
      <c r="L101" s="67">
        <v>136424.68688424036</v>
      </c>
      <c r="M101" s="67">
        <v>217059.90649665697</v>
      </c>
      <c r="N101" s="67">
        <v>367670.39945016702</v>
      </c>
      <c r="O101" s="67">
        <v>274587.25703730964</v>
      </c>
      <c r="P101" s="67">
        <v>171029.49067935988</v>
      </c>
      <c r="Q101" s="67">
        <v>158482.04888810095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89558.750000000058</v>
      </c>
      <c r="E102" s="67">
        <v>227354.75000000006</v>
      </c>
      <c r="F102" s="67">
        <v>116654.74999999993</v>
      </c>
      <c r="G102" s="67">
        <v>42870.930462690245</v>
      </c>
      <c r="H102" s="67">
        <v>137901.74999999997</v>
      </c>
      <c r="I102" s="67">
        <v>83346.749999999956</v>
      </c>
      <c r="J102" s="67">
        <v>111846.75000000003</v>
      </c>
      <c r="K102" s="67">
        <v>165582.74999999997</v>
      </c>
      <c r="L102" s="67">
        <v>41339.508384428889</v>
      </c>
      <c r="M102" s="67">
        <v>221659.00364712579</v>
      </c>
      <c r="N102" s="67">
        <v>110391.95395522927</v>
      </c>
      <c r="O102" s="67">
        <v>102502.68046269027</v>
      </c>
      <c r="P102" s="67">
        <v>207963.7294208188</v>
      </c>
      <c r="Q102" s="67">
        <v>259604.70615878483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12269.742231330791</v>
      </c>
      <c r="E103" s="83">
        <v>91613.673674065387</v>
      </c>
      <c r="F103" s="83">
        <v>50171.716311774057</v>
      </c>
      <c r="G103" s="83">
        <v>56770.773554892439</v>
      </c>
      <c r="H103" s="83">
        <v>77668.198012403882</v>
      </c>
      <c r="I103" s="83">
        <v>55742.63863848256</v>
      </c>
      <c r="J103" s="83">
        <v>58659.952205547554</v>
      </c>
      <c r="K103" s="83">
        <v>72297.195989727828</v>
      </c>
      <c r="L103" s="83">
        <v>75393.999999999942</v>
      </c>
      <c r="M103" s="83">
        <v>47668.426911625706</v>
      </c>
      <c r="N103" s="83">
        <v>41755.143331669642</v>
      </c>
      <c r="O103" s="83">
        <v>716.99071702440847</v>
      </c>
      <c r="P103" s="83">
        <v>104582.34466256881</v>
      </c>
      <c r="Q103" s="83">
        <v>18271.638638482593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882.125</v>
      </c>
      <c r="D107" s="67">
        <v>6842.125</v>
      </c>
      <c r="E107" s="67">
        <v>331.125</v>
      </c>
      <c r="F107" s="67">
        <v>235.125</v>
      </c>
      <c r="G107" s="67">
        <v>416.125</v>
      </c>
      <c r="H107" s="67">
        <v>530.125</v>
      </c>
      <c r="I107" s="67">
        <v>2788.125</v>
      </c>
      <c r="J107" s="67">
        <v>622.125</v>
      </c>
      <c r="K107" s="67">
        <v>5226.125</v>
      </c>
      <c r="L107" s="67">
        <v>3079.125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27</v>
      </c>
      <c r="D110" s="67">
        <v>170</v>
      </c>
      <c r="E110" s="67">
        <v>61</v>
      </c>
      <c r="F110" s="67">
        <v>62</v>
      </c>
      <c r="G110" s="67">
        <v>70</v>
      </c>
      <c r="H110" s="67">
        <v>92</v>
      </c>
      <c r="I110" s="67">
        <v>219</v>
      </c>
      <c r="J110" s="67">
        <v>168</v>
      </c>
      <c r="K110" s="67">
        <v>394</v>
      </c>
      <c r="L110" s="67">
        <v>468</v>
      </c>
      <c r="M110" s="67">
        <v>134.95987055016184</v>
      </c>
      <c r="N110" s="67">
        <v>200</v>
      </c>
      <c r="O110" s="67">
        <v>308</v>
      </c>
      <c r="P110" s="67">
        <v>0</v>
      </c>
      <c r="Q110" s="67">
        <v>243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961</v>
      </c>
      <c r="D116" s="67">
        <v>6921</v>
      </c>
      <c r="E116" s="67">
        <v>410</v>
      </c>
      <c r="F116" s="67">
        <v>314</v>
      </c>
      <c r="G116" s="67">
        <v>495</v>
      </c>
      <c r="H116" s="67">
        <v>609</v>
      </c>
      <c r="I116" s="67">
        <v>2867</v>
      </c>
      <c r="J116" s="67">
        <v>701</v>
      </c>
      <c r="K116" s="67">
        <v>6187.125</v>
      </c>
      <c r="L116" s="67">
        <v>10000.125000000002</v>
      </c>
      <c r="M116" s="67">
        <v>331.125</v>
      </c>
      <c r="N116" s="67">
        <v>235.125</v>
      </c>
      <c r="O116" s="67">
        <v>416.125</v>
      </c>
      <c r="P116" s="67">
        <v>0</v>
      </c>
      <c r="Q116" s="67">
        <v>5.7287508070658077E-14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587.50000000000011</v>
      </c>
      <c r="D121" s="67">
        <v>5557.5</v>
      </c>
      <c r="E121" s="67">
        <v>858.49999999999932</v>
      </c>
      <c r="F121" s="67">
        <v>605.50000000000034</v>
      </c>
      <c r="G121" s="67">
        <v>186.73770163825424</v>
      </c>
      <c r="H121" s="67">
        <v>245.78179870197283</v>
      </c>
      <c r="I121" s="67">
        <v>2567.4999999999991</v>
      </c>
      <c r="J121" s="67">
        <v>753.50000000000011</v>
      </c>
      <c r="K121" s="67">
        <v>4767.9336417904306</v>
      </c>
      <c r="L121" s="67">
        <v>6213.2810590432891</v>
      </c>
      <c r="M121" s="67">
        <v>304.02708152268332</v>
      </c>
      <c r="N121" s="67">
        <v>204.1250000000004</v>
      </c>
      <c r="O121" s="67">
        <v>144.0974144331507</v>
      </c>
      <c r="P121" s="67">
        <v>916.68194051396495</v>
      </c>
      <c r="Q121" s="67">
        <v>326.75</v>
      </c>
    </row>
    <row r="122" spans="1:17" ht="12" customHeight="1" x14ac:dyDescent="0.25">
      <c r="A122" s="29" t="s">
        <v>140</v>
      </c>
      <c r="B122" s="83"/>
      <c r="C122" s="83">
        <v>472.69135820957024</v>
      </c>
      <c r="D122" s="83">
        <v>1895.3439409567113</v>
      </c>
      <c r="E122" s="83">
        <v>109.11110887243048</v>
      </c>
      <c r="F122" s="83">
        <v>87.308974515580871</v>
      </c>
      <c r="G122" s="83">
        <v>522</v>
      </c>
      <c r="H122" s="83">
        <v>373.49999999999972</v>
      </c>
      <c r="I122" s="83">
        <v>1082.466854979202</v>
      </c>
      <c r="J122" s="83">
        <v>202.01506195378352</v>
      </c>
      <c r="K122" s="83">
        <v>1863.5382175558234</v>
      </c>
      <c r="L122" s="83">
        <v>1814.9999999999995</v>
      </c>
      <c r="M122" s="83">
        <v>520.1332176435975</v>
      </c>
      <c r="N122" s="83">
        <v>399.00000000000006</v>
      </c>
      <c r="O122" s="83">
        <v>42.640287205103533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605201.625</v>
      </c>
      <c r="D126" s="67">
        <v>0</v>
      </c>
      <c r="E126" s="67">
        <v>0</v>
      </c>
      <c r="F126" s="67">
        <v>0</v>
      </c>
      <c r="G126" s="67">
        <v>165993.625</v>
      </c>
      <c r="H126" s="67">
        <v>65326.625</v>
      </c>
      <c r="I126" s="67">
        <v>168644.625</v>
      </c>
      <c r="J126" s="67">
        <v>0</v>
      </c>
      <c r="K126" s="67">
        <v>182316.625</v>
      </c>
      <c r="L126" s="67">
        <v>146155.625</v>
      </c>
      <c r="M126" s="67">
        <v>191788.625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24941</v>
      </c>
      <c r="D129" s="67">
        <v>9763</v>
      </c>
      <c r="E129" s="67">
        <v>14037</v>
      </c>
      <c r="F129" s="67">
        <v>18455</v>
      </c>
      <c r="G129" s="67">
        <v>31701</v>
      </c>
      <c r="H129" s="67">
        <v>30754</v>
      </c>
      <c r="I129" s="67">
        <v>37253</v>
      </c>
      <c r="J129" s="67">
        <v>30385</v>
      </c>
      <c r="K129" s="67">
        <v>40963</v>
      </c>
      <c r="L129" s="67">
        <v>20665</v>
      </c>
      <c r="M129" s="67">
        <v>14745</v>
      </c>
      <c r="N129" s="67">
        <v>0</v>
      </c>
      <c r="O129" s="67">
        <v>28879.000000000004</v>
      </c>
      <c r="P129" s="67">
        <v>22957</v>
      </c>
      <c r="Q129" s="67">
        <v>25720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521786.16153271392</v>
      </c>
      <c r="D131" s="67">
        <v>0</v>
      </c>
      <c r="E131" s="67">
        <v>0</v>
      </c>
      <c r="F131" s="67">
        <v>0</v>
      </c>
      <c r="G131" s="67">
        <v>149498.3742719836</v>
      </c>
      <c r="H131" s="67">
        <v>118511.00000000004</v>
      </c>
      <c r="I131" s="67">
        <v>151495.34380720922</v>
      </c>
      <c r="J131" s="67">
        <v>44769.825448206859</v>
      </c>
      <c r="K131" s="67">
        <v>249321.62500000006</v>
      </c>
      <c r="L131" s="67">
        <v>127638.4920814416</v>
      </c>
      <c r="M131" s="67">
        <v>209986.7579185584</v>
      </c>
      <c r="N131" s="67">
        <v>0</v>
      </c>
      <c r="O131" s="67">
        <v>55364.512211258749</v>
      </c>
      <c r="P131" s="67">
        <v>0</v>
      </c>
      <c r="Q131" s="67">
        <v>37729.268316888258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86505.500000000116</v>
      </c>
      <c r="D135" s="67">
        <v>0</v>
      </c>
      <c r="E135" s="67">
        <v>0</v>
      </c>
      <c r="F135" s="67">
        <v>2081</v>
      </c>
      <c r="G135" s="67">
        <v>16495.250728016399</v>
      </c>
      <c r="H135" s="67">
        <v>2033.8300601134133</v>
      </c>
      <c r="I135" s="67">
        <v>22871.499999999825</v>
      </c>
      <c r="J135" s="67">
        <v>0</v>
      </c>
      <c r="K135" s="67">
        <v>0</v>
      </c>
      <c r="L135" s="67">
        <v>42865.000000000095</v>
      </c>
      <c r="M135" s="67">
        <v>0</v>
      </c>
      <c r="N135" s="67">
        <v>14079</v>
      </c>
      <c r="O135" s="67">
        <v>3123.0000000000073</v>
      </c>
      <c r="P135" s="67">
        <v>95031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408088.24999999971</v>
      </c>
      <c r="D140" s="67">
        <v>239195.625</v>
      </c>
      <c r="E140" s="67">
        <v>138643.625</v>
      </c>
      <c r="F140" s="67">
        <v>111485.625</v>
      </c>
      <c r="G140" s="67">
        <v>82245.056172371595</v>
      </c>
      <c r="H140" s="67">
        <v>83331.880849874724</v>
      </c>
      <c r="I140" s="67">
        <v>234708.25000000003</v>
      </c>
      <c r="J140" s="67">
        <v>83560.999999999942</v>
      </c>
      <c r="K140" s="67">
        <v>460011.57524086034</v>
      </c>
      <c r="L140" s="67">
        <v>73340.120406968228</v>
      </c>
      <c r="M140" s="67">
        <v>149609.24999999974</v>
      </c>
      <c r="N140" s="67">
        <v>40539.92475913954</v>
      </c>
      <c r="O140" s="67">
        <v>95958.056172371609</v>
      </c>
      <c r="P140" s="67">
        <v>28809.875000000004</v>
      </c>
      <c r="Q140" s="67">
        <v>327736.625</v>
      </c>
    </row>
    <row r="141" spans="1:17" ht="12" customHeight="1" x14ac:dyDescent="0.25">
      <c r="A141" s="29" t="s">
        <v>140</v>
      </c>
      <c r="B141" s="83"/>
      <c r="C141" s="83">
        <v>335828.2997591396</v>
      </c>
      <c r="D141" s="83">
        <v>0</v>
      </c>
      <c r="E141" s="83">
        <v>0</v>
      </c>
      <c r="F141" s="83">
        <v>0</v>
      </c>
      <c r="G141" s="83">
        <v>152736.00000000006</v>
      </c>
      <c r="H141" s="83">
        <v>87574.431172371536</v>
      </c>
      <c r="I141" s="83">
        <v>65474.904042285372</v>
      </c>
      <c r="J141" s="83">
        <v>0</v>
      </c>
      <c r="K141" s="83">
        <v>142674.64628021154</v>
      </c>
      <c r="L141" s="83">
        <v>97806.871988324041</v>
      </c>
      <c r="M141" s="83">
        <v>86956.430275762934</v>
      </c>
      <c r="N141" s="83">
        <v>0</v>
      </c>
      <c r="O141" s="83">
        <v>70035.568827628391</v>
      </c>
      <c r="P141" s="83">
        <v>40104.024625559825</v>
      </c>
      <c r="Q141" s="83">
        <v>13650.591191524942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35.1875</v>
      </c>
      <c r="D145" s="67">
        <v>38.1875</v>
      </c>
      <c r="E145" s="67">
        <v>192.1875</v>
      </c>
      <c r="F145" s="67">
        <v>30.1875</v>
      </c>
      <c r="G145" s="67">
        <v>1382.1875</v>
      </c>
      <c r="H145" s="67">
        <v>43.1875</v>
      </c>
      <c r="I145" s="67">
        <v>1984.1875</v>
      </c>
      <c r="J145" s="67">
        <v>247.1875</v>
      </c>
      <c r="K145" s="67">
        <v>3081.1875</v>
      </c>
      <c r="L145" s="67">
        <v>1052.1875</v>
      </c>
      <c r="M145" s="67">
        <v>1055.1875</v>
      </c>
      <c r="N145" s="67">
        <v>2234.1875</v>
      </c>
      <c r="O145" s="67">
        <v>2463.1875</v>
      </c>
      <c r="P145" s="67">
        <v>3892.1874999999995</v>
      </c>
      <c r="Q145" s="67">
        <v>9209.1875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24</v>
      </c>
      <c r="D147" s="67">
        <v>26</v>
      </c>
      <c r="E147" s="67">
        <v>134</v>
      </c>
      <c r="F147" s="67">
        <v>21</v>
      </c>
      <c r="G147" s="67">
        <v>967</v>
      </c>
      <c r="H147" s="67">
        <v>30</v>
      </c>
      <c r="I147" s="67">
        <v>1388</v>
      </c>
      <c r="J147" s="67">
        <v>173</v>
      </c>
      <c r="K147" s="67">
        <v>2156</v>
      </c>
      <c r="L147" s="67">
        <v>736</v>
      </c>
      <c r="M147" s="67">
        <v>738</v>
      </c>
      <c r="N147" s="67">
        <v>1563</v>
      </c>
      <c r="O147" s="67">
        <v>1724</v>
      </c>
      <c r="P147" s="67">
        <v>2724</v>
      </c>
      <c r="Q147" s="67">
        <v>6446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10.837658670472608</v>
      </c>
      <c r="D149" s="67">
        <v>10.47536103169837</v>
      </c>
      <c r="E149" s="67">
        <v>17.923316851363264</v>
      </c>
      <c r="F149" s="67">
        <v>6.5000000000000089</v>
      </c>
      <c r="G149" s="67">
        <v>8.7648081930177248</v>
      </c>
      <c r="H149" s="67">
        <v>0</v>
      </c>
      <c r="I149" s="67">
        <v>0.9375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4.0625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29.249999999999996</v>
      </c>
      <c r="D153" s="67">
        <v>33.25</v>
      </c>
      <c r="E153" s="67">
        <v>184.25</v>
      </c>
      <c r="F153" s="67">
        <v>26.618047600937349</v>
      </c>
      <c r="G153" s="67">
        <v>1379.25</v>
      </c>
      <c r="H153" s="67">
        <v>51.758097145614613</v>
      </c>
      <c r="I153" s="67">
        <v>1984.1875</v>
      </c>
      <c r="J153" s="67">
        <v>267.1875</v>
      </c>
      <c r="K153" s="67">
        <v>3107.5373413295274</v>
      </c>
      <c r="L153" s="67">
        <v>1094.8996389683016</v>
      </c>
      <c r="M153" s="67">
        <v>1229.4516831486367</v>
      </c>
      <c r="N153" s="67">
        <v>2261.8055476009376</v>
      </c>
      <c r="O153" s="67">
        <v>3836.6101918069821</v>
      </c>
      <c r="P153" s="67">
        <v>3947.9455971456141</v>
      </c>
      <c r="Q153" s="67">
        <v>11194.375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23</v>
      </c>
      <c r="D158" s="67">
        <v>38</v>
      </c>
      <c r="E158" s="67">
        <v>116.92159097193665</v>
      </c>
      <c r="F158" s="67">
        <v>88</v>
      </c>
      <c r="G158" s="67">
        <v>612.64674411358942</v>
      </c>
      <c r="H158" s="67">
        <v>499</v>
      </c>
      <c r="I158" s="67">
        <v>1553.1875</v>
      </c>
      <c r="J158" s="67">
        <v>363.18750000000011</v>
      </c>
      <c r="K158" s="67">
        <v>2567.7190066728231</v>
      </c>
      <c r="L158" s="67">
        <v>492.38300986838738</v>
      </c>
      <c r="M158" s="67">
        <v>661.22608110354952</v>
      </c>
      <c r="N158" s="67">
        <v>1345.6409090280631</v>
      </c>
      <c r="O158" s="67">
        <v>2516.8342441135887</v>
      </c>
      <c r="P158" s="67">
        <v>2921.9157558864104</v>
      </c>
      <c r="Q158" s="67">
        <v>8662.375</v>
      </c>
    </row>
    <row r="159" spans="1:17" ht="12" customHeight="1" x14ac:dyDescent="0.25">
      <c r="A159" s="29" t="s">
        <v>140</v>
      </c>
      <c r="B159" s="83"/>
      <c r="C159" s="83">
        <v>17.655993327176663</v>
      </c>
      <c r="D159" s="83">
        <v>10.239481019759605</v>
      </c>
      <c r="E159" s="83">
        <v>79.104525653063746</v>
      </c>
      <c r="F159" s="83">
        <v>11.209525436210942</v>
      </c>
      <c r="G159" s="83">
        <v>784</v>
      </c>
      <c r="H159" s="83">
        <v>18.374115876586526</v>
      </c>
      <c r="I159" s="83">
        <v>770.34465915769397</v>
      </c>
      <c r="J159" s="83">
        <v>80.266181437333117</v>
      </c>
      <c r="K159" s="83">
        <v>1098.6937093363215</v>
      </c>
      <c r="L159" s="83">
        <v>666.00000000000023</v>
      </c>
      <c r="M159" s="83">
        <v>581.74246146870405</v>
      </c>
      <c r="N159" s="83">
        <v>945</v>
      </c>
      <c r="O159" s="83">
        <v>1960.9511104665623</v>
      </c>
      <c r="P159" s="83">
        <v>2666.1838423516733</v>
      </c>
      <c r="Q159" s="83">
        <v>7343.0729517741602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0</v>
      </c>
      <c r="D163" s="67">
        <v>7305.0625</v>
      </c>
      <c r="E163" s="67">
        <v>866.0625</v>
      </c>
      <c r="F163" s="67">
        <v>942.0625</v>
      </c>
      <c r="G163" s="67">
        <v>6376.0625</v>
      </c>
      <c r="H163" s="67">
        <v>2973.0625</v>
      </c>
      <c r="I163" s="67">
        <v>12826.062500000002</v>
      </c>
      <c r="J163" s="67">
        <v>16650.0625</v>
      </c>
      <c r="K163" s="67">
        <v>17888.0625</v>
      </c>
      <c r="L163" s="67">
        <v>31551.0625</v>
      </c>
      <c r="M163" s="67">
        <v>3855.4375</v>
      </c>
      <c r="N163" s="67">
        <v>3656.0000000000005</v>
      </c>
      <c r="O163" s="67">
        <v>3893.0000000000291</v>
      </c>
      <c r="P163" s="67">
        <v>0</v>
      </c>
      <c r="Q163" s="67">
        <v>12853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36</v>
      </c>
      <c r="D165" s="67">
        <v>211.75</v>
      </c>
      <c r="E165" s="67">
        <v>91.5</v>
      </c>
      <c r="F165" s="67">
        <v>92.25</v>
      </c>
      <c r="G165" s="67">
        <v>278</v>
      </c>
      <c r="H165" s="67">
        <v>231</v>
      </c>
      <c r="I165" s="67">
        <v>754</v>
      </c>
      <c r="J165" s="67">
        <v>1271</v>
      </c>
      <c r="K165" s="67">
        <v>1262</v>
      </c>
      <c r="L165" s="67">
        <v>2600</v>
      </c>
      <c r="M165" s="67">
        <v>786</v>
      </c>
      <c r="N165" s="67">
        <v>1342</v>
      </c>
      <c r="O165" s="67">
        <v>1775</v>
      </c>
      <c r="P165" s="67">
        <v>628.00000000000011</v>
      </c>
      <c r="Q165" s="67">
        <v>2535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1566.5</v>
      </c>
      <c r="D167" s="67">
        <v>4374.9268834209788</v>
      </c>
      <c r="E167" s="67">
        <v>2572.819273432478</v>
      </c>
      <c r="F167" s="67">
        <v>2207.0625000000009</v>
      </c>
      <c r="G167" s="67">
        <v>2679.3855752618833</v>
      </c>
      <c r="H167" s="67">
        <v>585.49172645152271</v>
      </c>
      <c r="I167" s="67">
        <v>1107.0842879447823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738.25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0</v>
      </c>
      <c r="D171" s="67">
        <v>4773.0000000000009</v>
      </c>
      <c r="E171" s="67">
        <v>285.3817734324781</v>
      </c>
      <c r="F171" s="67">
        <v>349.81610124225159</v>
      </c>
      <c r="G171" s="67">
        <v>5194</v>
      </c>
      <c r="H171" s="67">
        <v>5053</v>
      </c>
      <c r="I171" s="67">
        <v>12499.000000000002</v>
      </c>
      <c r="J171" s="67">
        <v>22223</v>
      </c>
      <c r="K171" s="67">
        <v>18537.0625</v>
      </c>
      <c r="L171" s="67">
        <v>36494.864625325266</v>
      </c>
      <c r="M171" s="67">
        <v>4156.8192734324784</v>
      </c>
      <c r="N171" s="67">
        <v>4264.8161012422515</v>
      </c>
      <c r="O171" s="67">
        <v>7649.6769247381171</v>
      </c>
      <c r="P171" s="67">
        <v>3532.5707735484762</v>
      </c>
      <c r="Q171" s="67">
        <v>24926.444524797957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6993.7499999999991</v>
      </c>
      <c r="E176" s="67">
        <v>1976.7500000000007</v>
      </c>
      <c r="F176" s="67">
        <v>1591.7500000000002</v>
      </c>
      <c r="G176" s="67">
        <v>5122.75</v>
      </c>
      <c r="H176" s="67">
        <v>1695.8459571493308</v>
      </c>
      <c r="I176" s="67">
        <v>11349.749999999998</v>
      </c>
      <c r="J176" s="67">
        <v>14434.75</v>
      </c>
      <c r="K176" s="67">
        <v>15052.75</v>
      </c>
      <c r="L176" s="67">
        <v>25065.647537704106</v>
      </c>
      <c r="M176" s="67">
        <v>1682.7855070476121</v>
      </c>
      <c r="N176" s="67">
        <v>741.42857142856894</v>
      </c>
      <c r="O176" s="67">
        <v>9058.3784431146341</v>
      </c>
      <c r="P176" s="67">
        <v>612.15103471504028</v>
      </c>
      <c r="Q176" s="67">
        <v>26286.269846446521</v>
      </c>
    </row>
    <row r="177" spans="1:17" ht="12" customHeight="1" x14ac:dyDescent="0.25">
      <c r="A177" s="29" t="s">
        <v>140</v>
      </c>
      <c r="B177" s="83"/>
      <c r="C177" s="83">
        <v>0</v>
      </c>
      <c r="D177" s="83">
        <v>2726.1649622958889</v>
      </c>
      <c r="E177" s="83">
        <v>290.60853512592467</v>
      </c>
      <c r="F177" s="83">
        <v>349.81610124225159</v>
      </c>
      <c r="G177" s="83">
        <v>3074.6030110707693</v>
      </c>
      <c r="H177" s="83">
        <v>1326.9999999999964</v>
      </c>
      <c r="I177" s="83">
        <v>4979.6144491877812</v>
      </c>
      <c r="J177" s="83">
        <v>5406.5716816907661</v>
      </c>
      <c r="K177" s="83">
        <v>6378.5477972258923</v>
      </c>
      <c r="L177" s="83">
        <v>13638.886254034724</v>
      </c>
      <c r="M177" s="83">
        <v>3609.99999999998</v>
      </c>
      <c r="N177" s="83">
        <v>4311.0000000000127</v>
      </c>
      <c r="O177" s="83">
        <v>3099.2292194753045</v>
      </c>
      <c r="P177" s="83">
        <v>1054</v>
      </c>
      <c r="Q177" s="83">
        <v>10248.517217089269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247.28651320938653</v>
      </c>
      <c r="E5" s="67">
        <v>0</v>
      </c>
      <c r="F5" s="67">
        <v>699.6554106117004</v>
      </c>
      <c r="G5" s="67">
        <v>0</v>
      </c>
      <c r="H5" s="67">
        <v>0</v>
      </c>
      <c r="I5" s="67">
        <v>980.38350911734358</v>
      </c>
      <c r="J5" s="67">
        <v>3085.5294297913883</v>
      </c>
      <c r="K5" s="67">
        <v>2079.6487451412568</v>
      </c>
      <c r="L5" s="67">
        <v>909.9759475654414</v>
      </c>
      <c r="M5" s="67">
        <v>406.69731042369864</v>
      </c>
      <c r="N5" s="67">
        <v>3568.8886735280266</v>
      </c>
      <c r="O5" s="67">
        <v>827.15108118028286</v>
      </c>
      <c r="P5" s="67">
        <v>41967.082290273844</v>
      </c>
      <c r="Q5" s="67">
        <v>11167.877705014575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35</v>
      </c>
      <c r="E8" s="67">
        <v>0</v>
      </c>
      <c r="F8" s="67">
        <v>42</v>
      </c>
      <c r="G8" s="67">
        <v>0</v>
      </c>
      <c r="H8" s="67">
        <v>0</v>
      </c>
      <c r="I8" s="67">
        <v>43</v>
      </c>
      <c r="J8" s="67">
        <v>185</v>
      </c>
      <c r="K8" s="67">
        <v>127.99999999999996</v>
      </c>
      <c r="L8" s="67">
        <v>110.99999999999999</v>
      </c>
      <c r="M8" s="67">
        <v>96.999999999999972</v>
      </c>
      <c r="N8" s="67">
        <v>413.99999999999989</v>
      </c>
      <c r="O8" s="67">
        <v>393</v>
      </c>
      <c r="P8" s="67">
        <v>4339.9999999999991</v>
      </c>
      <c r="Q8" s="67">
        <v>1572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247.28651320938653</v>
      </c>
      <c r="E15" s="67">
        <v>0</v>
      </c>
      <c r="F15" s="67">
        <v>699.6554106117004</v>
      </c>
      <c r="G15" s="67">
        <v>0</v>
      </c>
      <c r="H15" s="67">
        <v>0</v>
      </c>
      <c r="I15" s="67">
        <v>980.38350911734358</v>
      </c>
      <c r="J15" s="67">
        <v>3085.5294297913883</v>
      </c>
      <c r="K15" s="67">
        <v>2079.6487451412568</v>
      </c>
      <c r="L15" s="67">
        <v>909.9759475654414</v>
      </c>
      <c r="M15" s="67">
        <v>406.69731042369864</v>
      </c>
      <c r="N15" s="67">
        <v>3568.8886735280266</v>
      </c>
      <c r="O15" s="67">
        <v>827.15108118028286</v>
      </c>
      <c r="P15" s="67">
        <v>41967.082290273844</v>
      </c>
      <c r="Q15" s="67">
        <v>11167.877705014575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247.28651320938653</v>
      </c>
      <c r="E22" s="83">
        <v>0</v>
      </c>
      <c r="F22" s="83">
        <v>699.6554106117004</v>
      </c>
      <c r="G22" s="83">
        <v>0</v>
      </c>
      <c r="H22" s="83">
        <v>0</v>
      </c>
      <c r="I22" s="83">
        <v>980.38350911734358</v>
      </c>
      <c r="J22" s="83">
        <v>3085.5294297913883</v>
      </c>
      <c r="K22" s="83">
        <v>2079.6487451412568</v>
      </c>
      <c r="L22" s="83">
        <v>909.9759475654414</v>
      </c>
      <c r="M22" s="83">
        <v>406.69731042369864</v>
      </c>
      <c r="N22" s="83">
        <v>3568.8886735280266</v>
      </c>
      <c r="O22" s="83">
        <v>827.15108118028286</v>
      </c>
      <c r="P22" s="83">
        <v>41967.082290273844</v>
      </c>
      <c r="Q22" s="83">
        <v>11167.877705014575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0</v>
      </c>
      <c r="D45" s="67">
        <v>0</v>
      </c>
      <c r="E45" s="67">
        <v>3291.7243987178517</v>
      </c>
      <c r="F45" s="67">
        <v>51937.769560097593</v>
      </c>
      <c r="G45" s="67">
        <v>12099.892091393627</v>
      </c>
      <c r="H45" s="67">
        <v>9569.8830414411877</v>
      </c>
      <c r="I45" s="67">
        <v>1536.1032112633577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4247.7414067083673</v>
      </c>
      <c r="Q45" s="67">
        <v>5074.4233696067931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0</v>
      </c>
      <c r="D48" s="67">
        <v>0</v>
      </c>
      <c r="E48" s="67">
        <v>200</v>
      </c>
      <c r="F48" s="67">
        <v>1706</v>
      </c>
      <c r="G48" s="67">
        <v>947</v>
      </c>
      <c r="H48" s="67">
        <v>1016</v>
      </c>
      <c r="I48" s="67">
        <v>801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2207.9999999999995</v>
      </c>
      <c r="Q48" s="67">
        <v>2296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3291.7243987178517</v>
      </c>
      <c r="F50" s="67">
        <v>51191.475691593616</v>
      </c>
      <c r="G50" s="67">
        <v>0</v>
      </c>
      <c r="H50" s="67">
        <v>2909.010506209414</v>
      </c>
      <c r="I50" s="67">
        <v>1536.1032112633577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4247.7414067083673</v>
      </c>
      <c r="Q50" s="67">
        <v>5074.4233696067931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0</v>
      </c>
      <c r="D54" s="67">
        <v>0</v>
      </c>
      <c r="E54" s="67">
        <v>0</v>
      </c>
      <c r="F54" s="67">
        <v>746.29386850397714</v>
      </c>
      <c r="G54" s="67">
        <v>12099.892091393627</v>
      </c>
      <c r="H54" s="67">
        <v>6660.8725352317742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0</v>
      </c>
      <c r="D60" s="83">
        <v>0</v>
      </c>
      <c r="E60" s="83">
        <v>3291.7243987178517</v>
      </c>
      <c r="F60" s="83">
        <v>51937.769560097593</v>
      </c>
      <c r="G60" s="83">
        <v>12099.892091393627</v>
      </c>
      <c r="H60" s="83">
        <v>9569.8830414411877</v>
      </c>
      <c r="I60" s="83">
        <v>1536.1032112633577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4247.7414067083673</v>
      </c>
      <c r="Q60" s="83">
        <v>5074.4233696067931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61048.000758667455</v>
      </c>
      <c r="D64" s="67">
        <v>155031.02684531306</v>
      </c>
      <c r="E64" s="67">
        <v>67264.980332071296</v>
      </c>
      <c r="F64" s="67">
        <v>64554.032418235016</v>
      </c>
      <c r="G64" s="67">
        <v>29664.824203631775</v>
      </c>
      <c r="H64" s="67">
        <v>53651.115419433008</v>
      </c>
      <c r="I64" s="67">
        <v>0</v>
      </c>
      <c r="J64" s="67">
        <v>38679.552367029835</v>
      </c>
      <c r="K64" s="67">
        <v>44120.667996381111</v>
      </c>
      <c r="L64" s="67">
        <v>63029.17425264277</v>
      </c>
      <c r="M64" s="67">
        <v>117866.70104765806</v>
      </c>
      <c r="N64" s="67">
        <v>146351.0847716069</v>
      </c>
      <c r="O64" s="67">
        <v>140464.77251400109</v>
      </c>
      <c r="P64" s="67">
        <v>3345.1991091472978</v>
      </c>
      <c r="Q64" s="67">
        <v>140715.9268753854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4270</v>
      </c>
      <c r="D67" s="67">
        <v>6033</v>
      </c>
      <c r="E67" s="67">
        <v>5420</v>
      </c>
      <c r="F67" s="67">
        <v>6272</v>
      </c>
      <c r="G67" s="67">
        <v>6619</v>
      </c>
      <c r="H67" s="67">
        <v>8139</v>
      </c>
      <c r="I67" s="67">
        <v>0</v>
      </c>
      <c r="J67" s="67">
        <v>8082</v>
      </c>
      <c r="K67" s="67">
        <v>7470.9999999999973</v>
      </c>
      <c r="L67" s="67">
        <v>15923.999999999998</v>
      </c>
      <c r="M67" s="67">
        <v>16631.999999999993</v>
      </c>
      <c r="N67" s="67">
        <v>23269.999999999993</v>
      </c>
      <c r="O67" s="67">
        <v>38882</v>
      </c>
      <c r="P67" s="67">
        <v>3345.1991091472978</v>
      </c>
      <c r="Q67" s="67">
        <v>23418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61048.000758667455</v>
      </c>
      <c r="D69" s="67">
        <v>128374.86376699853</v>
      </c>
      <c r="E69" s="67">
        <v>67264.980332071296</v>
      </c>
      <c r="F69" s="67">
        <v>35180.024888650572</v>
      </c>
      <c r="G69" s="67">
        <v>29664.824203631775</v>
      </c>
      <c r="H69" s="67">
        <v>53651.115419433008</v>
      </c>
      <c r="I69" s="67">
        <v>0</v>
      </c>
      <c r="J69" s="67">
        <v>30246.843657661346</v>
      </c>
      <c r="K69" s="67">
        <v>44120.667996381111</v>
      </c>
      <c r="L69" s="67">
        <v>58644.642090281362</v>
      </c>
      <c r="M69" s="67">
        <v>117866.70104765806</v>
      </c>
      <c r="N69" s="67">
        <v>110062.34251380176</v>
      </c>
      <c r="O69" s="67">
        <v>46425.073584449703</v>
      </c>
      <c r="P69" s="67">
        <v>0</v>
      </c>
      <c r="Q69" s="67">
        <v>68417.516488043329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0</v>
      </c>
      <c r="D73" s="67">
        <v>26656.163078314523</v>
      </c>
      <c r="E73" s="67">
        <v>0</v>
      </c>
      <c r="F73" s="67">
        <v>29374.007529584444</v>
      </c>
      <c r="G73" s="67">
        <v>0</v>
      </c>
      <c r="H73" s="67">
        <v>0</v>
      </c>
      <c r="I73" s="67">
        <v>0</v>
      </c>
      <c r="J73" s="67">
        <v>8432.7087093684895</v>
      </c>
      <c r="K73" s="67">
        <v>0</v>
      </c>
      <c r="L73" s="67">
        <v>4384.5321623614063</v>
      </c>
      <c r="M73" s="67">
        <v>0</v>
      </c>
      <c r="N73" s="67">
        <v>36288.742257805134</v>
      </c>
      <c r="O73" s="67">
        <v>94039.698929551378</v>
      </c>
      <c r="P73" s="67">
        <v>3345.1991091472978</v>
      </c>
      <c r="Q73" s="67">
        <v>72298.410387342068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61048.000758667455</v>
      </c>
      <c r="D78" s="67">
        <v>100757.2263613758</v>
      </c>
      <c r="E78" s="67">
        <v>63678.886232769852</v>
      </c>
      <c r="F78" s="67">
        <v>52541.803363644307</v>
      </c>
      <c r="G78" s="67">
        <v>29664.824203631775</v>
      </c>
      <c r="H78" s="67">
        <v>53651.115419433008</v>
      </c>
      <c r="I78" s="67">
        <v>0</v>
      </c>
      <c r="J78" s="67">
        <v>29972.428434901376</v>
      </c>
      <c r="K78" s="67">
        <v>44120.667996381111</v>
      </c>
      <c r="L78" s="67">
        <v>63029.17425264277</v>
      </c>
      <c r="M78" s="67">
        <v>117866.70104765806</v>
      </c>
      <c r="N78" s="67">
        <v>79068.805335100507</v>
      </c>
      <c r="O78" s="67">
        <v>78633.127897031984</v>
      </c>
      <c r="P78" s="67">
        <v>3345.1991091472978</v>
      </c>
      <c r="Q78" s="67">
        <v>49693.78696516194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54273.800483937259</v>
      </c>
      <c r="E79" s="83">
        <v>3586.0940993014447</v>
      </c>
      <c r="F79" s="83">
        <v>12012.229054590709</v>
      </c>
      <c r="G79" s="83">
        <v>0</v>
      </c>
      <c r="H79" s="83">
        <v>0</v>
      </c>
      <c r="I79" s="83">
        <v>0</v>
      </c>
      <c r="J79" s="83">
        <v>8707.1239321284593</v>
      </c>
      <c r="K79" s="83">
        <v>0</v>
      </c>
      <c r="L79" s="83">
        <v>0</v>
      </c>
      <c r="M79" s="83">
        <v>0</v>
      </c>
      <c r="N79" s="83">
        <v>67282.279436506389</v>
      </c>
      <c r="O79" s="83">
        <v>61831.644616969104</v>
      </c>
      <c r="P79" s="83">
        <v>0</v>
      </c>
      <c r="Q79" s="83">
        <v>91022.139910223457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31293.59122784542</v>
      </c>
      <c r="E83" s="67">
        <v>151818.14012571631</v>
      </c>
      <c r="F83" s="67">
        <v>141509.49006114368</v>
      </c>
      <c r="G83" s="67">
        <v>125915.80837623312</v>
      </c>
      <c r="H83" s="67">
        <v>105718.83940890495</v>
      </c>
      <c r="I83" s="67">
        <v>123237.74737657333</v>
      </c>
      <c r="J83" s="67">
        <v>145017.73194476357</v>
      </c>
      <c r="K83" s="67">
        <v>93258.545699132315</v>
      </c>
      <c r="L83" s="67">
        <v>50001.882830265022</v>
      </c>
      <c r="M83" s="67">
        <v>4993.3486459775886</v>
      </c>
      <c r="N83" s="67">
        <v>40634.741778685813</v>
      </c>
      <c r="O83" s="67">
        <v>82912.690946671632</v>
      </c>
      <c r="P83" s="67">
        <v>162528.12668485209</v>
      </c>
      <c r="Q83" s="67">
        <v>19629.951111899034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2392</v>
      </c>
      <c r="E86" s="67">
        <v>5824</v>
      </c>
      <c r="F86" s="67">
        <v>7087</v>
      </c>
      <c r="G86" s="67">
        <v>8610</v>
      </c>
      <c r="H86" s="67">
        <v>9437</v>
      </c>
      <c r="I86" s="67">
        <v>11899</v>
      </c>
      <c r="J86" s="67">
        <v>15920</v>
      </c>
      <c r="K86" s="67">
        <v>8782.9999999999964</v>
      </c>
      <c r="L86" s="67">
        <v>11156.999999999998</v>
      </c>
      <c r="M86" s="67">
        <v>4993.3486459775886</v>
      </c>
      <c r="N86" s="67">
        <v>17491.999999999993</v>
      </c>
      <c r="O86" s="67">
        <v>39369</v>
      </c>
      <c r="P86" s="67">
        <v>38279.999999999993</v>
      </c>
      <c r="Q86" s="67">
        <v>19629.951111899034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29232.224339970959</v>
      </c>
      <c r="E88" s="67">
        <v>106213.948693595</v>
      </c>
      <c r="F88" s="67">
        <v>122654.34214811832</v>
      </c>
      <c r="G88" s="67">
        <v>72599.392885402296</v>
      </c>
      <c r="H88" s="67">
        <v>63144.251966212381</v>
      </c>
      <c r="I88" s="67">
        <v>123237.74737657333</v>
      </c>
      <c r="J88" s="67">
        <v>145017.73194476357</v>
      </c>
      <c r="K88" s="67">
        <v>71095.759118163434</v>
      </c>
      <c r="L88" s="67">
        <v>50001.882830265022</v>
      </c>
      <c r="M88" s="67">
        <v>0</v>
      </c>
      <c r="N88" s="67">
        <v>40634.741778685813</v>
      </c>
      <c r="O88" s="67">
        <v>42388.293700654234</v>
      </c>
      <c r="P88" s="67">
        <v>162528.12668485209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2061.3668878744611</v>
      </c>
      <c r="E96" s="67">
        <v>45604.191432121312</v>
      </c>
      <c r="F96" s="67">
        <v>18855.147913025357</v>
      </c>
      <c r="G96" s="67">
        <v>53316.415490830826</v>
      </c>
      <c r="H96" s="67">
        <v>42574.587442692573</v>
      </c>
      <c r="I96" s="67">
        <v>0</v>
      </c>
      <c r="J96" s="67">
        <v>0</v>
      </c>
      <c r="K96" s="67">
        <v>22162.786580968888</v>
      </c>
      <c r="L96" s="67">
        <v>0</v>
      </c>
      <c r="M96" s="67">
        <v>4993.3486459775886</v>
      </c>
      <c r="N96" s="67">
        <v>0</v>
      </c>
      <c r="O96" s="67">
        <v>40524.397246017397</v>
      </c>
      <c r="P96" s="67">
        <v>0</v>
      </c>
      <c r="Q96" s="67">
        <v>19629.951111899034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26141.360634371526</v>
      </c>
      <c r="E101" s="67">
        <v>66675.185867735097</v>
      </c>
      <c r="F101" s="67">
        <v>91337.773749369619</v>
      </c>
      <c r="G101" s="67">
        <v>69145.034821340683</v>
      </c>
      <c r="H101" s="67">
        <v>28050.641396501076</v>
      </c>
      <c r="I101" s="67">
        <v>67495.10873809077</v>
      </c>
      <c r="J101" s="67">
        <v>86357.779739216014</v>
      </c>
      <c r="K101" s="67">
        <v>20961.349709404523</v>
      </c>
      <c r="L101" s="67">
        <v>8979.668724678495</v>
      </c>
      <c r="M101" s="67">
        <v>4993.3486459775886</v>
      </c>
      <c r="N101" s="67">
        <v>40634.741778685813</v>
      </c>
      <c r="O101" s="67">
        <v>82912.690946671632</v>
      </c>
      <c r="P101" s="67">
        <v>57945.782022283303</v>
      </c>
      <c r="Q101" s="67">
        <v>19629.951111899034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5152.2305934738943</v>
      </c>
      <c r="E103" s="83">
        <v>85142.954257981211</v>
      </c>
      <c r="F103" s="83">
        <v>50171.716311774057</v>
      </c>
      <c r="G103" s="83">
        <v>56770.773554892439</v>
      </c>
      <c r="H103" s="83">
        <v>77668.198012403882</v>
      </c>
      <c r="I103" s="83">
        <v>55742.63863848256</v>
      </c>
      <c r="J103" s="83">
        <v>58659.952205547554</v>
      </c>
      <c r="K103" s="83">
        <v>72297.195989727799</v>
      </c>
      <c r="L103" s="83">
        <v>41022.214105586529</v>
      </c>
      <c r="M103" s="83">
        <v>0</v>
      </c>
      <c r="N103" s="83">
        <v>0</v>
      </c>
      <c r="O103" s="83">
        <v>0</v>
      </c>
      <c r="P103" s="83">
        <v>104582.34466256879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321.28861361639429</v>
      </c>
      <c r="D107" s="67">
        <v>1822.8700927267107</v>
      </c>
      <c r="E107" s="67">
        <v>109.11110887243048</v>
      </c>
      <c r="F107" s="67">
        <v>87.308974515580871</v>
      </c>
      <c r="G107" s="67">
        <v>200.65976109578975</v>
      </c>
      <c r="H107" s="67">
        <v>225.54160761969163</v>
      </c>
      <c r="I107" s="67">
        <v>1082.466854979202</v>
      </c>
      <c r="J107" s="67">
        <v>202.01506195378352</v>
      </c>
      <c r="K107" s="67">
        <v>1863.5382175558227</v>
      </c>
      <c r="L107" s="67">
        <v>1331.043467615541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10</v>
      </c>
      <c r="D110" s="67">
        <v>45</v>
      </c>
      <c r="E110" s="67">
        <v>20</v>
      </c>
      <c r="F110" s="67">
        <v>23</v>
      </c>
      <c r="G110" s="67">
        <v>34</v>
      </c>
      <c r="H110" s="67">
        <v>39</v>
      </c>
      <c r="I110" s="67">
        <v>85</v>
      </c>
      <c r="J110" s="67">
        <v>55</v>
      </c>
      <c r="K110" s="67">
        <v>139.99999999999994</v>
      </c>
      <c r="L110" s="67">
        <v>201.99999999999997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321.28861361639429</v>
      </c>
      <c r="D116" s="67">
        <v>1822.8700927267107</v>
      </c>
      <c r="E116" s="67">
        <v>109.11110887243048</v>
      </c>
      <c r="F116" s="67">
        <v>87.308974515580871</v>
      </c>
      <c r="G116" s="67">
        <v>200.65976109578975</v>
      </c>
      <c r="H116" s="67">
        <v>225.54160761969163</v>
      </c>
      <c r="I116" s="67">
        <v>1082.466854979202</v>
      </c>
      <c r="J116" s="67">
        <v>202.01506195378352</v>
      </c>
      <c r="K116" s="67">
        <v>1863.5382175558227</v>
      </c>
      <c r="L116" s="67">
        <v>1331.043467615541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321.28861361639429</v>
      </c>
      <c r="D122" s="83">
        <v>1822.8700927267107</v>
      </c>
      <c r="E122" s="83">
        <v>109.11110887243048</v>
      </c>
      <c r="F122" s="83">
        <v>87.308974515580871</v>
      </c>
      <c r="G122" s="83">
        <v>200.65976109578975</v>
      </c>
      <c r="H122" s="83">
        <v>225.54160761969163</v>
      </c>
      <c r="I122" s="83">
        <v>1082.466854979202</v>
      </c>
      <c r="J122" s="83">
        <v>202.01506195378352</v>
      </c>
      <c r="K122" s="83">
        <v>1863.5382175558227</v>
      </c>
      <c r="L122" s="83">
        <v>1331.043467615541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220427.25356909609</v>
      </c>
      <c r="D126" s="67">
        <v>0</v>
      </c>
      <c r="E126" s="67">
        <v>0</v>
      </c>
      <c r="F126" s="67">
        <v>0</v>
      </c>
      <c r="G126" s="67">
        <v>80043.835712644315</v>
      </c>
      <c r="H126" s="67">
        <v>27793.203532881369</v>
      </c>
      <c r="I126" s="67">
        <v>65474.904042285372</v>
      </c>
      <c r="J126" s="67">
        <v>0</v>
      </c>
      <c r="K126" s="67">
        <v>65010.691168560523</v>
      </c>
      <c r="L126" s="67">
        <v>63180.120947190087</v>
      </c>
      <c r="M126" s="67">
        <v>86956.430275762905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9084</v>
      </c>
      <c r="D129" s="67">
        <v>0</v>
      </c>
      <c r="E129" s="67">
        <v>0</v>
      </c>
      <c r="F129" s="67">
        <v>0</v>
      </c>
      <c r="G129" s="67">
        <v>6254</v>
      </c>
      <c r="H129" s="67">
        <v>4974</v>
      </c>
      <c r="I129" s="67">
        <v>6820</v>
      </c>
      <c r="J129" s="67">
        <v>0</v>
      </c>
      <c r="K129" s="67">
        <v>11038.999999999996</v>
      </c>
      <c r="L129" s="67">
        <v>6857.9999999999991</v>
      </c>
      <c r="M129" s="67">
        <v>6684.9999999999982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194843.05174415468</v>
      </c>
      <c r="D131" s="67">
        <v>0</v>
      </c>
      <c r="E131" s="67">
        <v>0</v>
      </c>
      <c r="F131" s="67">
        <v>0</v>
      </c>
      <c r="G131" s="67">
        <v>74732.453207378552</v>
      </c>
      <c r="H131" s="67">
        <v>27793.203532881369</v>
      </c>
      <c r="I131" s="67">
        <v>51192.490476318606</v>
      </c>
      <c r="J131" s="67">
        <v>0</v>
      </c>
      <c r="K131" s="67">
        <v>65010.691168560523</v>
      </c>
      <c r="L131" s="67">
        <v>48484.143729707714</v>
      </c>
      <c r="M131" s="67">
        <v>86956.430275762905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25584.20182494141</v>
      </c>
      <c r="D135" s="67">
        <v>0</v>
      </c>
      <c r="E135" s="67">
        <v>0</v>
      </c>
      <c r="F135" s="67">
        <v>0</v>
      </c>
      <c r="G135" s="67">
        <v>5311.382505265763</v>
      </c>
      <c r="H135" s="67">
        <v>0</v>
      </c>
      <c r="I135" s="67">
        <v>14282.413565966766</v>
      </c>
      <c r="J135" s="67">
        <v>0</v>
      </c>
      <c r="K135" s="67">
        <v>0</v>
      </c>
      <c r="L135" s="67">
        <v>14695.977217482372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220427.25356909609</v>
      </c>
      <c r="D141" s="83">
        <v>0</v>
      </c>
      <c r="E141" s="83">
        <v>0</v>
      </c>
      <c r="F141" s="83">
        <v>0</v>
      </c>
      <c r="G141" s="83">
        <v>80043.835712644315</v>
      </c>
      <c r="H141" s="83">
        <v>27793.203532881369</v>
      </c>
      <c r="I141" s="83">
        <v>65474.904042285372</v>
      </c>
      <c r="J141" s="83">
        <v>0</v>
      </c>
      <c r="K141" s="83">
        <v>65010.691168560523</v>
      </c>
      <c r="L141" s="83">
        <v>63180.120947190087</v>
      </c>
      <c r="M141" s="83">
        <v>86956.430275762905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12.816032979030037</v>
      </c>
      <c r="D145" s="67">
        <v>10.173864357345309</v>
      </c>
      <c r="E145" s="67">
        <v>63.328927856308738</v>
      </c>
      <c r="F145" s="67">
        <v>11.209525436210942</v>
      </c>
      <c r="G145" s="67">
        <v>666.50504905878495</v>
      </c>
      <c r="H145" s="67">
        <v>18.374115876586526</v>
      </c>
      <c r="I145" s="67">
        <v>770.34465915769397</v>
      </c>
      <c r="J145" s="67">
        <v>80.266181437333117</v>
      </c>
      <c r="K145" s="67">
        <v>1098.693709336321</v>
      </c>
      <c r="L145" s="67">
        <v>454.83937760945958</v>
      </c>
      <c r="M145" s="67">
        <v>478.41908388261589</v>
      </c>
      <c r="N145" s="67">
        <v>833.44480644798773</v>
      </c>
      <c r="O145" s="67">
        <v>1960.9511104665623</v>
      </c>
      <c r="P145" s="67">
        <v>2666.1838423516729</v>
      </c>
      <c r="Q145" s="67">
        <v>7343.0729517741602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9</v>
      </c>
      <c r="D147" s="67">
        <v>7</v>
      </c>
      <c r="E147" s="67">
        <v>44</v>
      </c>
      <c r="F147" s="67">
        <v>8</v>
      </c>
      <c r="G147" s="67">
        <v>466</v>
      </c>
      <c r="H147" s="67">
        <v>13</v>
      </c>
      <c r="I147" s="67">
        <v>539</v>
      </c>
      <c r="J147" s="67">
        <v>56</v>
      </c>
      <c r="K147" s="67">
        <v>768.99999999999977</v>
      </c>
      <c r="L147" s="67">
        <v>317.99999999999994</v>
      </c>
      <c r="M147" s="67">
        <v>334.99999999999989</v>
      </c>
      <c r="N147" s="67">
        <v>582.99999999999977</v>
      </c>
      <c r="O147" s="67">
        <v>1372</v>
      </c>
      <c r="P147" s="67">
        <v>1865.9999999999998</v>
      </c>
      <c r="Q147" s="67">
        <v>5140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12.816032979030037</v>
      </c>
      <c r="D153" s="67">
        <v>10.173864357345309</v>
      </c>
      <c r="E153" s="67">
        <v>63.328927856308738</v>
      </c>
      <c r="F153" s="67">
        <v>11.209525436210942</v>
      </c>
      <c r="G153" s="67">
        <v>666.50504905878495</v>
      </c>
      <c r="H153" s="67">
        <v>18.374115876586526</v>
      </c>
      <c r="I153" s="67">
        <v>770.34465915769397</v>
      </c>
      <c r="J153" s="67">
        <v>80.266181437333117</v>
      </c>
      <c r="K153" s="67">
        <v>1098.693709336321</v>
      </c>
      <c r="L153" s="67">
        <v>454.83937760945958</v>
      </c>
      <c r="M153" s="67">
        <v>478.41908388261589</v>
      </c>
      <c r="N153" s="67">
        <v>833.44480644798773</v>
      </c>
      <c r="O153" s="67">
        <v>1960.9511104665623</v>
      </c>
      <c r="P153" s="67">
        <v>2666.1838423516729</v>
      </c>
      <c r="Q153" s="67">
        <v>7343.0729517741602</v>
      </c>
    </row>
    <row r="154" spans="1:17" ht="12" customHeight="1" x14ac:dyDescent="0.25">
      <c r="A154" s="23" t="s">
        <v>141</v>
      </c>
      <c r="B154" s="67"/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12.816032979030037</v>
      </c>
      <c r="D159" s="83">
        <v>10.173864357345309</v>
      </c>
      <c r="E159" s="83">
        <v>63.328927856308738</v>
      </c>
      <c r="F159" s="83">
        <v>11.209525436210942</v>
      </c>
      <c r="G159" s="83">
        <v>666.50504905878495</v>
      </c>
      <c r="H159" s="83">
        <v>18.374115876586526</v>
      </c>
      <c r="I159" s="83">
        <v>770.34465915769397</v>
      </c>
      <c r="J159" s="83">
        <v>80.266181437333117</v>
      </c>
      <c r="K159" s="83">
        <v>1098.693709336321</v>
      </c>
      <c r="L159" s="83">
        <v>454.83937760945958</v>
      </c>
      <c r="M159" s="83">
        <v>478.41908388261589</v>
      </c>
      <c r="N159" s="83">
        <v>833.44480644798773</v>
      </c>
      <c r="O159" s="83">
        <v>1960.9511104665623</v>
      </c>
      <c r="P159" s="83">
        <v>2666.1838423516729</v>
      </c>
      <c r="Q159" s="83">
        <v>7343.0729517741602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0</v>
      </c>
      <c r="D163" s="67">
        <v>1946.2053027019263</v>
      </c>
      <c r="E163" s="67">
        <v>285.3817734324781</v>
      </c>
      <c r="F163" s="67">
        <v>349.81610124225159</v>
      </c>
      <c r="G163" s="67">
        <v>3074.6030110707693</v>
      </c>
      <c r="H163" s="67">
        <v>1264.8890276893553</v>
      </c>
      <c r="I163" s="67">
        <v>4979.6144491877812</v>
      </c>
      <c r="J163" s="67">
        <v>5406.5716816907661</v>
      </c>
      <c r="K163" s="67">
        <v>6378.5477972258905</v>
      </c>
      <c r="L163" s="67">
        <v>13638.886254034722</v>
      </c>
      <c r="M163" s="67">
        <v>1748.0446619360853</v>
      </c>
      <c r="N163" s="67">
        <v>1363.8399697312079</v>
      </c>
      <c r="O163" s="67">
        <v>3099.2292194753045</v>
      </c>
      <c r="P163" s="67">
        <v>0</v>
      </c>
      <c r="Q163" s="67">
        <v>10248.517217089269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0</v>
      </c>
      <c r="D165" s="67">
        <v>54</v>
      </c>
      <c r="E165" s="67">
        <v>29</v>
      </c>
      <c r="F165" s="67">
        <v>34</v>
      </c>
      <c r="G165" s="67">
        <v>134</v>
      </c>
      <c r="H165" s="67">
        <v>98</v>
      </c>
      <c r="I165" s="67">
        <v>293</v>
      </c>
      <c r="J165" s="67">
        <v>408</v>
      </c>
      <c r="K165" s="67">
        <v>449.99999999999983</v>
      </c>
      <c r="L165" s="67">
        <v>1123.9999999999998</v>
      </c>
      <c r="M165" s="67">
        <v>355.99999999999989</v>
      </c>
      <c r="N165" s="67">
        <v>500.99999999999983</v>
      </c>
      <c r="O165" s="67">
        <v>1413</v>
      </c>
      <c r="P165" s="67">
        <v>0</v>
      </c>
      <c r="Q165" s="67">
        <v>2021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0</v>
      </c>
      <c r="D171" s="67">
        <v>1946.2053027019263</v>
      </c>
      <c r="E171" s="67">
        <v>285.3817734324781</v>
      </c>
      <c r="F171" s="67">
        <v>349.81610124225159</v>
      </c>
      <c r="G171" s="67">
        <v>3074.6030110707693</v>
      </c>
      <c r="H171" s="67">
        <v>1264.8890276893553</v>
      </c>
      <c r="I171" s="67">
        <v>4979.6144491877812</v>
      </c>
      <c r="J171" s="67">
        <v>5406.5716816907661</v>
      </c>
      <c r="K171" s="67">
        <v>6378.5477972258905</v>
      </c>
      <c r="L171" s="67">
        <v>13638.886254034722</v>
      </c>
      <c r="M171" s="67">
        <v>1748.0446619360853</v>
      </c>
      <c r="N171" s="67">
        <v>1363.8399697312079</v>
      </c>
      <c r="O171" s="67">
        <v>3099.2292194753045</v>
      </c>
      <c r="P171" s="67">
        <v>0</v>
      </c>
      <c r="Q171" s="67">
        <v>10248.517217089269</v>
      </c>
    </row>
    <row r="172" spans="1:17" ht="12" customHeight="1" x14ac:dyDescent="0.25">
      <c r="A172" s="23" t="s">
        <v>141</v>
      </c>
      <c r="B172" s="67"/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0</v>
      </c>
      <c r="D177" s="83">
        <v>1946.2053027019263</v>
      </c>
      <c r="E177" s="83">
        <v>285.3817734324781</v>
      </c>
      <c r="F177" s="83">
        <v>349.81610124225159</v>
      </c>
      <c r="G177" s="83">
        <v>3074.6030110707693</v>
      </c>
      <c r="H177" s="83">
        <v>1264.8890276893553</v>
      </c>
      <c r="I177" s="83">
        <v>4979.6144491877812</v>
      </c>
      <c r="J177" s="83">
        <v>5406.5716816907661</v>
      </c>
      <c r="K177" s="83">
        <v>6378.5477972258905</v>
      </c>
      <c r="L177" s="83">
        <v>13638.886254034722</v>
      </c>
      <c r="M177" s="83">
        <v>1748.0446619360853</v>
      </c>
      <c r="N177" s="83">
        <v>1363.8399697312079</v>
      </c>
      <c r="O177" s="83">
        <v>3099.2292194753045</v>
      </c>
      <c r="P177" s="83">
        <v>0</v>
      </c>
      <c r="Q177" s="83">
        <v>10248.517217089269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680.9009867906135</v>
      </c>
      <c r="E5" s="67">
        <f>RES_hhdet_in!E5-RES_hhdet_in_new!E5</f>
        <v>0</v>
      </c>
      <c r="F5" s="67">
        <f>RES_hhdet_in!F5-RES_hhdet_in_new!F5</f>
        <v>1184.5320893882995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1544.8039908826563</v>
      </c>
      <c r="J5" s="67">
        <f>RES_hhdet_in!J5-RES_hhdet_in_new!J5</f>
        <v>6416.6580702086121</v>
      </c>
      <c r="K5" s="67">
        <f>RES_hhdet_in!K5-RES_hhdet_in_new!K5</f>
        <v>3752.5387548587432</v>
      </c>
      <c r="L5" s="67">
        <f>RES_hhdet_in!L5-RES_hhdet_in_new!L5</f>
        <v>1195.0865524345586</v>
      </c>
      <c r="M5" s="67">
        <f>RES_hhdet_in!M5-RES_hhdet_in_new!M5</f>
        <v>490.30268957630136</v>
      </c>
      <c r="N5" s="67">
        <f>RES_hhdet_in!N5-RES_hhdet_in_new!N5</f>
        <v>5998.1113264719734</v>
      </c>
      <c r="O5" s="67">
        <f>RES_hhdet_in!O5-RES_hhdet_in_new!O5</f>
        <v>211.84891881973897</v>
      </c>
      <c r="P5" s="67">
        <f>RES_hhdet_in!P5-RES_hhdet_in_new!P5</f>
        <v>19297.917709726156</v>
      </c>
      <c r="Q5" s="67">
        <f>RES_hhdet_in!Q5-RES_hhdet_in_new!Q5</f>
        <v>2838.1222949854546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69</v>
      </c>
      <c r="D8" s="67">
        <f>RES_hhdet_in!D8-RES_hhdet_in_new!D8</f>
        <v>98.5</v>
      </c>
      <c r="E8" s="67">
        <f>RES_hhdet_in!E8-RES_hhdet_in_new!E8</f>
        <v>48</v>
      </c>
      <c r="F8" s="67">
        <f>RES_hhdet_in!F8-RES_hhdet_in_new!F8</f>
        <v>122.5</v>
      </c>
      <c r="G8" s="67">
        <f>RES_hhdet_in!G8-RES_hhdet_in_new!G8</f>
        <v>38</v>
      </c>
      <c r="H8" s="67">
        <f>RES_hhdet_in!H8-RES_hhdet_in_new!H8</f>
        <v>29</v>
      </c>
      <c r="I8" s="67">
        <f>RES_hhdet_in!I8-RES_hhdet_in_new!I8</f>
        <v>100.5</v>
      </c>
      <c r="J8" s="67">
        <f>RES_hhdet_in!J8-RES_hhdet_in_new!J8</f>
        <v>438</v>
      </c>
      <c r="K8" s="67">
        <f>RES_hhdet_in!K8-RES_hhdet_in_new!K8</f>
        <v>267.50000000000006</v>
      </c>
      <c r="L8" s="67">
        <f>RES_hhdet_in!L8-RES_hhdet_in_new!L8</f>
        <v>146</v>
      </c>
      <c r="M8" s="67">
        <f>RES_hhdet_in!M8-RES_hhdet_in_new!M8</f>
        <v>117.00000000000003</v>
      </c>
      <c r="N8" s="67">
        <f>RES_hhdet_in!N8-RES_hhdet_in_new!N8</f>
        <v>697.00000000000011</v>
      </c>
      <c r="O8" s="67">
        <f>RES_hhdet_in!O8-RES_hhdet_in_new!O8</f>
        <v>101</v>
      </c>
      <c r="P8" s="67">
        <f>RES_hhdet_in!P8-RES_hhdet_in_new!P8</f>
        <v>1995.0000000000009</v>
      </c>
      <c r="Q8" s="67">
        <f>RES_hhdet_in!Q8-RES_hhdet_in_new!Q8</f>
        <v>400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1102.2500000000005</v>
      </c>
      <c r="E11" s="67">
        <f>RES_hhdet_in!E11-RES_hhdet_in_new!E11</f>
        <v>0</v>
      </c>
      <c r="F11" s="67">
        <f>RES_hhdet_in!F11-RES_hhdet_in_new!F11</f>
        <v>1654.2500000000005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2035.25</v>
      </c>
      <c r="J11" s="67">
        <f>RES_hhdet_in!J11-RES_hhdet_in_new!J11</f>
        <v>5767.2500000000009</v>
      </c>
      <c r="K11" s="67">
        <f>RES_hhdet_in!K11-RES_hhdet_in_new!K11</f>
        <v>3768.2499999999995</v>
      </c>
      <c r="L11" s="67">
        <f>RES_hhdet_in!L11-RES_hhdet_in_new!L11</f>
        <v>2149.7907674015869</v>
      </c>
      <c r="M11" s="67">
        <f>RES_hhdet_in!M11-RES_hhdet_in_new!M11</f>
        <v>457.6263974670851</v>
      </c>
      <c r="N11" s="67">
        <f>RES_hhdet_in!N11-RES_hhdet_in_new!N11</f>
        <v>5590.433264286029</v>
      </c>
      <c r="O11" s="67">
        <f>RES_hhdet_in!O11-RES_hhdet_in_new!O11</f>
        <v>426.00000000001455</v>
      </c>
      <c r="P11" s="67">
        <f>RES_hhdet_in!P11-RES_hhdet_in_new!P11</f>
        <v>31422.999999999996</v>
      </c>
      <c r="Q11" s="67">
        <f>RES_hhdet_in!Q11-RES_hhdet_in_new!Q11</f>
        <v>6637.5297103530047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757.46348679061305</v>
      </c>
      <c r="E15" s="67">
        <f>RES_hhdet_in!E15-RES_hhdet_in_new!E15</f>
        <v>0</v>
      </c>
      <c r="F15" s="67">
        <f>RES_hhdet_in!F15-RES_hhdet_in_new!F15</f>
        <v>709.09458938829914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688.36649088265642</v>
      </c>
      <c r="J15" s="67">
        <f>RES_hhdet_in!J15-RES_hhdet_in_new!J15</f>
        <v>1828.2205702086117</v>
      </c>
      <c r="K15" s="67">
        <f>RES_hhdet_in!K15-RES_hhdet_in_new!K15</f>
        <v>673.84920403578053</v>
      </c>
      <c r="L15" s="67">
        <f>RES_hhdet_in!L15-RES_hhdet_in_new!L15</f>
        <v>0</v>
      </c>
      <c r="M15" s="67">
        <f>RES_hhdet_in!M15-RES_hhdet_in_new!M15</f>
        <v>96.302689576301816</v>
      </c>
      <c r="N15" s="67">
        <f>RES_hhdet_in!N15-RES_hhdet_in_new!N15</f>
        <v>2265.3488472189165</v>
      </c>
      <c r="O15" s="67">
        <f>RES_hhdet_in!O15-RES_hhdet_in_new!O15</f>
        <v>93.311843685682447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4072.2500000000009</v>
      </c>
      <c r="E21" s="67">
        <f>RES_hhdet_in!E21-RES_hhdet_in_new!E21</f>
        <v>779.67905675444592</v>
      </c>
      <c r="F21" s="67">
        <f>RES_hhdet_in!F21-RES_hhdet_in_new!F21</f>
        <v>3324.679056754444</v>
      </c>
      <c r="G21" s="67">
        <f>RES_hhdet_in!G21-RES_hhdet_in_new!G21</f>
        <v>426.60502523123387</v>
      </c>
      <c r="H21" s="67">
        <f>RES_hhdet_in!H21-RES_hhdet_in_new!H21</f>
        <v>244.37500000000003</v>
      </c>
      <c r="I21" s="67">
        <f>RES_hhdet_in!I21-RES_hhdet_in_new!I21</f>
        <v>3079.625</v>
      </c>
      <c r="J21" s="67">
        <f>RES_hhdet_in!J21-RES_hhdet_in_new!J21</f>
        <v>11527.812500000002</v>
      </c>
      <c r="K21" s="67">
        <f>RES_hhdet_in!K21-RES_hhdet_in_new!K21</f>
        <v>16770</v>
      </c>
      <c r="L21" s="67">
        <f>RES_hhdet_in!L21-RES_hhdet_in_new!L21</f>
        <v>17468.000000000004</v>
      </c>
      <c r="M21" s="67">
        <f>RES_hhdet_in!M21-RES_hhdet_in_new!M21</f>
        <v>17513</v>
      </c>
      <c r="N21" s="67">
        <f>RES_hhdet_in!N21-RES_hhdet_in_new!N21</f>
        <v>23524.999999999996</v>
      </c>
      <c r="O21" s="67">
        <f>RES_hhdet_in!O21-RES_hhdet_in_new!O21</f>
        <v>24658.999999999996</v>
      </c>
      <c r="P21" s="67">
        <f>RES_hhdet_in!P21-RES_hhdet_in_new!P21</f>
        <v>46771</v>
      </c>
      <c r="Q21" s="67">
        <f>RES_hhdet_in!Q21-RES_hhdet_in_new!Q21</f>
        <v>81730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159.47193003616755</v>
      </c>
      <c r="E22" s="83">
        <f>RES_hhdet_in!E22-RES_hhdet_in_new!E22</f>
        <v>0</v>
      </c>
      <c r="F22" s="83">
        <f>RES_hhdet_in!F22-RES_hhdet_in_new!F22</f>
        <v>119.49464573458124</v>
      </c>
      <c r="G22" s="83">
        <f>RES_hhdet_in!G22-RES_hhdet_in_new!G22</f>
        <v>1159.8614751769305</v>
      </c>
      <c r="H22" s="83">
        <f>RES_hhdet_in!H22-RES_hhdet_in_new!H22</f>
        <v>182.23002523123387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459.02405243455905</v>
      </c>
      <c r="M22" s="83">
        <f>RES_hhdet_in!M22-RES_hhdet_in_new!M22</f>
        <v>445.30268957630113</v>
      </c>
      <c r="N22" s="83">
        <f>RES_hhdet_in!N22-RES_hhdet_in_new!N22</f>
        <v>103.97351597524175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0</v>
      </c>
      <c r="D45" s="67">
        <f>RES_hhdet_in!D45-RES_hhdet_in_new!D45</f>
        <v>0</v>
      </c>
      <c r="E45" s="67">
        <f>RES_hhdet_in!E45-RES_hhdet_in_new!E45</f>
        <v>6697.8381012821483</v>
      </c>
      <c r="F45" s="67">
        <f>RES_hhdet_in!F45-RES_hhdet_in_new!F45</f>
        <v>87931.7929399024</v>
      </c>
      <c r="G45" s="67">
        <f>RES_hhdet_in!G45-RES_hhdet_in_new!G45</f>
        <v>12992.670408606373</v>
      </c>
      <c r="H45" s="67">
        <f>RES_hhdet_in!H45-RES_hhdet_in_new!H45</f>
        <v>12923.679458558812</v>
      </c>
      <c r="I45" s="67">
        <f>RES_hhdet_in!I45-RES_hhdet_in_new!I45</f>
        <v>2420.4592887366425</v>
      </c>
      <c r="J45" s="67">
        <f>RES_hhdet_in!J45-RES_hhdet_in_new!J45</f>
        <v>0</v>
      </c>
      <c r="K45" s="67">
        <f>RES_hhdet_in!K45-RES_hhdet_in_new!K45</f>
        <v>0</v>
      </c>
      <c r="L45" s="67">
        <f>RES_hhdet_in!L45-RES_hhdet_in_new!L45</f>
        <v>0</v>
      </c>
      <c r="M45" s="67">
        <f>RES_hhdet_in!M45-RES_hhdet_in_new!M45</f>
        <v>0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1953.2585932916327</v>
      </c>
      <c r="Q45" s="67">
        <f>RES_hhdet_in!Q45-RES_hhdet_in_new!Q45</f>
        <v>1289.5766303932141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519</v>
      </c>
      <c r="D48" s="67">
        <f>RES_hhdet_in!D48-RES_hhdet_in_new!D48</f>
        <v>545</v>
      </c>
      <c r="E48" s="67">
        <f>RES_hhdet_in!E48-RES_hhdet_in_new!E48</f>
        <v>966.5</v>
      </c>
      <c r="F48" s="67">
        <f>RES_hhdet_in!F48-RES_hhdet_in_new!F48</f>
        <v>3462</v>
      </c>
      <c r="G48" s="67">
        <f>RES_hhdet_in!G48-RES_hhdet_in_new!G48</f>
        <v>1371.5</v>
      </c>
      <c r="H48" s="67">
        <f>RES_hhdet_in!H48-RES_hhdet_in_new!H48</f>
        <v>1480</v>
      </c>
      <c r="I48" s="67">
        <f>RES_hhdet_in!I48-RES_hhdet_in_new!I48</f>
        <v>1262</v>
      </c>
      <c r="J48" s="67">
        <f>RES_hhdet_in!J48-RES_hhdet_in_new!J48</f>
        <v>0</v>
      </c>
      <c r="K48" s="67">
        <f>RES_hhdet_in!K48-RES_hhdet_in_new!K48</f>
        <v>0</v>
      </c>
      <c r="L48" s="67">
        <f>RES_hhdet_in!L48-RES_hhdet_in_new!L48</f>
        <v>0</v>
      </c>
      <c r="M48" s="67">
        <f>RES_hhdet_in!M48-RES_hhdet_in_new!M48</f>
        <v>589</v>
      </c>
      <c r="N48" s="67">
        <f>RES_hhdet_in!N48-RES_hhdet_in_new!N48</f>
        <v>2834</v>
      </c>
      <c r="O48" s="67">
        <f>RES_hhdet_in!O48-RES_hhdet_in_new!O48</f>
        <v>1964</v>
      </c>
      <c r="P48" s="67">
        <f>RES_hhdet_in!P48-RES_hhdet_in_new!P48</f>
        <v>1016.0000000000005</v>
      </c>
      <c r="Q48" s="67">
        <f>RES_hhdet_in!Q48-RES_hhdet_in_new!Q48</f>
        <v>584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21462.525601282141</v>
      </c>
      <c r="F50" s="67">
        <f>RES_hhdet_in!F50-RES_hhdet_in_new!F50</f>
        <v>95468.774308406384</v>
      </c>
      <c r="G50" s="67">
        <f>RES_hhdet_in!G50-RES_hhdet_in_new!G50</f>
        <v>5963.3677885703564</v>
      </c>
      <c r="H50" s="67">
        <f>RES_hhdet_in!H50-RES_hhdet_in_new!H50</f>
        <v>5647.3499333474665</v>
      </c>
      <c r="I50" s="67">
        <f>RES_hhdet_in!I50-RES_hhdet_in_new!I50</f>
        <v>65915.146788736631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14103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7442.2585932916327</v>
      </c>
      <c r="Q50" s="67">
        <f>RES_hhdet_in!Q50-RES_hhdet_in_new!Q50</f>
        <v>1493.5766303932141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844.875</v>
      </c>
      <c r="D54" s="67">
        <f>RES_hhdet_in!D54-RES_hhdet_in_new!D54</f>
        <v>8020.875</v>
      </c>
      <c r="E54" s="67">
        <f>RES_hhdet_in!E54-RES_hhdet_in_new!E54</f>
        <v>2024.1182873964331</v>
      </c>
      <c r="F54" s="67">
        <f>RES_hhdet_in!F54-RES_hhdet_in_new!F54</f>
        <v>8145.7856828671902</v>
      </c>
      <c r="G54" s="67">
        <f>RES_hhdet_in!G54-RES_hhdet_in_new!G54</f>
        <v>45235.357908606355</v>
      </c>
      <c r="H54" s="67">
        <f>RES_hhdet_in!H54-RES_hhdet_in_new!H54</f>
        <v>8905.3774647682312</v>
      </c>
      <c r="I54" s="67">
        <f>RES_hhdet_in!I54-RES_hhdet_in_new!I54</f>
        <v>0</v>
      </c>
      <c r="J54" s="67">
        <f>RES_hhdet_in!J54-RES_hhdet_in_new!J54</f>
        <v>13671</v>
      </c>
      <c r="K54" s="67">
        <f>RES_hhdet_in!K54-RES_hhdet_in_new!K54</f>
        <v>1662</v>
      </c>
      <c r="L54" s="67">
        <f>RES_hhdet_in!L54-RES_hhdet_in_new!L54</f>
        <v>2421.0000000000018</v>
      </c>
      <c r="M54" s="67">
        <f>RES_hhdet_in!M54-RES_hhdet_in_new!M54</f>
        <v>0</v>
      </c>
      <c r="N54" s="67">
        <f>RES_hhdet_in!N54-RES_hhdet_in_new!N54</f>
        <v>9255</v>
      </c>
      <c r="O54" s="67">
        <f>RES_hhdet_in!O54-RES_hhdet_in_new!O54</f>
        <v>2141</v>
      </c>
      <c r="P54" s="67">
        <f>RES_hhdet_in!P54-RES_hhdet_in_new!P54</f>
        <v>0</v>
      </c>
      <c r="Q54" s="67">
        <f>RES_hhdet_in!Q54-RES_hhdet_in_new!Q54</f>
        <v>0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0</v>
      </c>
      <c r="D55" s="67">
        <f>RES_hhdet_in!D55-RES_hhdet_in_new!D55</f>
        <v>0</v>
      </c>
      <c r="E55" s="67">
        <f>RES_hhdet_in!E55-RES_hhdet_in_new!E55</f>
        <v>0</v>
      </c>
      <c r="F55" s="67">
        <f>RES_hhdet_in!F55-RES_hhdet_in_new!F55</f>
        <v>0</v>
      </c>
      <c r="G55" s="67">
        <f>RES_hhdet_in!G55-RES_hhdet_in_new!G55</f>
        <v>0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0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0</v>
      </c>
      <c r="D59" s="67">
        <f>RES_hhdet_in!D59-RES_hhdet_in_new!D59</f>
        <v>3513.1428571428569</v>
      </c>
      <c r="E59" s="67">
        <f>RES_hhdet_in!E59-RES_hhdet_in_new!E59</f>
        <v>15785.000000000004</v>
      </c>
      <c r="F59" s="67">
        <f>RES_hhdet_in!F59-RES_hhdet_in_new!F59</f>
        <v>74596.999999999985</v>
      </c>
      <c r="G59" s="67">
        <f>RES_hhdet_in!G59-RES_hhdet_in_new!G59</f>
        <v>61270.000000000015</v>
      </c>
      <c r="H59" s="67">
        <f>RES_hhdet_in!H59-RES_hhdet_in_new!H59</f>
        <v>14587.999999999991</v>
      </c>
      <c r="I59" s="67">
        <f>RES_hhdet_in!I59-RES_hhdet_in_new!I59</f>
        <v>12508.683568406221</v>
      </c>
      <c r="J59" s="67">
        <f>RES_hhdet_in!J59-RES_hhdet_in_new!J59</f>
        <v>15052.616563825693</v>
      </c>
      <c r="K59" s="67">
        <f>RES_hhdet_in!K59-RES_hhdet_in_new!K59</f>
        <v>14269.796424136654</v>
      </c>
      <c r="L59" s="67">
        <f>RES_hhdet_in!L59-RES_hhdet_in_new!L59</f>
        <v>3.6379788070916972E-12</v>
      </c>
      <c r="M59" s="67">
        <f>RES_hhdet_in!M59-RES_hhdet_in_new!M59</f>
        <v>3.6379788070916778E-12</v>
      </c>
      <c r="N59" s="67">
        <f>RES_hhdet_in!N59-RES_hhdet_in_new!N59</f>
        <v>3.6379788070916843E-12</v>
      </c>
      <c r="O59" s="67">
        <f>RES_hhdet_in!O59-RES_hhdet_in_new!O59</f>
        <v>0</v>
      </c>
      <c r="P59" s="67">
        <f>RES_hhdet_in!P59-RES_hhdet_in_new!P59</f>
        <v>16624.67945855881</v>
      </c>
      <c r="Q59" s="67">
        <f>RES_hhdet_in!Q59-RES_hhdet_in_new!Q59</f>
        <v>20141.012931286034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3742</v>
      </c>
      <c r="D60" s="83">
        <f>RES_hhdet_in!D60-RES_hhdet_in_new!D60</f>
        <v>0</v>
      </c>
      <c r="E60" s="83">
        <f>RES_hhdet_in!E60-RES_hhdet_in_new!E60</f>
        <v>1063.4682380210397</v>
      </c>
      <c r="F60" s="83">
        <f>RES_hhdet_in!F60-RES_hhdet_in_new!F60</f>
        <v>17941.980439902421</v>
      </c>
      <c r="G60" s="83">
        <f>RES_hhdet_in!G60-RES_hhdet_in_new!G60</f>
        <v>0</v>
      </c>
      <c r="H60" s="83">
        <f>RES_hhdet_in!H60-RES_hhdet_in_new!H60</f>
        <v>0</v>
      </c>
      <c r="I60" s="83">
        <f>RES_hhdet_in!I60-RES_hhdet_in_new!I60</f>
        <v>7.2759576141834259E-12</v>
      </c>
      <c r="J60" s="83">
        <f>RES_hhdet_in!J60-RES_hhdet_in_new!J60</f>
        <v>3.6379788070917121E-12</v>
      </c>
      <c r="K60" s="83">
        <f>RES_hhdet_in!K60-RES_hhdet_in_new!K60</f>
        <v>0</v>
      </c>
      <c r="L60" s="83">
        <f>RES_hhdet_in!L60-RES_hhdet_in_new!L60</f>
        <v>850</v>
      </c>
      <c r="M60" s="83">
        <f>RES_hhdet_in!M60-RES_hhdet_in_new!M60</f>
        <v>376.00000000000364</v>
      </c>
      <c r="N60" s="83">
        <f>RES_hhdet_in!N60-RES_hhdet_in_new!N60</f>
        <v>459.00000000000364</v>
      </c>
      <c r="O60" s="83">
        <f>RES_hhdet_in!O60-RES_hhdet_in_new!O60</f>
        <v>0</v>
      </c>
      <c r="P60" s="83">
        <f>RES_hhdet_in!P60-RES_hhdet_in_new!P60</f>
        <v>5265.1553820282779</v>
      </c>
      <c r="Q60" s="83">
        <f>RES_hhdet_in!Q60-RES_hhdet_in_new!Q60</f>
        <v>3.4467045364035584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106564.43674133255</v>
      </c>
      <c r="D64" s="67">
        <f>RES_hhdet_in!D64-RES_hhdet_in_new!D64</f>
        <v>426876.41065468697</v>
      </c>
      <c r="E64" s="67">
        <f>RES_hhdet_in!E64-RES_hhdet_in_new!E64</f>
        <v>136867.45716792869</v>
      </c>
      <c r="F64" s="67">
        <f>RES_hhdet_in!F64-RES_hhdet_in_new!F64</f>
        <v>109291.40508176498</v>
      </c>
      <c r="G64" s="67">
        <f>RES_hhdet_in!G64-RES_hhdet_in_new!G64</f>
        <v>31853.613296368225</v>
      </c>
      <c r="H64" s="67">
        <f>RES_hhdet_in!H64-RES_hhdet_in_new!H64</f>
        <v>72453.322080566984</v>
      </c>
      <c r="I64" s="67">
        <f>RES_hhdet_in!I64-RES_hhdet_in_new!I64</f>
        <v>0</v>
      </c>
      <c r="J64" s="67">
        <f>RES_hhdet_in!J64-RES_hhdet_in_new!J64</f>
        <v>80437.885132970143</v>
      </c>
      <c r="K64" s="67">
        <f>RES_hhdet_in!K64-RES_hhdet_in_new!K64</f>
        <v>79611.769503618911</v>
      </c>
      <c r="L64" s="67">
        <f>RES_hhdet_in!L64-RES_hhdet_in_new!L64</f>
        <v>82777.26324735723</v>
      </c>
      <c r="M64" s="67">
        <f>RES_hhdet_in!M64-RES_hhdet_in_new!M64</f>
        <v>142096.73645234195</v>
      </c>
      <c r="N64" s="67">
        <f>RES_hhdet_in!N64-RES_hhdet_in_new!N64</f>
        <v>245967.3527283931</v>
      </c>
      <c r="O64" s="67">
        <f>RES_hhdet_in!O64-RES_hhdet_in_new!O64</f>
        <v>35975.664985998912</v>
      </c>
      <c r="P64" s="67">
        <f>RES_hhdet_in!P64-RES_hhdet_in_new!P64</f>
        <v>1538.2383908527022</v>
      </c>
      <c r="Q64" s="67">
        <f>RES_hhdet_in!Q64-RES_hhdet_in_new!Q64</f>
        <v>35760.510624614602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7454</v>
      </c>
      <c r="D67" s="67">
        <f>RES_hhdet_in!D67-RES_hhdet_in_new!D67</f>
        <v>16613</v>
      </c>
      <c r="E67" s="67">
        <f>RES_hhdet_in!E67-RES_hhdet_in_new!E67</f>
        <v>11027</v>
      </c>
      <c r="F67" s="67">
        <f>RES_hhdet_in!F67-RES_hhdet_in_new!F67</f>
        <v>10618</v>
      </c>
      <c r="G67" s="67">
        <f>RES_hhdet_in!G67-RES_hhdet_in_new!G67</f>
        <v>7108</v>
      </c>
      <c r="H67" s="67">
        <f>RES_hhdet_in!H67-RES_hhdet_in_new!H67</f>
        <v>10992</v>
      </c>
      <c r="I67" s="67">
        <f>RES_hhdet_in!I67-RES_hhdet_in_new!I67</f>
        <v>14404.862023710572</v>
      </c>
      <c r="J67" s="67">
        <f>RES_hhdet_in!J67-RES_hhdet_in_new!J67</f>
        <v>30536</v>
      </c>
      <c r="K67" s="67">
        <f>RES_hhdet_in!K67-RES_hhdet_in_new!K67</f>
        <v>15486.000000000004</v>
      </c>
      <c r="L67" s="67">
        <f>RES_hhdet_in!L67-RES_hhdet_in_new!L67</f>
        <v>20913</v>
      </c>
      <c r="M67" s="67">
        <f>RES_hhdet_in!M67-RES_hhdet_in_new!M67</f>
        <v>20051.000000000007</v>
      </c>
      <c r="N67" s="67">
        <f>RES_hhdet_in!N67-RES_hhdet_in_new!N67</f>
        <v>39110.000000000015</v>
      </c>
      <c r="O67" s="67">
        <f>RES_hhdet_in!O67-RES_hhdet_in_new!O67</f>
        <v>9958</v>
      </c>
      <c r="P67" s="67">
        <f>RES_hhdet_in!P67-RES_hhdet_in_new!P67</f>
        <v>19203.532088939828</v>
      </c>
      <c r="Q67" s="67">
        <f>RES_hhdet_in!Q67-RES_hhdet_in_new!Q67</f>
        <v>5951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97463.08372719906</v>
      </c>
      <c r="D69" s="67">
        <f>RES_hhdet_in!D69-RES_hhdet_in_new!D69</f>
        <v>386739.2277357906</v>
      </c>
      <c r="E69" s="67">
        <f>RES_hhdet_in!E69-RES_hhdet_in_new!E69</f>
        <v>146909.51966792857</v>
      </c>
      <c r="F69" s="67">
        <f>RES_hhdet_in!F69-RES_hhdet_in_new!F69</f>
        <v>100086.7241391569</v>
      </c>
      <c r="G69" s="67">
        <f>RES_hhdet_in!G69-RES_hhdet_in_new!G69</f>
        <v>62439.675796368239</v>
      </c>
      <c r="H69" s="67">
        <f>RES_hhdet_in!H69-RES_hhdet_in_new!H69</f>
        <v>206222.38458056704</v>
      </c>
      <c r="I69" s="67">
        <f>RES_hhdet_in!I69-RES_hhdet_in_new!I69</f>
        <v>0</v>
      </c>
      <c r="J69" s="67">
        <f>RES_hhdet_in!J69-RES_hhdet_in_new!J69</f>
        <v>72049.375228286779</v>
      </c>
      <c r="K69" s="67">
        <f>RES_hhdet_in!K69-RES_hhdet_in_new!K69</f>
        <v>94471.832003618969</v>
      </c>
      <c r="L69" s="67">
        <f>RES_hhdet_in!L69-RES_hhdet_in_new!L69</f>
        <v>80685.498096324474</v>
      </c>
      <c r="M69" s="67">
        <f>RES_hhdet_in!M69-RES_hhdet_in_new!M69</f>
        <v>156812.81719689048</v>
      </c>
      <c r="N69" s="67">
        <f>RES_hhdet_in!N69-RES_hhdet_in_new!N69</f>
        <v>263771.09498619824</v>
      </c>
      <c r="O69" s="67">
        <f>RES_hhdet_in!O69-RES_hhdet_in_new!O69</f>
        <v>67272.36391555029</v>
      </c>
      <c r="P69" s="67">
        <f>RES_hhdet_in!P69-RES_hhdet_in_new!P69</f>
        <v>1494.2080834140602</v>
      </c>
      <c r="Q69" s="67">
        <f>RES_hhdet_in!Q69-RES_hhdet_in_new!Q69</f>
        <v>100372.15042854263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9101.3530141334995</v>
      </c>
      <c r="D73" s="67">
        <f>RES_hhdet_in!D73-RES_hhdet_in_new!D73</f>
        <v>63216.836921685332</v>
      </c>
      <c r="E73" s="67">
        <f>RES_hhdet_in!E73-RES_hhdet_in_new!E73</f>
        <v>8903.6792196287934</v>
      </c>
      <c r="F73" s="67">
        <f>RES_hhdet_in!F73-RES_hhdet_in_new!F73</f>
        <v>48879.992470415586</v>
      </c>
      <c r="G73" s="67">
        <f>RES_hhdet_in!G73-RES_hhdet_in_new!G73</f>
        <v>1271.4636731725013</v>
      </c>
      <c r="H73" s="67">
        <f>RES_hhdet_in!H73-RES_hhdet_in_new!H73</f>
        <v>0</v>
      </c>
      <c r="I73" s="67">
        <f>RES_hhdet_in!I73-RES_hhdet_in_new!I73</f>
        <v>133829</v>
      </c>
      <c r="J73" s="67">
        <f>RES_hhdet_in!J73-RES_hhdet_in_new!J73</f>
        <v>8388.5099046833711</v>
      </c>
      <c r="K73" s="67">
        <f>RES_hhdet_in!K73-RES_hhdet_in_new!K73</f>
        <v>3923.5648171024363</v>
      </c>
      <c r="L73" s="67">
        <f>RES_hhdet_in!L73-RES_hhdet_in_new!L73</f>
        <v>2091.7651510327596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6938.8008908526481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160580.49924133264</v>
      </c>
      <c r="D78" s="67">
        <f>RES_hhdet_in!D78-RES_hhdet_in_new!D78</f>
        <v>436000.273638624</v>
      </c>
      <c r="E78" s="67">
        <f>RES_hhdet_in!E78-RES_hhdet_in_new!E78</f>
        <v>169906.61376723018</v>
      </c>
      <c r="F78" s="67">
        <f>RES_hhdet_in!F78-RES_hhdet_in_new!F78</f>
        <v>101325.69663635586</v>
      </c>
      <c r="G78" s="67">
        <f>RES_hhdet_in!G78-RES_hhdet_in_new!G78</f>
        <v>214796.67579636804</v>
      </c>
      <c r="H78" s="67">
        <f>RES_hhdet_in!H78-RES_hhdet_in_new!H78</f>
        <v>352595.38458056701</v>
      </c>
      <c r="I78" s="67">
        <f>RES_hhdet_in!I78-RES_hhdet_in_new!I78</f>
        <v>0</v>
      </c>
      <c r="J78" s="67">
        <f>RES_hhdet_in!J78-RES_hhdet_in_new!J78</f>
        <v>76693.469905645616</v>
      </c>
      <c r="K78" s="67">
        <f>RES_hhdet_in!K78-RES_hhdet_in_new!K78</f>
        <v>316462.23003701842</v>
      </c>
      <c r="L78" s="67">
        <f>RES_hhdet_in!L78-RES_hhdet_in_new!L78</f>
        <v>543734.89056265843</v>
      </c>
      <c r="M78" s="67">
        <f>RES_hhdet_in!M78-RES_hhdet_in_new!M78</f>
        <v>401048.4666797035</v>
      </c>
      <c r="N78" s="67">
        <f>RES_hhdet_in!N78-RES_hhdet_in_new!N78</f>
        <v>385977.07483553444</v>
      </c>
      <c r="O78" s="67">
        <f>RES_hhdet_in!O78-RES_hhdet_in_new!O78</f>
        <v>163039.72161725318</v>
      </c>
      <c r="P78" s="67">
        <f>RES_hhdet_in!P78-RES_hhdet_in_new!P78</f>
        <v>333851.48839085264</v>
      </c>
      <c r="Q78" s="67">
        <f>RES_hhdet_in!Q78-RES_hhdet_in_new!Q78</f>
        <v>96348.65053483806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27696.03946660057</v>
      </c>
      <c r="D79" s="83">
        <f>RES_hhdet_in!D79-RES_hhdet_in_new!D79</f>
        <v>96264.072200761468</v>
      </c>
      <c r="E79" s="83">
        <f>RES_hhdet_in!E79-RES_hhdet_in_new!E79</f>
        <v>30930.155900698497</v>
      </c>
      <c r="F79" s="83">
        <f>RES_hhdet_in!F79-RES_hhdet_in_new!F79</f>
        <v>71935.020945409109</v>
      </c>
      <c r="G79" s="83">
        <f>RES_hhdet_in!G79-RES_hhdet_in_new!G79</f>
        <v>3848.0879857148475</v>
      </c>
      <c r="H79" s="83">
        <f>RES_hhdet_in!H79-RES_hhdet_in_new!H79</f>
        <v>0</v>
      </c>
      <c r="I79" s="83">
        <f>RES_hhdet_in!I79-RES_hhdet_in_new!I79</f>
        <v>21859</v>
      </c>
      <c r="J79" s="83">
        <f>RES_hhdet_in!J79-RES_hhdet_in_new!J79</f>
        <v>49233.876067871563</v>
      </c>
      <c r="K79" s="83">
        <f>RES_hhdet_in!K79-RES_hhdet_in_new!K79</f>
        <v>1.4551915228366845E-11</v>
      </c>
      <c r="L79" s="83">
        <f>RES_hhdet_in!L79-RES_hhdet_in_new!L79</f>
        <v>18682.545752828592</v>
      </c>
      <c r="M79" s="83">
        <f>RES_hhdet_in!M79-RES_hhdet_in_new!M79</f>
        <v>0</v>
      </c>
      <c r="N79" s="83">
        <f>RES_hhdet_in!N79-RES_hhdet_in_new!N79</f>
        <v>18773.093418325734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86166.59627215458</v>
      </c>
      <c r="E83" s="67">
        <f>RES_hhdet_in!E83-RES_hhdet_in_new!E83</f>
        <v>308912.04737428366</v>
      </c>
      <c r="F83" s="67">
        <f>RES_hhdet_in!F83-RES_hhdet_in_new!F83</f>
        <v>239578.69743885627</v>
      </c>
      <c r="G83" s="67">
        <f>RES_hhdet_in!G83-RES_hhdet_in_new!G83</f>
        <v>135206.37912376688</v>
      </c>
      <c r="H83" s="67">
        <f>RES_hhdet_in!H83-RES_hhdet_in_new!H83</f>
        <v>142768.34809109502</v>
      </c>
      <c r="I83" s="67">
        <f>RES_hhdet_in!I83-RES_hhdet_in_new!I83</f>
        <v>194187.44012342667</v>
      </c>
      <c r="J83" s="67">
        <f>RES_hhdet_in!J83-RES_hhdet_in_new!J83</f>
        <v>301578.45555523649</v>
      </c>
      <c r="K83" s="67">
        <f>RES_hhdet_in!K83-RES_hhdet_in_new!K83</f>
        <v>168276.64180086766</v>
      </c>
      <c r="L83" s="67">
        <f>RES_hhdet_in!L83-RES_hhdet_in_new!L83</f>
        <v>65668.304669734964</v>
      </c>
      <c r="M83" s="67">
        <f>RES_hhdet_in!M83-RES_hhdet_in_new!M83</f>
        <v>6019.8388540224114</v>
      </c>
      <c r="N83" s="67">
        <f>RES_hhdet_in!N83-RES_hhdet_in_new!N83</f>
        <v>68293.445721314187</v>
      </c>
      <c r="O83" s="67">
        <f>RES_hhdet_in!O83-RES_hhdet_in_new!O83</f>
        <v>21235.496553328368</v>
      </c>
      <c r="P83" s="67">
        <f>RES_hhdet_in!P83-RES_hhdet_in_new!P83</f>
        <v>74736.06081514791</v>
      </c>
      <c r="Q83" s="67">
        <f>RES_hhdet_in!Q83-RES_hhdet_in_new!Q83</f>
        <v>4988.6113881009624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3919</v>
      </c>
      <c r="D86" s="67">
        <f>RES_hhdet_in!D86-RES_hhdet_in_new!D86</f>
        <v>9503</v>
      </c>
      <c r="E86" s="67">
        <f>RES_hhdet_in!E86-RES_hhdet_in_new!E86</f>
        <v>14508</v>
      </c>
      <c r="F86" s="67">
        <f>RES_hhdet_in!F86-RES_hhdet_in_new!F86</f>
        <v>13797</v>
      </c>
      <c r="G86" s="67">
        <f>RES_hhdet_in!G86-RES_hhdet_in_new!G86</f>
        <v>9753</v>
      </c>
      <c r="H86" s="67">
        <f>RES_hhdet_in!H86-RES_hhdet_in_new!H86</f>
        <v>12745</v>
      </c>
      <c r="I86" s="67">
        <f>RES_hhdet_in!I86-RES_hhdet_in_new!I86</f>
        <v>18750</v>
      </c>
      <c r="J86" s="67">
        <f>RES_hhdet_in!J86-RES_hhdet_in_new!J86</f>
        <v>33151.999999999993</v>
      </c>
      <c r="K86" s="67">
        <f>RES_hhdet_in!K86-RES_hhdet_in_new!K86</f>
        <v>15848.000000000004</v>
      </c>
      <c r="L86" s="67">
        <f>RES_hhdet_in!L86-RES_hhdet_in_new!L86</f>
        <v>14653.000000000002</v>
      </c>
      <c r="M86" s="67">
        <f>RES_hhdet_in!M86-RES_hhdet_in_new!M86</f>
        <v>8128.4638540224114</v>
      </c>
      <c r="N86" s="67">
        <f>RES_hhdet_in!N86-RES_hhdet_in_new!N86</f>
        <v>29398.000000000007</v>
      </c>
      <c r="O86" s="67">
        <f>RES_hhdet_in!O86-RES_hhdet_in_new!O86</f>
        <v>10083</v>
      </c>
      <c r="P86" s="67">
        <f>RES_hhdet_in!P86-RES_hhdet_in_new!P86</f>
        <v>17603.000000000007</v>
      </c>
      <c r="Q86" s="67">
        <f>RES_hhdet_in!Q86-RES_hhdet_in_new!Q86</f>
        <v>4988.611388100966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0</v>
      </c>
      <c r="D88" s="67">
        <f>RES_hhdet_in!D88-RES_hhdet_in_new!D88</f>
        <v>67520.493808160638</v>
      </c>
      <c r="E88" s="67">
        <f>RES_hhdet_in!E88-RES_hhdet_in_new!E88</f>
        <v>236195.63041426806</v>
      </c>
      <c r="F88" s="67">
        <f>RES_hhdet_in!F88-RES_hhdet_in_new!F88</f>
        <v>214774.89194216696</v>
      </c>
      <c r="G88" s="67">
        <f>RES_hhdet_in!G88-RES_hhdet_in_new!G88</f>
        <v>103956.71128589926</v>
      </c>
      <c r="H88" s="67">
        <f>RES_hhdet_in!H88-RES_hhdet_in_new!H88</f>
        <v>103970.02956148025</v>
      </c>
      <c r="I88" s="67">
        <f>RES_hhdet_in!I88-RES_hhdet_in_new!I88</f>
        <v>288200.75262342655</v>
      </c>
      <c r="J88" s="67">
        <f>RES_hhdet_in!J88-RES_hhdet_in_new!J88</f>
        <v>452480.76805523643</v>
      </c>
      <c r="K88" s="67">
        <f>RES_hhdet_in!K88-RES_hhdet_in_new!K88</f>
        <v>153650.07169065322</v>
      </c>
      <c r="L88" s="67">
        <f>RES_hhdet_in!L88-RES_hhdet_in_new!L88</f>
        <v>175474.84469011991</v>
      </c>
      <c r="M88" s="67">
        <f>RES_hhdet_in!M88-RES_hhdet_in_new!M88</f>
        <v>5015.1023437666445</v>
      </c>
      <c r="N88" s="67">
        <f>RES_hhdet_in!N88-RES_hhdet_in_new!N88</f>
        <v>101259.75822131378</v>
      </c>
      <c r="O88" s="67">
        <f>RES_hhdet_in!O88-RES_hhdet_in_new!O88</f>
        <v>72347.514860583702</v>
      </c>
      <c r="P88" s="67">
        <f>RES_hhdet_in!P88-RES_hhdet_in_new!P88</f>
        <v>190574.06081514803</v>
      </c>
      <c r="Q88" s="67">
        <f>RES_hhdet_in!Q88-RES_hhdet_in_new!Q88</f>
        <v>1238.5086149592416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72525.125</v>
      </c>
      <c r="D92" s="67">
        <f>RES_hhdet_in!D92-RES_hhdet_in_new!D92</f>
        <v>53513.000000000087</v>
      </c>
      <c r="E92" s="67">
        <f>RES_hhdet_in!E92-RES_hhdet_in_new!E92</f>
        <v>77752.999999999956</v>
      </c>
      <c r="F92" s="67">
        <f>RES_hhdet_in!F92-RES_hhdet_in_new!F92</f>
        <v>60822.791791706833</v>
      </c>
      <c r="G92" s="67">
        <f>RES_hhdet_in!G92-RES_hhdet_in_new!G92</f>
        <v>39426.999999999738</v>
      </c>
      <c r="H92" s="67">
        <f>RES_hhdet_in!H92-RES_hhdet_in_new!H92</f>
        <v>22970.257268345224</v>
      </c>
      <c r="I92" s="67">
        <f>RES_hhdet_in!I92-RES_hhdet_in_new!I92</f>
        <v>27075.012689745025</v>
      </c>
      <c r="J92" s="67">
        <f>RES_hhdet_in!J92-RES_hhdet_in_new!J92</f>
        <v>0</v>
      </c>
      <c r="K92" s="67">
        <f>RES_hhdet_in!K92-RES_hhdet_in_new!K92</f>
        <v>0</v>
      </c>
      <c r="L92" s="67">
        <f>RES_hhdet_in!L92-RES_hhdet_in_new!L92</f>
        <v>0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33867.8125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0</v>
      </c>
      <c r="D93" s="67">
        <f>RES_hhdet_in!D93-RES_hhdet_in_new!D93</f>
        <v>0</v>
      </c>
      <c r="E93" s="67">
        <f>RES_hhdet_in!E93-RES_hhdet_in_new!E93</f>
        <v>0</v>
      </c>
      <c r="F93" s="67">
        <f>RES_hhdet_in!F93-RES_hhdet_in_new!F93</f>
        <v>0</v>
      </c>
      <c r="G93" s="67">
        <f>RES_hhdet_in!G93-RES_hhdet_in_new!G93</f>
        <v>0</v>
      </c>
      <c r="H93" s="67">
        <f>RES_hhdet_in!H93-RES_hhdet_in_new!H93</f>
        <v>0</v>
      </c>
      <c r="I93" s="67">
        <f>RES_hhdet_in!I93-RES_hhdet_in_new!I93</f>
        <v>0</v>
      </c>
      <c r="J93" s="67">
        <f>RES_hhdet_in!J93-RES_hhdet_in_new!J93</f>
        <v>0</v>
      </c>
      <c r="K93" s="67">
        <f>RES_hhdet_in!K93-RES_hhdet_in_new!K93</f>
        <v>0</v>
      </c>
      <c r="L93" s="67">
        <f>RES_hhdet_in!L93-RES_hhdet_in_new!L93</f>
        <v>0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0</v>
      </c>
      <c r="P93" s="67">
        <f>RES_hhdet_in!P93-RES_hhdet_in_new!P93</f>
        <v>0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0</v>
      </c>
      <c r="D96" s="67">
        <f>RES_hhdet_in!D96-RES_hhdet_in_new!D96</f>
        <v>554.81157570766754</v>
      </c>
      <c r="E96" s="67">
        <f>RES_hhdet_in!E96-RES_hhdet_in_new!E96</f>
        <v>25248.630104296579</v>
      </c>
      <c r="F96" s="67">
        <f>RES_hhdet_in!F96-RES_hhdet_in_new!F96</f>
        <v>0</v>
      </c>
      <c r="G96" s="67">
        <f>RES_hhdet_in!G96-RES_hhdet_in_new!G96</f>
        <v>0</v>
      </c>
      <c r="H96" s="67">
        <f>RES_hhdet_in!H96-RES_hhdet_in_new!H96</f>
        <v>118742.41255730746</v>
      </c>
      <c r="I96" s="67">
        <f>RES_hhdet_in!I96-RES_hhdet_in_new!I96</f>
        <v>0</v>
      </c>
      <c r="J96" s="67">
        <f>RES_hhdet_in!J96-RES_hhdet_in_new!J96</f>
        <v>0</v>
      </c>
      <c r="K96" s="67">
        <f>RES_hhdet_in!K96-RES_hhdet_in_new!K96</f>
        <v>74294.213419030915</v>
      </c>
      <c r="L96" s="67">
        <f>RES_hhdet_in!L96-RES_hhdet_in_new!L96</f>
        <v>5729.4599796151269</v>
      </c>
      <c r="M96" s="67">
        <f>RES_hhdet_in!M96-RES_hhdet_in_new!M96</f>
        <v>74884.401354022018</v>
      </c>
      <c r="N96" s="67">
        <f>RES_hhdet_in!N96-RES_hhdet_in_new!N96</f>
        <v>1082.719234205691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63161.048888100442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</v>
      </c>
      <c r="E97" s="67">
        <f>RES_hhdet_in!E97-RES_hhdet_in_new!E97</f>
        <v>0</v>
      </c>
      <c r="F97" s="67">
        <f>RES_hhdet_in!F97-RES_hhdet_in_new!F97</f>
        <v>0</v>
      </c>
      <c r="G97" s="67">
        <f>RES_hhdet_in!G97-RES_hhdet_in_new!G97</f>
        <v>0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66483</v>
      </c>
      <c r="D101" s="67">
        <f>RES_hhdet_in!D101-RES_hhdet_in_new!D101</f>
        <v>93601.639365628478</v>
      </c>
      <c r="E101" s="67">
        <f>RES_hhdet_in!E101-RES_hhdet_in_new!E101</f>
        <v>194737.81413226484</v>
      </c>
      <c r="F101" s="67">
        <f>RES_hhdet_in!F101-RES_hhdet_in_new!F101</f>
        <v>224890.22625063045</v>
      </c>
      <c r="G101" s="67">
        <f>RES_hhdet_in!G101-RES_hhdet_in_new!G101</f>
        <v>167870.96517865936</v>
      </c>
      <c r="H101" s="67">
        <f>RES_hhdet_in!H101-RES_hhdet_in_new!H101</f>
        <v>88964.566682680117</v>
      </c>
      <c r="I101" s="67">
        <f>RES_hhdet_in!I101-RES_hhdet_in_new!I101</f>
        <v>219102.89126190927</v>
      </c>
      <c r="J101" s="67">
        <f>RES_hhdet_in!J101-RES_hhdet_in_new!J101</f>
        <v>284747.22026078391</v>
      </c>
      <c r="K101" s="67">
        <f>RES_hhdet_in!K101-RES_hhdet_in_new!K101</f>
        <v>96482.800663090689</v>
      </c>
      <c r="L101" s="67">
        <f>RES_hhdet_in!L101-RES_hhdet_in_new!L101</f>
        <v>127445.01815956186</v>
      </c>
      <c r="M101" s="67">
        <f>RES_hhdet_in!M101-RES_hhdet_in_new!M101</f>
        <v>212066.55785067938</v>
      </c>
      <c r="N101" s="67">
        <f>RES_hhdet_in!N101-RES_hhdet_in_new!N101</f>
        <v>327035.6576714812</v>
      </c>
      <c r="O101" s="67">
        <f>RES_hhdet_in!O101-RES_hhdet_in_new!O101</f>
        <v>191674.56609063799</v>
      </c>
      <c r="P101" s="67">
        <f>RES_hhdet_in!P101-RES_hhdet_in_new!P101</f>
        <v>113083.70865707658</v>
      </c>
      <c r="Q101" s="67">
        <f>RES_hhdet_in!Q101-RES_hhdet_in_new!Q101</f>
        <v>138852.0977762019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0</v>
      </c>
      <c r="D102" s="67">
        <f>RES_hhdet_in!D102-RES_hhdet_in_new!D102</f>
        <v>89558.750000000058</v>
      </c>
      <c r="E102" s="67">
        <f>RES_hhdet_in!E102-RES_hhdet_in_new!E102</f>
        <v>227354.75000000006</v>
      </c>
      <c r="F102" s="67">
        <f>RES_hhdet_in!F102-RES_hhdet_in_new!F102</f>
        <v>116654.74999999993</v>
      </c>
      <c r="G102" s="67">
        <f>RES_hhdet_in!G102-RES_hhdet_in_new!G102</f>
        <v>42870.930462690245</v>
      </c>
      <c r="H102" s="67">
        <f>RES_hhdet_in!H102-RES_hhdet_in_new!H102</f>
        <v>137901.74999999997</v>
      </c>
      <c r="I102" s="67">
        <f>RES_hhdet_in!I102-RES_hhdet_in_new!I102</f>
        <v>83346.749999999956</v>
      </c>
      <c r="J102" s="67">
        <f>RES_hhdet_in!J102-RES_hhdet_in_new!J102</f>
        <v>111846.75000000003</v>
      </c>
      <c r="K102" s="67">
        <f>RES_hhdet_in!K102-RES_hhdet_in_new!K102</f>
        <v>165582.74999999997</v>
      </c>
      <c r="L102" s="67">
        <f>RES_hhdet_in!L102-RES_hhdet_in_new!L102</f>
        <v>41339.508384428889</v>
      </c>
      <c r="M102" s="67">
        <f>RES_hhdet_in!M102-RES_hhdet_in_new!M102</f>
        <v>221659.00364712579</v>
      </c>
      <c r="N102" s="67">
        <f>RES_hhdet_in!N102-RES_hhdet_in_new!N102</f>
        <v>110391.95395522927</v>
      </c>
      <c r="O102" s="67">
        <f>RES_hhdet_in!O102-RES_hhdet_in_new!O102</f>
        <v>102502.68046269027</v>
      </c>
      <c r="P102" s="67">
        <f>RES_hhdet_in!P102-RES_hhdet_in_new!P102</f>
        <v>207963.7294208188</v>
      </c>
      <c r="Q102" s="67">
        <f>RES_hhdet_in!Q102-RES_hhdet_in_new!Q102</f>
        <v>259604.70615878483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0</v>
      </c>
      <c r="D103" s="83">
        <f>RES_hhdet_in!D103-RES_hhdet_in_new!D103</f>
        <v>7117.5116378568964</v>
      </c>
      <c r="E103" s="83">
        <f>RES_hhdet_in!E103-RES_hhdet_in_new!E103</f>
        <v>6470.7194160841755</v>
      </c>
      <c r="F103" s="83">
        <f>RES_hhdet_in!F103-RES_hhdet_in_new!F103</f>
        <v>0</v>
      </c>
      <c r="G103" s="83">
        <f>RES_hhdet_in!G103-RES_hhdet_in_new!G103</f>
        <v>0</v>
      </c>
      <c r="H103" s="83">
        <f>RES_hhdet_in!H103-RES_hhdet_in_new!H103</f>
        <v>0</v>
      </c>
      <c r="I103" s="83">
        <f>RES_hhdet_in!I103-RES_hhdet_in_new!I103</f>
        <v>0</v>
      </c>
      <c r="J103" s="83">
        <f>RES_hhdet_in!J103-RES_hhdet_in_new!J103</f>
        <v>0</v>
      </c>
      <c r="K103" s="83">
        <f>RES_hhdet_in!K103-RES_hhdet_in_new!K103</f>
        <v>0</v>
      </c>
      <c r="L103" s="83">
        <f>RES_hhdet_in!L103-RES_hhdet_in_new!L103</f>
        <v>34371.785894413413</v>
      </c>
      <c r="M103" s="83">
        <f>RES_hhdet_in!M103-RES_hhdet_in_new!M103</f>
        <v>47668.426911625706</v>
      </c>
      <c r="N103" s="83">
        <f>RES_hhdet_in!N103-RES_hhdet_in_new!N103</f>
        <v>41755.143331669642</v>
      </c>
      <c r="O103" s="83">
        <f>RES_hhdet_in!O103-RES_hhdet_in_new!O103</f>
        <v>716.99071702440847</v>
      </c>
      <c r="P103" s="83">
        <f>RES_hhdet_in!P103-RES_hhdet_in_new!P103</f>
        <v>0</v>
      </c>
      <c r="Q103" s="83">
        <f>RES_hhdet_in!Q103-RES_hhdet_in_new!Q103</f>
        <v>18271.638638482593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560.83638638360571</v>
      </c>
      <c r="D107" s="67">
        <f>RES_hhdet_in!D107-RES_hhdet_in_new!D107</f>
        <v>5019.2549072732891</v>
      </c>
      <c r="E107" s="67">
        <f>RES_hhdet_in!E107-RES_hhdet_in_new!E107</f>
        <v>222.01389112756954</v>
      </c>
      <c r="F107" s="67">
        <f>RES_hhdet_in!F107-RES_hhdet_in_new!F107</f>
        <v>147.81602548441913</v>
      </c>
      <c r="G107" s="67">
        <f>RES_hhdet_in!G107-RES_hhdet_in_new!G107</f>
        <v>215.46523890421025</v>
      </c>
      <c r="H107" s="67">
        <f>RES_hhdet_in!H107-RES_hhdet_in_new!H107</f>
        <v>304.5833923803084</v>
      </c>
      <c r="I107" s="67">
        <f>RES_hhdet_in!I107-RES_hhdet_in_new!I107</f>
        <v>1705.658145020798</v>
      </c>
      <c r="J107" s="67">
        <f>RES_hhdet_in!J107-RES_hhdet_in_new!J107</f>
        <v>420.10993804621648</v>
      </c>
      <c r="K107" s="67">
        <f>RES_hhdet_in!K107-RES_hhdet_in_new!K107</f>
        <v>3362.5867824441775</v>
      </c>
      <c r="L107" s="67">
        <f>RES_hhdet_in!L107-RES_hhdet_in_new!L107</f>
        <v>1748.081532384459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17</v>
      </c>
      <c r="D110" s="67">
        <f>RES_hhdet_in!D110-RES_hhdet_in_new!D110</f>
        <v>125</v>
      </c>
      <c r="E110" s="67">
        <f>RES_hhdet_in!E110-RES_hhdet_in_new!E110</f>
        <v>41</v>
      </c>
      <c r="F110" s="67">
        <f>RES_hhdet_in!F110-RES_hhdet_in_new!F110</f>
        <v>39</v>
      </c>
      <c r="G110" s="67">
        <f>RES_hhdet_in!G110-RES_hhdet_in_new!G110</f>
        <v>36</v>
      </c>
      <c r="H110" s="67">
        <f>RES_hhdet_in!H110-RES_hhdet_in_new!H110</f>
        <v>53</v>
      </c>
      <c r="I110" s="67">
        <f>RES_hhdet_in!I110-RES_hhdet_in_new!I110</f>
        <v>134</v>
      </c>
      <c r="J110" s="67">
        <f>RES_hhdet_in!J110-RES_hhdet_in_new!J110</f>
        <v>113</v>
      </c>
      <c r="K110" s="67">
        <f>RES_hhdet_in!K110-RES_hhdet_in_new!K110</f>
        <v>254.00000000000006</v>
      </c>
      <c r="L110" s="67">
        <f>RES_hhdet_in!L110-RES_hhdet_in_new!L110</f>
        <v>266</v>
      </c>
      <c r="M110" s="67">
        <f>RES_hhdet_in!M110-RES_hhdet_in_new!M110</f>
        <v>134.95987055016184</v>
      </c>
      <c r="N110" s="67">
        <f>RES_hhdet_in!N110-RES_hhdet_in_new!N110</f>
        <v>200</v>
      </c>
      <c r="O110" s="67">
        <f>RES_hhdet_in!O110-RES_hhdet_in_new!O110</f>
        <v>308</v>
      </c>
      <c r="P110" s="67">
        <f>RES_hhdet_in!P110-RES_hhdet_in_new!P110</f>
        <v>0</v>
      </c>
      <c r="Q110" s="67">
        <f>RES_hhdet_in!Q110-RES_hhdet_in_new!Q110</f>
        <v>243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639.71138638360571</v>
      </c>
      <c r="D116" s="67">
        <f>RES_hhdet_in!D116-RES_hhdet_in_new!D116</f>
        <v>5098.1299072732891</v>
      </c>
      <c r="E116" s="67">
        <f>RES_hhdet_in!E116-RES_hhdet_in_new!E116</f>
        <v>300.88889112756954</v>
      </c>
      <c r="F116" s="67">
        <f>RES_hhdet_in!F116-RES_hhdet_in_new!F116</f>
        <v>226.69102548441913</v>
      </c>
      <c r="G116" s="67">
        <f>RES_hhdet_in!G116-RES_hhdet_in_new!G116</f>
        <v>294.34023890421025</v>
      </c>
      <c r="H116" s="67">
        <f>RES_hhdet_in!H116-RES_hhdet_in_new!H116</f>
        <v>383.4583923803084</v>
      </c>
      <c r="I116" s="67">
        <f>RES_hhdet_in!I116-RES_hhdet_in_new!I116</f>
        <v>1784.533145020798</v>
      </c>
      <c r="J116" s="67">
        <f>RES_hhdet_in!J116-RES_hhdet_in_new!J116</f>
        <v>498.98493804621648</v>
      </c>
      <c r="K116" s="67">
        <f>RES_hhdet_in!K116-RES_hhdet_in_new!K116</f>
        <v>4323.5867824441775</v>
      </c>
      <c r="L116" s="67">
        <f>RES_hhdet_in!L116-RES_hhdet_in_new!L116</f>
        <v>8669.0815323844618</v>
      </c>
      <c r="M116" s="67">
        <f>RES_hhdet_in!M116-RES_hhdet_in_new!M116</f>
        <v>331.125</v>
      </c>
      <c r="N116" s="67">
        <f>RES_hhdet_in!N116-RES_hhdet_in_new!N116</f>
        <v>235.125</v>
      </c>
      <c r="O116" s="67">
        <f>RES_hhdet_in!O116-RES_hhdet_in_new!O116</f>
        <v>416.125</v>
      </c>
      <c r="P116" s="67">
        <f>RES_hhdet_in!P116-RES_hhdet_in_new!P116</f>
        <v>0</v>
      </c>
      <c r="Q116" s="67">
        <f>RES_hhdet_in!Q116-RES_hhdet_in_new!Q116</f>
        <v>5.7287508070658077E-14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587.50000000000011</v>
      </c>
      <c r="D121" s="67">
        <f>RES_hhdet_in!D121-RES_hhdet_in_new!D121</f>
        <v>5557.5</v>
      </c>
      <c r="E121" s="67">
        <f>RES_hhdet_in!E121-RES_hhdet_in_new!E121</f>
        <v>858.49999999999932</v>
      </c>
      <c r="F121" s="67">
        <f>RES_hhdet_in!F121-RES_hhdet_in_new!F121</f>
        <v>605.50000000000034</v>
      </c>
      <c r="G121" s="67">
        <f>RES_hhdet_in!G121-RES_hhdet_in_new!G121</f>
        <v>186.73770163825424</v>
      </c>
      <c r="H121" s="67">
        <f>RES_hhdet_in!H121-RES_hhdet_in_new!H121</f>
        <v>245.78179870197283</v>
      </c>
      <c r="I121" s="67">
        <f>RES_hhdet_in!I121-RES_hhdet_in_new!I121</f>
        <v>2567.4999999999991</v>
      </c>
      <c r="J121" s="67">
        <f>RES_hhdet_in!J121-RES_hhdet_in_new!J121</f>
        <v>753.50000000000011</v>
      </c>
      <c r="K121" s="67">
        <f>RES_hhdet_in!K121-RES_hhdet_in_new!K121</f>
        <v>4767.9336417904306</v>
      </c>
      <c r="L121" s="67">
        <f>RES_hhdet_in!L121-RES_hhdet_in_new!L121</f>
        <v>6213.2810590432891</v>
      </c>
      <c r="M121" s="67">
        <f>RES_hhdet_in!M121-RES_hhdet_in_new!M121</f>
        <v>304.02708152268332</v>
      </c>
      <c r="N121" s="67">
        <f>RES_hhdet_in!N121-RES_hhdet_in_new!N121</f>
        <v>204.1250000000004</v>
      </c>
      <c r="O121" s="67">
        <f>RES_hhdet_in!O121-RES_hhdet_in_new!O121</f>
        <v>144.0974144331507</v>
      </c>
      <c r="P121" s="67">
        <f>RES_hhdet_in!P121-RES_hhdet_in_new!P121</f>
        <v>916.68194051396495</v>
      </c>
      <c r="Q121" s="67">
        <f>RES_hhdet_in!Q121-RES_hhdet_in_new!Q121</f>
        <v>326.75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151.40274459317595</v>
      </c>
      <c r="D122" s="83">
        <f>RES_hhdet_in!D122-RES_hhdet_in_new!D122</f>
        <v>72.473848230000613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321.34023890421025</v>
      </c>
      <c r="H122" s="83">
        <f>RES_hhdet_in!H122-RES_hhdet_in_new!H122</f>
        <v>147.95839238030808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483.95653238445857</v>
      </c>
      <c r="M122" s="83">
        <f>RES_hhdet_in!M122-RES_hhdet_in_new!M122</f>
        <v>520.1332176435975</v>
      </c>
      <c r="N122" s="83">
        <f>RES_hhdet_in!N122-RES_hhdet_in_new!N122</f>
        <v>399.00000000000006</v>
      </c>
      <c r="O122" s="83">
        <f>RES_hhdet_in!O122-RES_hhdet_in_new!O122</f>
        <v>42.640287205103533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384774.37143090391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0</v>
      </c>
      <c r="G126" s="67">
        <f>RES_hhdet_in!G126-RES_hhdet_in_new!G126</f>
        <v>85949.789287355685</v>
      </c>
      <c r="H126" s="67">
        <f>RES_hhdet_in!H126-RES_hhdet_in_new!H126</f>
        <v>37533.421467118635</v>
      </c>
      <c r="I126" s="67">
        <f>RES_hhdet_in!I126-RES_hhdet_in_new!I126</f>
        <v>103169.72095771463</v>
      </c>
      <c r="J126" s="67">
        <f>RES_hhdet_in!J126-RES_hhdet_in_new!J126</f>
        <v>0</v>
      </c>
      <c r="K126" s="67">
        <f>RES_hhdet_in!K126-RES_hhdet_in_new!K126</f>
        <v>117305.93383143947</v>
      </c>
      <c r="L126" s="67">
        <f>RES_hhdet_in!L126-RES_hhdet_in_new!L126</f>
        <v>82975.504052809905</v>
      </c>
      <c r="M126" s="67">
        <f>RES_hhdet_in!M126-RES_hhdet_in_new!M126</f>
        <v>104832.1947242371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15857</v>
      </c>
      <c r="D129" s="67">
        <f>RES_hhdet_in!D129-RES_hhdet_in_new!D129</f>
        <v>9763</v>
      </c>
      <c r="E129" s="67">
        <f>RES_hhdet_in!E129-RES_hhdet_in_new!E129</f>
        <v>14037</v>
      </c>
      <c r="F129" s="67">
        <f>RES_hhdet_in!F129-RES_hhdet_in_new!F129</f>
        <v>18455</v>
      </c>
      <c r="G129" s="67">
        <f>RES_hhdet_in!G129-RES_hhdet_in_new!G129</f>
        <v>25447</v>
      </c>
      <c r="H129" s="67">
        <f>RES_hhdet_in!H129-RES_hhdet_in_new!H129</f>
        <v>25780</v>
      </c>
      <c r="I129" s="67">
        <f>RES_hhdet_in!I129-RES_hhdet_in_new!I129</f>
        <v>30433</v>
      </c>
      <c r="J129" s="67">
        <f>RES_hhdet_in!J129-RES_hhdet_in_new!J129</f>
        <v>30385</v>
      </c>
      <c r="K129" s="67">
        <f>RES_hhdet_in!K129-RES_hhdet_in_new!K129</f>
        <v>29924.000000000004</v>
      </c>
      <c r="L129" s="67">
        <f>RES_hhdet_in!L129-RES_hhdet_in_new!L129</f>
        <v>13807</v>
      </c>
      <c r="M129" s="67">
        <f>RES_hhdet_in!M129-RES_hhdet_in_new!M129</f>
        <v>8060.0000000000018</v>
      </c>
      <c r="N129" s="67">
        <f>RES_hhdet_in!N129-RES_hhdet_in_new!N129</f>
        <v>0</v>
      </c>
      <c r="O129" s="67">
        <f>RES_hhdet_in!O129-RES_hhdet_in_new!O129</f>
        <v>28879.000000000004</v>
      </c>
      <c r="P129" s="67">
        <f>RES_hhdet_in!P129-RES_hhdet_in_new!P129</f>
        <v>22957</v>
      </c>
      <c r="Q129" s="67">
        <f>RES_hhdet_in!Q129-RES_hhdet_in_new!Q129</f>
        <v>25720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326943.10978855926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0</v>
      </c>
      <c r="G131" s="67">
        <f>RES_hhdet_in!G131-RES_hhdet_in_new!G131</f>
        <v>74765.921064605049</v>
      </c>
      <c r="H131" s="67">
        <f>RES_hhdet_in!H131-RES_hhdet_in_new!H131</f>
        <v>90717.796467118678</v>
      </c>
      <c r="I131" s="67">
        <f>RES_hhdet_in!I131-RES_hhdet_in_new!I131</f>
        <v>100302.85333089062</v>
      </c>
      <c r="J131" s="67">
        <f>RES_hhdet_in!J131-RES_hhdet_in_new!J131</f>
        <v>44769.825448206859</v>
      </c>
      <c r="K131" s="67">
        <f>RES_hhdet_in!K131-RES_hhdet_in_new!K131</f>
        <v>184310.93383143953</v>
      </c>
      <c r="L131" s="67">
        <f>RES_hhdet_in!L131-RES_hhdet_in_new!L131</f>
        <v>79154.348351733875</v>
      </c>
      <c r="M131" s="67">
        <f>RES_hhdet_in!M131-RES_hhdet_in_new!M131</f>
        <v>123030.3276427955</v>
      </c>
      <c r="N131" s="67">
        <f>RES_hhdet_in!N131-RES_hhdet_in_new!N131</f>
        <v>0</v>
      </c>
      <c r="O131" s="67">
        <f>RES_hhdet_in!O131-RES_hhdet_in_new!O131</f>
        <v>55364.512211258749</v>
      </c>
      <c r="P131" s="67">
        <f>RES_hhdet_in!P131-RES_hhdet_in_new!P131</f>
        <v>0</v>
      </c>
      <c r="Q131" s="67">
        <f>RES_hhdet_in!Q131-RES_hhdet_in_new!Q131</f>
        <v>37729.268316888258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60921.298175058706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2081</v>
      </c>
      <c r="G135" s="67">
        <f>RES_hhdet_in!G135-RES_hhdet_in_new!G135</f>
        <v>11183.868222750636</v>
      </c>
      <c r="H135" s="67">
        <f>RES_hhdet_in!H135-RES_hhdet_in_new!H135</f>
        <v>2033.8300601134133</v>
      </c>
      <c r="I135" s="67">
        <f>RES_hhdet_in!I135-RES_hhdet_in_new!I135</f>
        <v>8589.086434033059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28169.022782517721</v>
      </c>
      <c r="M135" s="67">
        <f>RES_hhdet_in!M135-RES_hhdet_in_new!M135</f>
        <v>0</v>
      </c>
      <c r="N135" s="67">
        <f>RES_hhdet_in!N135-RES_hhdet_in_new!N135</f>
        <v>14079</v>
      </c>
      <c r="O135" s="67">
        <f>RES_hhdet_in!O135-RES_hhdet_in_new!O135</f>
        <v>3123.0000000000073</v>
      </c>
      <c r="P135" s="67">
        <f>RES_hhdet_in!P135-RES_hhdet_in_new!P135</f>
        <v>95031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408088.24999999971</v>
      </c>
      <c r="D140" s="67">
        <f>RES_hhdet_in!D140-RES_hhdet_in_new!D140</f>
        <v>239195.625</v>
      </c>
      <c r="E140" s="67">
        <f>RES_hhdet_in!E140-RES_hhdet_in_new!E140</f>
        <v>138643.625</v>
      </c>
      <c r="F140" s="67">
        <f>RES_hhdet_in!F140-RES_hhdet_in_new!F140</f>
        <v>111485.625</v>
      </c>
      <c r="G140" s="67">
        <f>RES_hhdet_in!G140-RES_hhdet_in_new!G140</f>
        <v>82245.056172371595</v>
      </c>
      <c r="H140" s="67">
        <f>RES_hhdet_in!H140-RES_hhdet_in_new!H140</f>
        <v>83331.880849874724</v>
      </c>
      <c r="I140" s="67">
        <f>RES_hhdet_in!I140-RES_hhdet_in_new!I140</f>
        <v>234708.25000000003</v>
      </c>
      <c r="J140" s="67">
        <f>RES_hhdet_in!J140-RES_hhdet_in_new!J140</f>
        <v>83560.999999999942</v>
      </c>
      <c r="K140" s="67">
        <f>RES_hhdet_in!K140-RES_hhdet_in_new!K140</f>
        <v>460011.57524086034</v>
      </c>
      <c r="L140" s="67">
        <f>RES_hhdet_in!L140-RES_hhdet_in_new!L140</f>
        <v>73340.120406968228</v>
      </c>
      <c r="M140" s="67">
        <f>RES_hhdet_in!M140-RES_hhdet_in_new!M140</f>
        <v>149609.24999999974</v>
      </c>
      <c r="N140" s="67">
        <f>RES_hhdet_in!N140-RES_hhdet_in_new!N140</f>
        <v>40539.92475913954</v>
      </c>
      <c r="O140" s="67">
        <f>RES_hhdet_in!O140-RES_hhdet_in_new!O140</f>
        <v>95958.056172371609</v>
      </c>
      <c r="P140" s="67">
        <f>RES_hhdet_in!P140-RES_hhdet_in_new!P140</f>
        <v>28809.875000000004</v>
      </c>
      <c r="Q140" s="67">
        <f>RES_hhdet_in!Q140-RES_hhdet_in_new!Q140</f>
        <v>327736.625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115401.0461900435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0</v>
      </c>
      <c r="G141" s="83">
        <f>RES_hhdet_in!G141-RES_hhdet_in_new!G141</f>
        <v>72692.164287355743</v>
      </c>
      <c r="H141" s="83">
        <f>RES_hhdet_in!H141-RES_hhdet_in_new!H141</f>
        <v>59781.227639490171</v>
      </c>
      <c r="I141" s="83">
        <f>RES_hhdet_in!I141-RES_hhdet_in_new!I141</f>
        <v>0</v>
      </c>
      <c r="J141" s="83">
        <f>RES_hhdet_in!J141-RES_hhdet_in_new!J141</f>
        <v>0</v>
      </c>
      <c r="K141" s="83">
        <f>RES_hhdet_in!K141-RES_hhdet_in_new!K141</f>
        <v>77663.955111651012</v>
      </c>
      <c r="L141" s="83">
        <f>RES_hhdet_in!L141-RES_hhdet_in_new!L141</f>
        <v>34626.751041133954</v>
      </c>
      <c r="M141" s="83">
        <f>RES_hhdet_in!M141-RES_hhdet_in_new!M141</f>
        <v>0</v>
      </c>
      <c r="N141" s="83">
        <f>RES_hhdet_in!N141-RES_hhdet_in_new!N141</f>
        <v>0</v>
      </c>
      <c r="O141" s="83">
        <f>RES_hhdet_in!O141-RES_hhdet_in_new!O141</f>
        <v>70035.568827628391</v>
      </c>
      <c r="P141" s="83">
        <f>RES_hhdet_in!P141-RES_hhdet_in_new!P141</f>
        <v>40104.024625559825</v>
      </c>
      <c r="Q141" s="83">
        <f>RES_hhdet_in!Q141-RES_hhdet_in_new!Q141</f>
        <v>13650.591191524942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22.371467020969963</v>
      </c>
      <c r="D145" s="67">
        <f>RES_hhdet_in!D145-RES_hhdet_in_new!D145</f>
        <v>28.013635642654691</v>
      </c>
      <c r="E145" s="67">
        <f>RES_hhdet_in!E145-RES_hhdet_in_new!E145</f>
        <v>128.85857214369128</v>
      </c>
      <c r="F145" s="67">
        <f>RES_hhdet_in!F145-RES_hhdet_in_new!F145</f>
        <v>18.977974563789058</v>
      </c>
      <c r="G145" s="67">
        <f>RES_hhdet_in!G145-RES_hhdet_in_new!G145</f>
        <v>715.68245094121505</v>
      </c>
      <c r="H145" s="67">
        <f>RES_hhdet_in!H145-RES_hhdet_in_new!H145</f>
        <v>24.813384123413474</v>
      </c>
      <c r="I145" s="67">
        <f>RES_hhdet_in!I145-RES_hhdet_in_new!I145</f>
        <v>1213.842840842306</v>
      </c>
      <c r="J145" s="67">
        <f>RES_hhdet_in!J145-RES_hhdet_in_new!J145</f>
        <v>166.9213185626669</v>
      </c>
      <c r="K145" s="67">
        <f>RES_hhdet_in!K145-RES_hhdet_in_new!K145</f>
        <v>1982.493790663679</v>
      </c>
      <c r="L145" s="67">
        <f>RES_hhdet_in!L145-RES_hhdet_in_new!L145</f>
        <v>597.34812239054042</v>
      </c>
      <c r="M145" s="67">
        <f>RES_hhdet_in!M145-RES_hhdet_in_new!M145</f>
        <v>576.76841611738405</v>
      </c>
      <c r="N145" s="67">
        <f>RES_hhdet_in!N145-RES_hhdet_in_new!N145</f>
        <v>1400.7426935520123</v>
      </c>
      <c r="O145" s="67">
        <f>RES_hhdet_in!O145-RES_hhdet_in_new!O145</f>
        <v>502.23638953343766</v>
      </c>
      <c r="P145" s="67">
        <f>RES_hhdet_in!P145-RES_hhdet_in_new!P145</f>
        <v>1226.0036576483267</v>
      </c>
      <c r="Q145" s="67">
        <f>RES_hhdet_in!Q145-RES_hhdet_in_new!Q145</f>
        <v>1866.1145482258398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15</v>
      </c>
      <c r="D147" s="67">
        <f>RES_hhdet_in!D147-RES_hhdet_in_new!D147</f>
        <v>19</v>
      </c>
      <c r="E147" s="67">
        <f>RES_hhdet_in!E147-RES_hhdet_in_new!E147</f>
        <v>90</v>
      </c>
      <c r="F147" s="67">
        <f>RES_hhdet_in!F147-RES_hhdet_in_new!F147</f>
        <v>13</v>
      </c>
      <c r="G147" s="67">
        <f>RES_hhdet_in!G147-RES_hhdet_in_new!G147</f>
        <v>501</v>
      </c>
      <c r="H147" s="67">
        <f>RES_hhdet_in!H147-RES_hhdet_in_new!H147</f>
        <v>17</v>
      </c>
      <c r="I147" s="67">
        <f>RES_hhdet_in!I147-RES_hhdet_in_new!I147</f>
        <v>849</v>
      </c>
      <c r="J147" s="67">
        <f>RES_hhdet_in!J147-RES_hhdet_in_new!J147</f>
        <v>117</v>
      </c>
      <c r="K147" s="67">
        <f>RES_hhdet_in!K147-RES_hhdet_in_new!K147</f>
        <v>1387.0000000000002</v>
      </c>
      <c r="L147" s="67">
        <f>RES_hhdet_in!L147-RES_hhdet_in_new!L147</f>
        <v>418.00000000000006</v>
      </c>
      <c r="M147" s="67">
        <f>RES_hhdet_in!M147-RES_hhdet_in_new!M147</f>
        <v>403.00000000000011</v>
      </c>
      <c r="N147" s="67">
        <f>RES_hhdet_in!N147-RES_hhdet_in_new!N147</f>
        <v>980.00000000000023</v>
      </c>
      <c r="O147" s="67">
        <f>RES_hhdet_in!O147-RES_hhdet_in_new!O147</f>
        <v>352</v>
      </c>
      <c r="P147" s="67">
        <f>RES_hhdet_in!P147-RES_hhdet_in_new!P147</f>
        <v>858.00000000000023</v>
      </c>
      <c r="Q147" s="67">
        <f>RES_hhdet_in!Q147-RES_hhdet_in_new!Q147</f>
        <v>1306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10.837658670472608</v>
      </c>
      <c r="D149" s="67">
        <f>RES_hhdet_in!D149-RES_hhdet_in_new!D149</f>
        <v>10.47536103169837</v>
      </c>
      <c r="E149" s="67">
        <f>RES_hhdet_in!E149-RES_hhdet_in_new!E149</f>
        <v>17.923316851363264</v>
      </c>
      <c r="F149" s="67">
        <f>RES_hhdet_in!F149-RES_hhdet_in_new!F149</f>
        <v>6.5000000000000089</v>
      </c>
      <c r="G149" s="67">
        <f>RES_hhdet_in!G149-RES_hhdet_in_new!G149</f>
        <v>8.7648081930177248</v>
      </c>
      <c r="H149" s="67">
        <f>RES_hhdet_in!H149-RES_hhdet_in_new!H149</f>
        <v>0</v>
      </c>
      <c r="I149" s="67">
        <f>RES_hhdet_in!I149-RES_hhdet_in_new!I149</f>
        <v>0.9375</v>
      </c>
      <c r="J149" s="67">
        <f>RES_hhdet_in!J149-RES_hhdet_in_new!J149</f>
        <v>0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4.0625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</v>
      </c>
      <c r="D150" s="67">
        <f>RES_hhdet_in!D150-RES_hhdet_in_new!D150</f>
        <v>0</v>
      </c>
      <c r="E150" s="67">
        <f>RES_hhdet_in!E150-RES_hhdet_in_new!E150</f>
        <v>0</v>
      </c>
      <c r="F150" s="67">
        <f>RES_hhdet_in!F150-RES_hhdet_in_new!F150</f>
        <v>0</v>
      </c>
      <c r="G150" s="67">
        <f>RES_hhdet_in!G150-RES_hhdet_in_new!G150</f>
        <v>0</v>
      </c>
      <c r="H150" s="67">
        <f>RES_hhdet_in!H150-RES_hhdet_in_new!H150</f>
        <v>0</v>
      </c>
      <c r="I150" s="67">
        <f>RES_hhdet_in!I150-RES_hhdet_in_new!I150</f>
        <v>0</v>
      </c>
      <c r="J150" s="67">
        <f>RES_hhdet_in!J150-RES_hhdet_in_new!J150</f>
        <v>0</v>
      </c>
      <c r="K150" s="67">
        <f>RES_hhdet_in!K150-RES_hhdet_in_new!K150</f>
        <v>0</v>
      </c>
      <c r="L150" s="67">
        <f>RES_hhdet_in!L150-RES_hhdet_in_new!L150</f>
        <v>0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16.433967020969959</v>
      </c>
      <c r="D153" s="67">
        <f>RES_hhdet_in!D153-RES_hhdet_in_new!D153</f>
        <v>23.076135642654691</v>
      </c>
      <c r="E153" s="67">
        <f>RES_hhdet_in!E153-RES_hhdet_in_new!E153</f>
        <v>120.92107214369126</v>
      </c>
      <c r="F153" s="67">
        <f>RES_hhdet_in!F153-RES_hhdet_in_new!F153</f>
        <v>15.408522164726406</v>
      </c>
      <c r="G153" s="67">
        <f>RES_hhdet_in!G153-RES_hhdet_in_new!G153</f>
        <v>712.74495094121505</v>
      </c>
      <c r="H153" s="67">
        <f>RES_hhdet_in!H153-RES_hhdet_in_new!H153</f>
        <v>33.383981269028084</v>
      </c>
      <c r="I153" s="67">
        <f>RES_hhdet_in!I153-RES_hhdet_in_new!I153</f>
        <v>1213.842840842306</v>
      </c>
      <c r="J153" s="67">
        <f>RES_hhdet_in!J153-RES_hhdet_in_new!J153</f>
        <v>186.9213185626669</v>
      </c>
      <c r="K153" s="67">
        <f>RES_hhdet_in!K153-RES_hhdet_in_new!K153</f>
        <v>2008.8436319932064</v>
      </c>
      <c r="L153" s="67">
        <f>RES_hhdet_in!L153-RES_hhdet_in_new!L153</f>
        <v>640.06026135884201</v>
      </c>
      <c r="M153" s="67">
        <f>RES_hhdet_in!M153-RES_hhdet_in_new!M153</f>
        <v>751.03259926602072</v>
      </c>
      <c r="N153" s="67">
        <f>RES_hhdet_in!N153-RES_hhdet_in_new!N153</f>
        <v>1428.3607411529499</v>
      </c>
      <c r="O153" s="67">
        <f>RES_hhdet_in!O153-RES_hhdet_in_new!O153</f>
        <v>1875.6590813404198</v>
      </c>
      <c r="P153" s="67">
        <f>RES_hhdet_in!P153-RES_hhdet_in_new!P153</f>
        <v>1281.7617547939412</v>
      </c>
      <c r="Q153" s="67">
        <f>RES_hhdet_in!Q153-RES_hhdet_in_new!Q153</f>
        <v>3851.3020482258398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</v>
      </c>
      <c r="D154" s="67">
        <f>RES_hhdet_in!D154-RES_hhdet_in_new!D154</f>
        <v>0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23</v>
      </c>
      <c r="D158" s="67">
        <f>RES_hhdet_in!D158-RES_hhdet_in_new!D158</f>
        <v>38</v>
      </c>
      <c r="E158" s="67">
        <f>RES_hhdet_in!E158-RES_hhdet_in_new!E158</f>
        <v>116.92159097193665</v>
      </c>
      <c r="F158" s="67">
        <f>RES_hhdet_in!F158-RES_hhdet_in_new!F158</f>
        <v>88</v>
      </c>
      <c r="G158" s="67">
        <f>RES_hhdet_in!G158-RES_hhdet_in_new!G158</f>
        <v>612.64674411358942</v>
      </c>
      <c r="H158" s="67">
        <f>RES_hhdet_in!H158-RES_hhdet_in_new!H158</f>
        <v>499</v>
      </c>
      <c r="I158" s="67">
        <f>RES_hhdet_in!I158-RES_hhdet_in_new!I158</f>
        <v>1553.1875</v>
      </c>
      <c r="J158" s="67">
        <f>RES_hhdet_in!J158-RES_hhdet_in_new!J158</f>
        <v>363.18750000000011</v>
      </c>
      <c r="K158" s="67">
        <f>RES_hhdet_in!K158-RES_hhdet_in_new!K158</f>
        <v>2567.7190066728231</v>
      </c>
      <c r="L158" s="67">
        <f>RES_hhdet_in!L158-RES_hhdet_in_new!L158</f>
        <v>492.38300986838738</v>
      </c>
      <c r="M158" s="67">
        <f>RES_hhdet_in!M158-RES_hhdet_in_new!M158</f>
        <v>661.22608110354952</v>
      </c>
      <c r="N158" s="67">
        <f>RES_hhdet_in!N158-RES_hhdet_in_new!N158</f>
        <v>1345.6409090280631</v>
      </c>
      <c r="O158" s="67">
        <f>RES_hhdet_in!O158-RES_hhdet_in_new!O158</f>
        <v>2516.8342441135887</v>
      </c>
      <c r="P158" s="67">
        <f>RES_hhdet_in!P158-RES_hhdet_in_new!P158</f>
        <v>2921.9157558864104</v>
      </c>
      <c r="Q158" s="67">
        <f>RES_hhdet_in!Q158-RES_hhdet_in_new!Q158</f>
        <v>8662.375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4.8399603481466258</v>
      </c>
      <c r="D159" s="83">
        <f>RES_hhdet_in!D159-RES_hhdet_in_new!D159</f>
        <v>6.5616662414296201E-2</v>
      </c>
      <c r="E159" s="83">
        <f>RES_hhdet_in!E159-RES_hhdet_in_new!E159</f>
        <v>15.775597796755008</v>
      </c>
      <c r="F159" s="83">
        <f>RES_hhdet_in!F159-RES_hhdet_in_new!F159</f>
        <v>0</v>
      </c>
      <c r="G159" s="83">
        <f>RES_hhdet_in!G159-RES_hhdet_in_new!G159</f>
        <v>117.49495094121505</v>
      </c>
      <c r="H159" s="83">
        <f>RES_hhdet_in!H159-RES_hhdet_in_new!H159</f>
        <v>0</v>
      </c>
      <c r="I159" s="83">
        <f>RES_hhdet_in!I159-RES_hhdet_in_new!I159</f>
        <v>0</v>
      </c>
      <c r="J159" s="83">
        <f>RES_hhdet_in!J159-RES_hhdet_in_new!J159</f>
        <v>0</v>
      </c>
      <c r="K159" s="83">
        <f>RES_hhdet_in!K159-RES_hhdet_in_new!K159</f>
        <v>0</v>
      </c>
      <c r="L159" s="83">
        <f>RES_hhdet_in!L159-RES_hhdet_in_new!L159</f>
        <v>211.16062239054065</v>
      </c>
      <c r="M159" s="83">
        <f>RES_hhdet_in!M159-RES_hhdet_in_new!M159</f>
        <v>103.32337758608816</v>
      </c>
      <c r="N159" s="83">
        <f>RES_hhdet_in!N159-RES_hhdet_in_new!N159</f>
        <v>111.55519355201227</v>
      </c>
      <c r="O159" s="83">
        <f>RES_hhdet_in!O159-RES_hhdet_in_new!O159</f>
        <v>0</v>
      </c>
      <c r="P159" s="83">
        <f>RES_hhdet_in!P159-RES_hhdet_in_new!P159</f>
        <v>0</v>
      </c>
      <c r="Q159" s="83">
        <f>RES_hhdet_in!Q159-RES_hhdet_in_new!Q159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0</v>
      </c>
      <c r="D163" s="67">
        <f>RES_hhdet_in!D163-RES_hhdet_in_new!D163</f>
        <v>5358.8571972980735</v>
      </c>
      <c r="E163" s="67">
        <f>RES_hhdet_in!E163-RES_hhdet_in_new!E163</f>
        <v>580.6807265675219</v>
      </c>
      <c r="F163" s="67">
        <f>RES_hhdet_in!F163-RES_hhdet_in_new!F163</f>
        <v>592.24639875774847</v>
      </c>
      <c r="G163" s="67">
        <f>RES_hhdet_in!G163-RES_hhdet_in_new!G163</f>
        <v>3301.4594889292307</v>
      </c>
      <c r="H163" s="67">
        <f>RES_hhdet_in!H163-RES_hhdet_in_new!H163</f>
        <v>1708.1734723106447</v>
      </c>
      <c r="I163" s="67">
        <f>RES_hhdet_in!I163-RES_hhdet_in_new!I163</f>
        <v>7846.4480508122206</v>
      </c>
      <c r="J163" s="67">
        <f>RES_hhdet_in!J163-RES_hhdet_in_new!J163</f>
        <v>11243.490818309234</v>
      </c>
      <c r="K163" s="67">
        <f>RES_hhdet_in!K163-RES_hhdet_in_new!K163</f>
        <v>11509.51470277411</v>
      </c>
      <c r="L163" s="67">
        <f>RES_hhdet_in!L163-RES_hhdet_in_new!L163</f>
        <v>17912.176245965278</v>
      </c>
      <c r="M163" s="67">
        <f>RES_hhdet_in!M163-RES_hhdet_in_new!M163</f>
        <v>2107.3928380639145</v>
      </c>
      <c r="N163" s="67">
        <f>RES_hhdet_in!N163-RES_hhdet_in_new!N163</f>
        <v>2292.1600302687925</v>
      </c>
      <c r="O163" s="67">
        <f>RES_hhdet_in!O163-RES_hhdet_in_new!O163</f>
        <v>793.77078052472461</v>
      </c>
      <c r="P163" s="67">
        <f>RES_hhdet_in!P163-RES_hhdet_in_new!P163</f>
        <v>0</v>
      </c>
      <c r="Q163" s="67">
        <f>RES_hhdet_in!Q163-RES_hhdet_in_new!Q163</f>
        <v>2604.4827829107307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36</v>
      </c>
      <c r="D165" s="67">
        <f>RES_hhdet_in!D165-RES_hhdet_in_new!D165</f>
        <v>157.75</v>
      </c>
      <c r="E165" s="67">
        <f>RES_hhdet_in!E165-RES_hhdet_in_new!E165</f>
        <v>62.5</v>
      </c>
      <c r="F165" s="67">
        <f>RES_hhdet_in!F165-RES_hhdet_in_new!F165</f>
        <v>58.25</v>
      </c>
      <c r="G165" s="67">
        <f>RES_hhdet_in!G165-RES_hhdet_in_new!G165</f>
        <v>144</v>
      </c>
      <c r="H165" s="67">
        <f>RES_hhdet_in!H165-RES_hhdet_in_new!H165</f>
        <v>133</v>
      </c>
      <c r="I165" s="67">
        <f>RES_hhdet_in!I165-RES_hhdet_in_new!I165</f>
        <v>461</v>
      </c>
      <c r="J165" s="67">
        <f>RES_hhdet_in!J165-RES_hhdet_in_new!J165</f>
        <v>863</v>
      </c>
      <c r="K165" s="67">
        <f>RES_hhdet_in!K165-RES_hhdet_in_new!K165</f>
        <v>812.00000000000023</v>
      </c>
      <c r="L165" s="67">
        <f>RES_hhdet_in!L165-RES_hhdet_in_new!L165</f>
        <v>1476.0000000000002</v>
      </c>
      <c r="M165" s="67">
        <f>RES_hhdet_in!M165-RES_hhdet_in_new!M165</f>
        <v>430.00000000000011</v>
      </c>
      <c r="N165" s="67">
        <f>RES_hhdet_in!N165-RES_hhdet_in_new!N165</f>
        <v>841.00000000000023</v>
      </c>
      <c r="O165" s="67">
        <f>RES_hhdet_in!O165-RES_hhdet_in_new!O165</f>
        <v>362</v>
      </c>
      <c r="P165" s="67">
        <f>RES_hhdet_in!P165-RES_hhdet_in_new!P165</f>
        <v>628.00000000000011</v>
      </c>
      <c r="Q165" s="67">
        <f>RES_hhdet_in!Q165-RES_hhdet_in_new!Q165</f>
        <v>514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1566.5</v>
      </c>
      <c r="D167" s="67">
        <f>RES_hhdet_in!D167-RES_hhdet_in_new!D167</f>
        <v>4374.9268834209788</v>
      </c>
      <c r="E167" s="67">
        <f>RES_hhdet_in!E167-RES_hhdet_in_new!E167</f>
        <v>2572.819273432478</v>
      </c>
      <c r="F167" s="67">
        <f>RES_hhdet_in!F167-RES_hhdet_in_new!F167</f>
        <v>2207.0625000000009</v>
      </c>
      <c r="G167" s="67">
        <f>RES_hhdet_in!G167-RES_hhdet_in_new!G167</f>
        <v>2679.3855752618833</v>
      </c>
      <c r="H167" s="67">
        <f>RES_hhdet_in!H167-RES_hhdet_in_new!H167</f>
        <v>585.49172645152271</v>
      </c>
      <c r="I167" s="67">
        <f>RES_hhdet_in!I167-RES_hhdet_in_new!I167</f>
        <v>1107.0842879447823</v>
      </c>
      <c r="J167" s="67">
        <f>RES_hhdet_in!J167-RES_hhdet_in_new!J167</f>
        <v>0</v>
      </c>
      <c r="K167" s="67">
        <f>RES_hhdet_in!K167-RES_hhdet_in_new!K167</f>
        <v>0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738.25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0</v>
      </c>
      <c r="D168" s="67">
        <f>RES_hhdet_in!D168-RES_hhdet_in_new!D168</f>
        <v>0</v>
      </c>
      <c r="E168" s="67">
        <f>RES_hhdet_in!E168-RES_hhdet_in_new!E168</f>
        <v>0</v>
      </c>
      <c r="F168" s="67">
        <f>RES_hhdet_in!F168-RES_hhdet_in_new!F168</f>
        <v>0</v>
      </c>
      <c r="G168" s="67">
        <f>RES_hhdet_in!G168-RES_hhdet_in_new!G168</f>
        <v>0</v>
      </c>
      <c r="H168" s="67">
        <f>RES_hhdet_in!H168-RES_hhdet_in_new!H168</f>
        <v>0</v>
      </c>
      <c r="I168" s="67">
        <f>RES_hhdet_in!I168-RES_hhdet_in_new!I168</f>
        <v>0</v>
      </c>
      <c r="J168" s="67">
        <f>RES_hhdet_in!J168-RES_hhdet_in_new!J168</f>
        <v>0</v>
      </c>
      <c r="K168" s="67">
        <f>RES_hhdet_in!K168-RES_hhdet_in_new!K168</f>
        <v>0</v>
      </c>
      <c r="L168" s="67">
        <f>RES_hhdet_in!L168-RES_hhdet_in_new!L168</f>
        <v>0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0</v>
      </c>
      <c r="P168" s="67">
        <f>RES_hhdet_in!P168-RES_hhdet_in_new!P168</f>
        <v>0</v>
      </c>
      <c r="Q168" s="67">
        <f>RES_hhdet_in!Q168-RES_hhdet_in_new!Q168</f>
        <v>0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0</v>
      </c>
      <c r="D171" s="67">
        <f>RES_hhdet_in!D171-RES_hhdet_in_new!D171</f>
        <v>2826.7946972980744</v>
      </c>
      <c r="E171" s="67">
        <f>RES_hhdet_in!E171-RES_hhdet_in_new!E171</f>
        <v>0</v>
      </c>
      <c r="F171" s="67">
        <f>RES_hhdet_in!F171-RES_hhdet_in_new!F171</f>
        <v>0</v>
      </c>
      <c r="G171" s="67">
        <f>RES_hhdet_in!G171-RES_hhdet_in_new!G171</f>
        <v>2119.3969889292307</v>
      </c>
      <c r="H171" s="67">
        <f>RES_hhdet_in!H171-RES_hhdet_in_new!H171</f>
        <v>3788.1109723106447</v>
      </c>
      <c r="I171" s="67">
        <f>RES_hhdet_in!I171-RES_hhdet_in_new!I171</f>
        <v>7519.3855508122206</v>
      </c>
      <c r="J171" s="67">
        <f>RES_hhdet_in!J171-RES_hhdet_in_new!J171</f>
        <v>16816.428318309234</v>
      </c>
      <c r="K171" s="67">
        <f>RES_hhdet_in!K171-RES_hhdet_in_new!K171</f>
        <v>12158.51470277411</v>
      </c>
      <c r="L171" s="67">
        <f>RES_hhdet_in!L171-RES_hhdet_in_new!L171</f>
        <v>22855.978371290545</v>
      </c>
      <c r="M171" s="67">
        <f>RES_hhdet_in!M171-RES_hhdet_in_new!M171</f>
        <v>2408.7746114963929</v>
      </c>
      <c r="N171" s="67">
        <f>RES_hhdet_in!N171-RES_hhdet_in_new!N171</f>
        <v>2900.9761315110436</v>
      </c>
      <c r="O171" s="67">
        <f>RES_hhdet_in!O171-RES_hhdet_in_new!O171</f>
        <v>4550.4477052628126</v>
      </c>
      <c r="P171" s="67">
        <f>RES_hhdet_in!P171-RES_hhdet_in_new!P171</f>
        <v>3532.5707735484762</v>
      </c>
      <c r="Q171" s="67">
        <f>RES_hhdet_in!Q171-RES_hhdet_in_new!Q171</f>
        <v>14677.927307708687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0</v>
      </c>
      <c r="D172" s="67">
        <f>RES_hhdet_in!D172-RES_hhdet_in_new!D172</f>
        <v>0</v>
      </c>
      <c r="E172" s="67">
        <f>RES_hhdet_in!E172-RES_hhdet_in_new!E172</f>
        <v>0</v>
      </c>
      <c r="F172" s="67">
        <f>RES_hhdet_in!F172-RES_hhdet_in_new!F172</f>
        <v>0</v>
      </c>
      <c r="G172" s="67">
        <f>RES_hhdet_in!G172-RES_hhdet_in_new!G172</f>
        <v>0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0</v>
      </c>
      <c r="D176" s="67">
        <f>RES_hhdet_in!D176-RES_hhdet_in_new!D176</f>
        <v>6993.7499999999991</v>
      </c>
      <c r="E176" s="67">
        <f>RES_hhdet_in!E176-RES_hhdet_in_new!E176</f>
        <v>1976.7500000000007</v>
      </c>
      <c r="F176" s="67">
        <f>RES_hhdet_in!F176-RES_hhdet_in_new!F176</f>
        <v>1591.7500000000002</v>
      </c>
      <c r="G176" s="67">
        <f>RES_hhdet_in!G176-RES_hhdet_in_new!G176</f>
        <v>5122.75</v>
      </c>
      <c r="H176" s="67">
        <f>RES_hhdet_in!H176-RES_hhdet_in_new!H176</f>
        <v>1695.8459571493308</v>
      </c>
      <c r="I176" s="67">
        <f>RES_hhdet_in!I176-RES_hhdet_in_new!I176</f>
        <v>11349.749999999998</v>
      </c>
      <c r="J176" s="67">
        <f>RES_hhdet_in!J176-RES_hhdet_in_new!J176</f>
        <v>14434.75</v>
      </c>
      <c r="K176" s="67">
        <f>RES_hhdet_in!K176-RES_hhdet_in_new!K176</f>
        <v>15052.75</v>
      </c>
      <c r="L176" s="67">
        <f>RES_hhdet_in!L176-RES_hhdet_in_new!L176</f>
        <v>25065.647537704106</v>
      </c>
      <c r="M176" s="67">
        <f>RES_hhdet_in!M176-RES_hhdet_in_new!M176</f>
        <v>1682.7855070476121</v>
      </c>
      <c r="N176" s="67">
        <f>RES_hhdet_in!N176-RES_hhdet_in_new!N176</f>
        <v>741.42857142856894</v>
      </c>
      <c r="O176" s="67">
        <f>RES_hhdet_in!O176-RES_hhdet_in_new!O176</f>
        <v>9058.3784431146341</v>
      </c>
      <c r="P176" s="67">
        <f>RES_hhdet_in!P176-RES_hhdet_in_new!P176</f>
        <v>612.15103471504028</v>
      </c>
      <c r="Q176" s="67">
        <f>RES_hhdet_in!Q176-RES_hhdet_in_new!Q176</f>
        <v>26286.269846446521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0</v>
      </c>
      <c r="D177" s="83">
        <f>RES_hhdet_in!D177-RES_hhdet_in_new!D177</f>
        <v>779.95965959396267</v>
      </c>
      <c r="E177" s="83">
        <f>RES_hhdet_in!E177-RES_hhdet_in_new!E177</f>
        <v>5.2267616934465764</v>
      </c>
      <c r="F177" s="83">
        <f>RES_hhdet_in!F177-RES_hhdet_in_new!F177</f>
        <v>0</v>
      </c>
      <c r="G177" s="83">
        <f>RES_hhdet_in!G177-RES_hhdet_in_new!G177</f>
        <v>0</v>
      </c>
      <c r="H177" s="83">
        <f>RES_hhdet_in!H177-RES_hhdet_in_new!H177</f>
        <v>62.110972310641046</v>
      </c>
      <c r="I177" s="83">
        <f>RES_hhdet_in!I177-RES_hhdet_in_new!I177</f>
        <v>0</v>
      </c>
      <c r="J177" s="83">
        <f>RES_hhdet_in!J177-RES_hhdet_in_new!J177</f>
        <v>0</v>
      </c>
      <c r="K177" s="83">
        <f>RES_hhdet_in!K177-RES_hhdet_in_new!K177</f>
        <v>0</v>
      </c>
      <c r="L177" s="83">
        <f>RES_hhdet_in!L177-RES_hhdet_in_new!L177</f>
        <v>0</v>
      </c>
      <c r="M177" s="83">
        <f>RES_hhdet_in!M177-RES_hhdet_in_new!M177</f>
        <v>1861.9553380638947</v>
      </c>
      <c r="N177" s="83">
        <f>RES_hhdet_in!N177-RES_hhdet_in_new!N177</f>
        <v>2947.1600302688048</v>
      </c>
      <c r="O177" s="83">
        <f>RES_hhdet_in!O177-RES_hhdet_in_new!O177</f>
        <v>0</v>
      </c>
      <c r="P177" s="83">
        <f>RES_hhdet_in!P177-RES_hhdet_in_new!P177</f>
        <v>1054</v>
      </c>
      <c r="Q177" s="83">
        <f>RES_hhdet_in!Q177-RES_hhdet_in_new!Q177</f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928.1875</v>
      </c>
      <c r="E5" s="67">
        <v>0</v>
      </c>
      <c r="F5" s="67">
        <v>1884.1875</v>
      </c>
      <c r="G5" s="67">
        <v>0</v>
      </c>
      <c r="H5" s="67">
        <v>0</v>
      </c>
      <c r="I5" s="67">
        <v>2525.1875</v>
      </c>
      <c r="J5" s="67">
        <v>9502.1875</v>
      </c>
      <c r="K5" s="67">
        <v>5832.1875</v>
      </c>
      <c r="L5" s="67">
        <v>2105.0625</v>
      </c>
      <c r="M5" s="67">
        <v>897</v>
      </c>
      <c r="N5" s="67">
        <v>9567</v>
      </c>
      <c r="O5" s="67">
        <v>1039</v>
      </c>
      <c r="P5" s="67">
        <v>61265</v>
      </c>
      <c r="Q5" s="67">
        <v>14006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561</v>
      </c>
      <c r="K8" s="67">
        <v>359</v>
      </c>
      <c r="L8" s="67">
        <v>257</v>
      </c>
      <c r="M8" s="67">
        <v>214</v>
      </c>
      <c r="N8" s="67">
        <v>1111</v>
      </c>
      <c r="O8" s="67">
        <v>494</v>
      </c>
      <c r="P8" s="67">
        <v>6335</v>
      </c>
      <c r="Q8" s="67">
        <v>1972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928.1875</v>
      </c>
      <c r="E11" s="67">
        <v>0</v>
      </c>
      <c r="F11" s="67">
        <v>1884.1875</v>
      </c>
      <c r="G11" s="67">
        <v>0</v>
      </c>
      <c r="H11" s="67">
        <v>0</v>
      </c>
      <c r="I11" s="67">
        <v>2525.1875</v>
      </c>
      <c r="J11" s="67">
        <v>9502.1875</v>
      </c>
      <c r="K11" s="67">
        <v>5832.1875</v>
      </c>
      <c r="L11" s="67">
        <v>2105.0625</v>
      </c>
      <c r="M11" s="67">
        <v>897</v>
      </c>
      <c r="N11" s="67">
        <v>8882.4229201543858</v>
      </c>
      <c r="O11" s="67">
        <v>118.53707513403468</v>
      </c>
      <c r="P11" s="67">
        <v>19297.917709726149</v>
      </c>
      <c r="Q11" s="67">
        <v>2838.1222949854259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684.57707984561421</v>
      </c>
      <c r="O15" s="67">
        <v>920.46292486596531</v>
      </c>
      <c r="P15" s="67">
        <v>41967.082290273851</v>
      </c>
      <c r="Q15" s="67">
        <v>11167.877705014575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928.1875</v>
      </c>
      <c r="E21" s="67">
        <v>0</v>
      </c>
      <c r="F21" s="67">
        <v>1884.1875</v>
      </c>
      <c r="G21" s="67">
        <v>0</v>
      </c>
      <c r="H21" s="67">
        <v>0</v>
      </c>
      <c r="I21" s="67">
        <v>2525.1875</v>
      </c>
      <c r="J21" s="67">
        <v>9502.1875</v>
      </c>
      <c r="K21" s="67">
        <v>5832.1875</v>
      </c>
      <c r="L21" s="67">
        <v>2105.0625</v>
      </c>
      <c r="M21" s="67">
        <v>897</v>
      </c>
      <c r="N21" s="67">
        <v>9567</v>
      </c>
      <c r="O21" s="67">
        <v>1039</v>
      </c>
      <c r="P21" s="67">
        <v>44611.877705014573</v>
      </c>
      <c r="Q21" s="67">
        <v>2838.1222949854259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16653.122294985427</v>
      </c>
      <c r="Q22" s="83">
        <v>11167.877705014575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0</v>
      </c>
      <c r="D45" s="67">
        <v>0</v>
      </c>
      <c r="E45" s="67">
        <v>0</v>
      </c>
      <c r="F45" s="67">
        <v>0</v>
      </c>
      <c r="G45" s="67">
        <v>4436.875</v>
      </c>
      <c r="H45" s="67">
        <v>22493.5625</v>
      </c>
      <c r="I45" s="67">
        <v>3956.5625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6201</v>
      </c>
      <c r="Q45" s="67">
        <v>6364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1603</v>
      </c>
      <c r="Q48" s="67">
        <v>2880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4436.875</v>
      </c>
      <c r="H50" s="67">
        <v>20707.5625</v>
      </c>
      <c r="I50" s="67">
        <v>3956.5625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6201</v>
      </c>
      <c r="Q50" s="67">
        <v>6364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1786</v>
      </c>
      <c r="I54" s="67">
        <v>0</v>
      </c>
      <c r="J54" s="67">
        <v>0</v>
      </c>
      <c r="K54" s="67">
        <v>0</v>
      </c>
      <c r="L54" s="67">
        <v>0</v>
      </c>
      <c r="M54" s="67">
        <v>0</v>
      </c>
      <c r="N54" s="67">
        <v>0</v>
      </c>
      <c r="O54" s="67">
        <v>0</v>
      </c>
      <c r="P54" s="67">
        <v>0</v>
      </c>
      <c r="Q54" s="67">
        <v>0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4436.875</v>
      </c>
      <c r="H59" s="67">
        <v>20784.173980851563</v>
      </c>
      <c r="I59" s="67">
        <v>3956.5625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1953.2585932916315</v>
      </c>
      <c r="Q59" s="67">
        <v>1286.1299258568031</v>
      </c>
    </row>
    <row r="60" spans="1:17" ht="12" customHeight="1" x14ac:dyDescent="0.25">
      <c r="A60" s="29" t="s">
        <v>140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1709.3885191484351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4247.7414067083682</v>
      </c>
      <c r="Q60" s="83">
        <v>5077.8700741431967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61639.875</v>
      </c>
      <c r="C64" s="67">
        <v>167612.4375</v>
      </c>
      <c r="D64" s="67">
        <v>581907.4375</v>
      </c>
      <c r="E64" s="67">
        <v>204132.4375</v>
      </c>
      <c r="F64" s="67">
        <v>173845.4375</v>
      </c>
      <c r="G64" s="67">
        <v>61518.4375</v>
      </c>
      <c r="H64" s="67">
        <v>126104.4375</v>
      </c>
      <c r="I64" s="67">
        <v>0</v>
      </c>
      <c r="J64" s="67">
        <v>119117.4375</v>
      </c>
      <c r="K64" s="67">
        <v>123732.4375</v>
      </c>
      <c r="L64" s="67">
        <v>145806.4375</v>
      </c>
      <c r="M64" s="67">
        <v>259963.4375</v>
      </c>
      <c r="N64" s="67">
        <v>392318.4375</v>
      </c>
      <c r="O64" s="67">
        <v>176440.4375</v>
      </c>
      <c r="P64" s="67">
        <v>4883.4375</v>
      </c>
      <c r="Q64" s="67">
        <v>176476.4375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2394.5625</v>
      </c>
      <c r="H67" s="67">
        <v>19131</v>
      </c>
      <c r="I67" s="67">
        <v>0</v>
      </c>
      <c r="J67" s="67">
        <v>24888</v>
      </c>
      <c r="K67" s="67">
        <v>20951</v>
      </c>
      <c r="L67" s="67">
        <v>36837</v>
      </c>
      <c r="M67" s="67">
        <v>36683</v>
      </c>
      <c r="N67" s="67">
        <v>62380.000000000007</v>
      </c>
      <c r="O67" s="67">
        <v>48840</v>
      </c>
      <c r="P67" s="67">
        <v>4883.4375</v>
      </c>
      <c r="Q67" s="67">
        <v>29369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61639.875</v>
      </c>
      <c r="C69" s="67">
        <v>167612.4375</v>
      </c>
      <c r="D69" s="67">
        <v>581907.4375</v>
      </c>
      <c r="E69" s="67">
        <v>204132.4375</v>
      </c>
      <c r="F69" s="67">
        <v>173845.4375</v>
      </c>
      <c r="G69" s="67">
        <v>61518.4375</v>
      </c>
      <c r="H69" s="67">
        <v>126104.4375</v>
      </c>
      <c r="I69" s="67">
        <v>0</v>
      </c>
      <c r="J69" s="67">
        <v>119117.4375</v>
      </c>
      <c r="K69" s="67">
        <v>123732.4375</v>
      </c>
      <c r="L69" s="67">
        <v>145806.4375</v>
      </c>
      <c r="M69" s="67">
        <v>259963.4375</v>
      </c>
      <c r="N69" s="67">
        <v>392318.4375</v>
      </c>
      <c r="O69" s="67">
        <v>141535.077303928</v>
      </c>
      <c r="P69" s="67">
        <v>1494.2080834140602</v>
      </c>
      <c r="Q69" s="67">
        <v>104178.02711265793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34905.360196071997</v>
      </c>
      <c r="P73" s="67">
        <v>3389.2294165859394</v>
      </c>
      <c r="Q73" s="67">
        <v>72298.410387342068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61639.875</v>
      </c>
      <c r="C78" s="67">
        <v>167612.4375</v>
      </c>
      <c r="D78" s="67">
        <v>581907.4375</v>
      </c>
      <c r="E78" s="67">
        <v>204132.4375</v>
      </c>
      <c r="F78" s="67">
        <v>173845.4375</v>
      </c>
      <c r="G78" s="67">
        <v>61518.4375</v>
      </c>
      <c r="H78" s="67">
        <v>126104.4375</v>
      </c>
      <c r="I78" s="67">
        <v>0</v>
      </c>
      <c r="J78" s="67">
        <v>119117.4375</v>
      </c>
      <c r="K78" s="67">
        <v>123732.4375</v>
      </c>
      <c r="L78" s="67">
        <v>145806.4375</v>
      </c>
      <c r="M78" s="67">
        <v>259963.4375</v>
      </c>
      <c r="N78" s="67">
        <v>392318.4375</v>
      </c>
      <c r="O78" s="67">
        <v>144428.57741022346</v>
      </c>
      <c r="P78" s="67">
        <v>4883.4375</v>
      </c>
      <c r="Q78" s="67">
        <v>85454.297589776543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32011.860089776543</v>
      </c>
      <c r="P79" s="83">
        <v>0</v>
      </c>
      <c r="Q79" s="83">
        <v>91022.139910223457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71669.1875</v>
      </c>
      <c r="E83" s="67">
        <v>460730.1875</v>
      </c>
      <c r="F83" s="67">
        <v>381088.1875</v>
      </c>
      <c r="G83" s="67">
        <v>261122.1875</v>
      </c>
      <c r="H83" s="67">
        <v>248487.1875</v>
      </c>
      <c r="I83" s="67">
        <v>317425.1875</v>
      </c>
      <c r="J83" s="67">
        <v>446596.18750000006</v>
      </c>
      <c r="K83" s="67">
        <v>261535.1875</v>
      </c>
      <c r="L83" s="67">
        <v>115670.1875</v>
      </c>
      <c r="M83" s="67">
        <v>11013.1875</v>
      </c>
      <c r="N83" s="67">
        <v>108928.1875</v>
      </c>
      <c r="O83" s="67">
        <v>104148.1875</v>
      </c>
      <c r="P83" s="67">
        <v>237264.1875</v>
      </c>
      <c r="Q83" s="67">
        <v>24618.562499999996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27383.25</v>
      </c>
      <c r="J86" s="67">
        <v>49027.999999999993</v>
      </c>
      <c r="K86" s="67">
        <v>24631</v>
      </c>
      <c r="L86" s="67">
        <v>25810</v>
      </c>
      <c r="M86" s="67">
        <v>11013.1875</v>
      </c>
      <c r="N86" s="67">
        <v>46890</v>
      </c>
      <c r="O86" s="67">
        <v>49452</v>
      </c>
      <c r="P86" s="67">
        <v>55883</v>
      </c>
      <c r="Q86" s="67">
        <v>24618.5625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21243.24138504127</v>
      </c>
      <c r="E88" s="67">
        <v>460730.1875</v>
      </c>
      <c r="F88" s="67">
        <v>381088.1875</v>
      </c>
      <c r="G88" s="67">
        <v>261122.1875</v>
      </c>
      <c r="H88" s="67">
        <v>248487.1875</v>
      </c>
      <c r="I88" s="67">
        <v>308440.1875</v>
      </c>
      <c r="J88" s="67">
        <v>446596.18750000006</v>
      </c>
      <c r="K88" s="67">
        <v>261535.1875</v>
      </c>
      <c r="L88" s="67">
        <v>112039.38913645691</v>
      </c>
      <c r="M88" s="67">
        <v>5015.1023437661788</v>
      </c>
      <c r="N88" s="67">
        <v>107845.4682657943</v>
      </c>
      <c r="O88" s="67">
        <v>63623.790253982603</v>
      </c>
      <c r="P88" s="67">
        <v>237264.1875</v>
      </c>
      <c r="Q88" s="67">
        <v>1238.5086149592416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50425.94611495873</v>
      </c>
      <c r="E96" s="67">
        <v>0</v>
      </c>
      <c r="F96" s="67">
        <v>0</v>
      </c>
      <c r="G96" s="67">
        <v>0</v>
      </c>
      <c r="H96" s="67">
        <v>0</v>
      </c>
      <c r="I96" s="67">
        <v>8985</v>
      </c>
      <c r="J96" s="67">
        <v>0</v>
      </c>
      <c r="K96" s="67">
        <v>0</v>
      </c>
      <c r="L96" s="67">
        <v>3630.7983635430865</v>
      </c>
      <c r="M96" s="67">
        <v>5998.0851562338221</v>
      </c>
      <c r="N96" s="67">
        <v>1082.719234205691</v>
      </c>
      <c r="O96" s="67">
        <v>40524.397246017397</v>
      </c>
      <c r="P96" s="67">
        <v>0</v>
      </c>
      <c r="Q96" s="67">
        <v>23380.053885040754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0</v>
      </c>
      <c r="O97" s="67">
        <v>0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63717.245965763766</v>
      </c>
      <c r="E101" s="67">
        <v>247005.54218714559</v>
      </c>
      <c r="F101" s="67">
        <v>251838.06585395394</v>
      </c>
      <c r="G101" s="67">
        <v>170697.92909467063</v>
      </c>
      <c r="H101" s="67">
        <v>79769.731114347756</v>
      </c>
      <c r="I101" s="67">
        <v>103649.21307569848</v>
      </c>
      <c r="J101" s="67">
        <v>292795.03241325379</v>
      </c>
      <c r="K101" s="67">
        <v>117444.15037249521</v>
      </c>
      <c r="L101" s="67">
        <v>42448.497991652315</v>
      </c>
      <c r="M101" s="67">
        <v>7603.8066192457591</v>
      </c>
      <c r="N101" s="67">
        <v>75312.265463310498</v>
      </c>
      <c r="O101" s="67">
        <v>95506.428367461776</v>
      </c>
      <c r="P101" s="67">
        <v>88005.140369101398</v>
      </c>
      <c r="Q101" s="67">
        <v>19629.951111899034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7419.5064541659658</v>
      </c>
      <c r="E102" s="67">
        <v>194741.45369384022</v>
      </c>
      <c r="F102" s="67">
        <v>100078.290201792</v>
      </c>
      <c r="G102" s="67">
        <v>89534.632367462065</v>
      </c>
      <c r="H102" s="67">
        <v>168717.45638565224</v>
      </c>
      <c r="I102" s="67">
        <v>199462.25901660437</v>
      </c>
      <c r="J102" s="67">
        <v>95141.202881198595</v>
      </c>
      <c r="K102" s="67">
        <v>71793.841137776966</v>
      </c>
      <c r="L102" s="67">
        <v>28377.135429440877</v>
      </c>
      <c r="M102" s="67">
        <v>2507.7106385885581</v>
      </c>
      <c r="N102" s="67">
        <v>25273.429521533588</v>
      </c>
      <c r="O102" s="67">
        <v>7924.7684155138095</v>
      </c>
      <c r="P102" s="67">
        <v>44676.702468329793</v>
      </c>
      <c r="Q102" s="67">
        <v>4988.6113881009651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532.43508007027538</v>
      </c>
      <c r="E103" s="83">
        <v>18983.191619014218</v>
      </c>
      <c r="F103" s="83">
        <v>29171.83144425408</v>
      </c>
      <c r="G103" s="83">
        <v>889.62603786729642</v>
      </c>
      <c r="H103" s="83">
        <v>0</v>
      </c>
      <c r="I103" s="83">
        <v>14313.71540769714</v>
      </c>
      <c r="J103" s="83">
        <v>58659.952205547554</v>
      </c>
      <c r="K103" s="83">
        <v>72297.195989727828</v>
      </c>
      <c r="L103" s="83">
        <v>44844.554078906796</v>
      </c>
      <c r="M103" s="83">
        <v>901.67024216568223</v>
      </c>
      <c r="N103" s="83">
        <v>8342.4925151559073</v>
      </c>
      <c r="O103" s="83">
        <v>716.99071702440847</v>
      </c>
      <c r="P103" s="83">
        <v>104582.34466256881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5128.875</v>
      </c>
      <c r="L107" s="67">
        <v>3079.125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356</v>
      </c>
      <c r="L110" s="67">
        <v>491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5128.875</v>
      </c>
      <c r="L116" s="67">
        <v>3079.125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4582.2687229581425</v>
      </c>
      <c r="L121" s="67">
        <v>1541.7312770418578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546.60627704185799</v>
      </c>
      <c r="L122" s="83">
        <v>1537.393722958142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512097.25</v>
      </c>
      <c r="D126" s="67">
        <v>0</v>
      </c>
      <c r="E126" s="67">
        <v>0</v>
      </c>
      <c r="F126" s="67">
        <v>0</v>
      </c>
      <c r="G126" s="67">
        <v>165993.625</v>
      </c>
      <c r="H126" s="67">
        <v>65326.625</v>
      </c>
      <c r="I126" s="67">
        <v>168644.625</v>
      </c>
      <c r="J126" s="67">
        <v>0</v>
      </c>
      <c r="K126" s="67">
        <v>182316.625</v>
      </c>
      <c r="L126" s="67">
        <v>146155.625</v>
      </c>
      <c r="M126" s="67">
        <v>191788.625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18262</v>
      </c>
      <c r="D129" s="67">
        <v>0</v>
      </c>
      <c r="E129" s="67">
        <v>0</v>
      </c>
      <c r="F129" s="67">
        <v>0</v>
      </c>
      <c r="G129" s="67">
        <v>12970</v>
      </c>
      <c r="H129" s="67">
        <v>11690</v>
      </c>
      <c r="I129" s="67">
        <v>17567</v>
      </c>
      <c r="J129" s="67">
        <v>0</v>
      </c>
      <c r="K129" s="67">
        <v>30958.999999999996</v>
      </c>
      <c r="L129" s="67">
        <v>15864</v>
      </c>
      <c r="M129" s="67">
        <v>40465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441860.25</v>
      </c>
      <c r="D131" s="67">
        <v>0</v>
      </c>
      <c r="E131" s="67">
        <v>0</v>
      </c>
      <c r="F131" s="67">
        <v>0</v>
      </c>
      <c r="G131" s="67">
        <v>165993.625</v>
      </c>
      <c r="H131" s="67">
        <v>65326.625</v>
      </c>
      <c r="I131" s="67">
        <v>168644.625</v>
      </c>
      <c r="J131" s="67">
        <v>0</v>
      </c>
      <c r="K131" s="67">
        <v>182316.625</v>
      </c>
      <c r="L131" s="67">
        <v>138517.625</v>
      </c>
      <c r="M131" s="67">
        <v>191788.625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70237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7638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495839.47617683071</v>
      </c>
      <c r="D140" s="67">
        <v>0</v>
      </c>
      <c r="E140" s="67">
        <v>0</v>
      </c>
      <c r="F140" s="67">
        <v>0</v>
      </c>
      <c r="G140" s="67">
        <v>95958.056172371609</v>
      </c>
      <c r="H140" s="67">
        <v>25222.600374440175</v>
      </c>
      <c r="I140" s="67">
        <v>156077.61831371306</v>
      </c>
      <c r="J140" s="67">
        <v>0</v>
      </c>
      <c r="K140" s="67">
        <v>117305.93383143946</v>
      </c>
      <c r="L140" s="67">
        <v>73340.120406967995</v>
      </c>
      <c r="M140" s="67">
        <v>104832.19472423707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16257.773823169349</v>
      </c>
      <c r="D141" s="83">
        <v>0</v>
      </c>
      <c r="E141" s="83">
        <v>0</v>
      </c>
      <c r="F141" s="83">
        <v>0</v>
      </c>
      <c r="G141" s="83">
        <v>70035.568827628391</v>
      </c>
      <c r="H141" s="83">
        <v>40104.024625559825</v>
      </c>
      <c r="I141" s="83">
        <v>12567.006686286955</v>
      </c>
      <c r="J141" s="83">
        <v>0</v>
      </c>
      <c r="K141" s="83">
        <v>65010.691168560545</v>
      </c>
      <c r="L141" s="83">
        <v>72815.504593032005</v>
      </c>
      <c r="M141" s="83">
        <v>86956.430275762934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3.1875</v>
      </c>
      <c r="C145" s="67">
        <v>35.1875</v>
      </c>
      <c r="D145" s="67">
        <v>38.1875</v>
      </c>
      <c r="E145" s="67">
        <v>192.1875</v>
      </c>
      <c r="F145" s="67">
        <v>30.1875</v>
      </c>
      <c r="G145" s="67">
        <v>1382.1875</v>
      </c>
      <c r="H145" s="67">
        <v>43.187499999999993</v>
      </c>
      <c r="I145" s="67">
        <v>1984.1875</v>
      </c>
      <c r="J145" s="67">
        <v>247.1875</v>
      </c>
      <c r="K145" s="67">
        <v>3081.1875</v>
      </c>
      <c r="L145" s="67">
        <v>1052.1875</v>
      </c>
      <c r="M145" s="67">
        <v>1055.1875</v>
      </c>
      <c r="N145" s="67">
        <v>2234.1875</v>
      </c>
      <c r="O145" s="67">
        <v>2463.1875</v>
      </c>
      <c r="P145" s="67">
        <v>3892.1874999999995</v>
      </c>
      <c r="Q145" s="67">
        <v>9209.1875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78.799999999999272</v>
      </c>
      <c r="K147" s="67">
        <v>2156</v>
      </c>
      <c r="L147" s="67">
        <v>736</v>
      </c>
      <c r="M147" s="67">
        <v>738</v>
      </c>
      <c r="N147" s="67">
        <v>1563</v>
      </c>
      <c r="O147" s="67">
        <v>1724</v>
      </c>
      <c r="P147" s="67">
        <v>2724</v>
      </c>
      <c r="Q147" s="67">
        <v>6446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3.1875</v>
      </c>
      <c r="C153" s="67">
        <v>35.1875</v>
      </c>
      <c r="D153" s="67">
        <v>38.1875</v>
      </c>
      <c r="E153" s="67">
        <v>192.1875</v>
      </c>
      <c r="F153" s="67">
        <v>30.1875</v>
      </c>
      <c r="G153" s="67">
        <v>1382.1875</v>
      </c>
      <c r="H153" s="67">
        <v>43.187499999999993</v>
      </c>
      <c r="I153" s="67">
        <v>1984.1875</v>
      </c>
      <c r="J153" s="67">
        <v>247.1875</v>
      </c>
      <c r="K153" s="67">
        <v>3081.1875</v>
      </c>
      <c r="L153" s="67">
        <v>1052.1875</v>
      </c>
      <c r="M153" s="67">
        <v>1055.1875</v>
      </c>
      <c r="N153" s="67">
        <v>2234.1875</v>
      </c>
      <c r="O153" s="67">
        <v>2463.1875</v>
      </c>
      <c r="P153" s="67">
        <v>3892.1874999999995</v>
      </c>
      <c r="Q153" s="67">
        <v>9209.1875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3.1875</v>
      </c>
      <c r="C158" s="67">
        <v>35.1875</v>
      </c>
      <c r="D158" s="67">
        <v>38.1875</v>
      </c>
      <c r="E158" s="67">
        <v>192.1875</v>
      </c>
      <c r="F158" s="67">
        <v>30.1875</v>
      </c>
      <c r="G158" s="67">
        <v>1382.1875</v>
      </c>
      <c r="H158" s="67">
        <v>43.1875</v>
      </c>
      <c r="I158" s="67">
        <v>1984.1875</v>
      </c>
      <c r="J158" s="67">
        <v>247.1875</v>
      </c>
      <c r="K158" s="67">
        <v>3081.1875</v>
      </c>
      <c r="L158" s="67">
        <v>1052.1875</v>
      </c>
      <c r="M158" s="67">
        <v>1055.1875</v>
      </c>
      <c r="N158" s="67">
        <v>2234.1875</v>
      </c>
      <c r="O158" s="67">
        <v>2463.1875</v>
      </c>
      <c r="P158" s="67">
        <v>3793.2604517741597</v>
      </c>
      <c r="Q158" s="67">
        <v>1866.1145482258396</v>
      </c>
    </row>
    <row r="159" spans="1:17" ht="12" customHeight="1" x14ac:dyDescent="0.25">
      <c r="A159" s="29" t="s">
        <v>140</v>
      </c>
      <c r="B159" s="83">
        <v>0</v>
      </c>
      <c r="C159" s="83">
        <v>0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0</v>
      </c>
      <c r="J159" s="83">
        <v>0</v>
      </c>
      <c r="K159" s="83">
        <v>0</v>
      </c>
      <c r="L159" s="83">
        <v>0</v>
      </c>
      <c r="M159" s="83">
        <v>0</v>
      </c>
      <c r="N159" s="83">
        <v>0</v>
      </c>
      <c r="O159" s="83">
        <v>0</v>
      </c>
      <c r="P159" s="83">
        <v>98.927048225839826</v>
      </c>
      <c r="Q159" s="83">
        <v>7343.0729517741602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3405.0625</v>
      </c>
      <c r="E163" s="67">
        <v>866.0625</v>
      </c>
      <c r="F163" s="67">
        <v>942.0625</v>
      </c>
      <c r="G163" s="67">
        <v>6376.0625</v>
      </c>
      <c r="H163" s="67">
        <v>2973.0625</v>
      </c>
      <c r="I163" s="67">
        <v>12826.0625</v>
      </c>
      <c r="J163" s="67">
        <v>16650.0625</v>
      </c>
      <c r="K163" s="67">
        <v>17888.0625</v>
      </c>
      <c r="L163" s="67">
        <v>31551.0625</v>
      </c>
      <c r="M163" s="67">
        <v>3855.4375</v>
      </c>
      <c r="N163" s="67">
        <v>3656.0000000000005</v>
      </c>
      <c r="O163" s="67">
        <v>3893</v>
      </c>
      <c r="P163" s="67">
        <v>0</v>
      </c>
      <c r="Q163" s="67">
        <v>12853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589</v>
      </c>
      <c r="J165" s="67">
        <v>1258</v>
      </c>
      <c r="K165" s="67">
        <v>1262</v>
      </c>
      <c r="L165" s="67">
        <v>2600</v>
      </c>
      <c r="M165" s="67">
        <v>786</v>
      </c>
      <c r="N165" s="67">
        <v>1342</v>
      </c>
      <c r="O165" s="67">
        <v>1775</v>
      </c>
      <c r="P165" s="67">
        <v>0</v>
      </c>
      <c r="Q165" s="67">
        <v>2535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3405.0625</v>
      </c>
      <c r="E171" s="67">
        <v>866.0625</v>
      </c>
      <c r="F171" s="67">
        <v>942.0625</v>
      </c>
      <c r="G171" s="67">
        <v>6376.0625</v>
      </c>
      <c r="H171" s="67">
        <v>2973.0625</v>
      </c>
      <c r="I171" s="67">
        <v>12826.0625</v>
      </c>
      <c r="J171" s="67">
        <v>16650.0625</v>
      </c>
      <c r="K171" s="67">
        <v>17888.0625</v>
      </c>
      <c r="L171" s="67">
        <v>31551.0625</v>
      </c>
      <c r="M171" s="67">
        <v>3855.4375</v>
      </c>
      <c r="N171" s="67">
        <v>3656.0000000000005</v>
      </c>
      <c r="O171" s="67">
        <v>3893</v>
      </c>
      <c r="P171" s="67">
        <v>0</v>
      </c>
      <c r="Q171" s="67">
        <v>12853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0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3405.0625</v>
      </c>
      <c r="E176" s="67">
        <v>866.0625</v>
      </c>
      <c r="F176" s="67">
        <v>942.0625</v>
      </c>
      <c r="G176" s="67">
        <v>6376.0625</v>
      </c>
      <c r="H176" s="67">
        <v>2973.0625</v>
      </c>
      <c r="I176" s="67">
        <v>12826.0625</v>
      </c>
      <c r="J176" s="67">
        <v>16650.0625</v>
      </c>
      <c r="K176" s="67">
        <v>17888.0625</v>
      </c>
      <c r="L176" s="67">
        <v>21426.460929516958</v>
      </c>
      <c r="M176" s="67">
        <v>1682.7855070476121</v>
      </c>
      <c r="N176" s="67">
        <v>0</v>
      </c>
      <c r="O176" s="67">
        <v>793.77078052469551</v>
      </c>
      <c r="P176" s="67">
        <v>0</v>
      </c>
      <c r="Q176" s="67">
        <v>2604.4827829107307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0</v>
      </c>
      <c r="J177" s="83">
        <v>0</v>
      </c>
      <c r="K177" s="83">
        <v>0</v>
      </c>
      <c r="L177" s="83">
        <v>10124.601570483039</v>
      </c>
      <c r="M177" s="83">
        <v>2172.6519929523879</v>
      </c>
      <c r="N177" s="83">
        <v>3656.0000000000005</v>
      </c>
      <c r="O177" s="83">
        <v>3099.2292194753045</v>
      </c>
      <c r="P177" s="83">
        <v>0</v>
      </c>
      <c r="Q177" s="83">
        <v>10248.517217089269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49.659098634421717</v>
      </c>
      <c r="C3" s="168">
        <f t="shared" ref="C3:Q3" si="0">SUM(C4,C7,C9,C19)</f>
        <v>12.646050825877643</v>
      </c>
      <c r="D3" s="168">
        <f t="shared" si="0"/>
        <v>29.42320289477486</v>
      </c>
      <c r="E3" s="168">
        <f t="shared" si="0"/>
        <v>21.026966499442771</v>
      </c>
      <c r="F3" s="168">
        <f t="shared" si="0"/>
        <v>40.478521807869249</v>
      </c>
      <c r="G3" s="168">
        <f t="shared" si="0"/>
        <v>18.488938643475862</v>
      </c>
      <c r="H3" s="168">
        <f t="shared" si="0"/>
        <v>12.879121868018157</v>
      </c>
      <c r="I3" s="168">
        <f t="shared" si="0"/>
        <v>14.300253331482226</v>
      </c>
      <c r="J3" s="168">
        <f t="shared" si="0"/>
        <v>51.660895650131522</v>
      </c>
      <c r="K3" s="168">
        <f t="shared" si="0"/>
        <v>19.770032348786813</v>
      </c>
      <c r="L3" s="168">
        <f t="shared" si="0"/>
        <v>15.179794311009147</v>
      </c>
      <c r="M3" s="168">
        <f t="shared" si="0"/>
        <v>24.878352412529395</v>
      </c>
      <c r="N3" s="168">
        <f t="shared" si="0"/>
        <v>35.656926523088572</v>
      </c>
      <c r="O3" s="168">
        <f t="shared" si="0"/>
        <v>33.066061592284051</v>
      </c>
      <c r="P3" s="168">
        <f t="shared" si="0"/>
        <v>90.645910691568645</v>
      </c>
      <c r="Q3" s="168">
        <f t="shared" si="0"/>
        <v>105.0773190874542</v>
      </c>
    </row>
    <row r="4" spans="1:17" ht="12.95" customHeight="1" x14ac:dyDescent="0.25">
      <c r="A4" s="158" t="s">
        <v>65</v>
      </c>
      <c r="B4" s="157">
        <f t="shared" ref="B4" si="1">SUM(B5:B6)</f>
        <v>42.230182090546904</v>
      </c>
      <c r="C4" s="157">
        <f t="shared" ref="C4:Q4" si="2">SUM(C5:C6)</f>
        <v>7.0542774075071568</v>
      </c>
      <c r="D4" s="157">
        <f t="shared" si="2"/>
        <v>23.665174038377579</v>
      </c>
      <c r="E4" s="157">
        <f t="shared" si="2"/>
        <v>15.817893370448273</v>
      </c>
      <c r="F4" s="157">
        <f t="shared" si="2"/>
        <v>36.603255656756637</v>
      </c>
      <c r="G4" s="157">
        <f t="shared" si="2"/>
        <v>13.693358888542603</v>
      </c>
      <c r="H4" s="157">
        <f t="shared" si="2"/>
        <v>10.07415974192655</v>
      </c>
      <c r="I4" s="157">
        <f t="shared" si="2"/>
        <v>10.658577295400786</v>
      </c>
      <c r="J4" s="157">
        <f t="shared" si="2"/>
        <v>47.263649550523652</v>
      </c>
      <c r="K4" s="157">
        <f t="shared" si="2"/>
        <v>14.074569396745753</v>
      </c>
      <c r="L4" s="157">
        <f t="shared" si="2"/>
        <v>10.053903316695589</v>
      </c>
      <c r="M4" s="157">
        <f t="shared" si="2"/>
        <v>19.484101641889822</v>
      </c>
      <c r="N4" s="157">
        <f t="shared" si="2"/>
        <v>28.027457311537319</v>
      </c>
      <c r="O4" s="157">
        <f t="shared" si="2"/>
        <v>25.507250009867718</v>
      </c>
      <c r="P4" s="157">
        <f t="shared" si="2"/>
        <v>70.246755832932195</v>
      </c>
      <c r="Q4" s="157">
        <f t="shared" si="2"/>
        <v>80.819792606319623</v>
      </c>
    </row>
    <row r="5" spans="1:17" ht="12" customHeight="1" x14ac:dyDescent="0.25">
      <c r="A5" s="23" t="s">
        <v>58</v>
      </c>
      <c r="B5" s="156">
        <v>42.165967709252506</v>
      </c>
      <c r="C5" s="156">
        <v>7.0347399999999984</v>
      </c>
      <c r="D5" s="156">
        <v>23.600260000003956</v>
      </c>
      <c r="E5" s="156">
        <v>15.71209</v>
      </c>
      <c r="F5" s="156">
        <v>36.543789999999994</v>
      </c>
      <c r="G5" s="156">
        <v>13.554738368634862</v>
      </c>
      <c r="H5" s="156">
        <v>10.004899999999999</v>
      </c>
      <c r="I5" s="156">
        <v>10.500510000000014</v>
      </c>
      <c r="J5" s="156">
        <v>46.94691000000001</v>
      </c>
      <c r="K5" s="156">
        <v>13.895659999999998</v>
      </c>
      <c r="L5" s="156">
        <v>9.9835305033940802</v>
      </c>
      <c r="M5" s="156">
        <v>19.364185937603363</v>
      </c>
      <c r="N5" s="156">
        <v>27.848943923309591</v>
      </c>
      <c r="O5" s="156">
        <v>25.361762139927102</v>
      </c>
      <c r="P5" s="156">
        <v>69.769565881661606</v>
      </c>
      <c r="Q5" s="156">
        <v>80.113069767047477</v>
      </c>
    </row>
    <row r="6" spans="1:17" ht="12" customHeight="1" x14ac:dyDescent="0.25">
      <c r="A6" s="23" t="s">
        <v>60</v>
      </c>
      <c r="B6" s="156">
        <v>6.4214381294395884E-2</v>
      </c>
      <c r="C6" s="156">
        <v>1.9537407507158787E-2</v>
      </c>
      <c r="D6" s="156">
        <v>6.491403837362146E-2</v>
      </c>
      <c r="E6" s="156">
        <v>0.10580337044827344</v>
      </c>
      <c r="F6" s="156">
        <v>5.9465656756640221E-2</v>
      </c>
      <c r="G6" s="156">
        <v>0.13862051990774113</v>
      </c>
      <c r="H6" s="156">
        <v>6.9259741926551821E-2</v>
      </c>
      <c r="I6" s="156">
        <v>0.15806729540077069</v>
      </c>
      <c r="J6" s="156">
        <v>0.31673955052364178</v>
      </c>
      <c r="K6" s="156">
        <v>0.17890939674575482</v>
      </c>
      <c r="L6" s="156">
        <v>7.037281330150913E-2</v>
      </c>
      <c r="M6" s="156">
        <v>0.11991570428645905</v>
      </c>
      <c r="N6" s="156">
        <v>0.17851338822772908</v>
      </c>
      <c r="O6" s="156">
        <v>0.14548786994061827</v>
      </c>
      <c r="P6" s="156">
        <v>0.47718995127058406</v>
      </c>
      <c r="Q6" s="156">
        <v>0.70672283927215018</v>
      </c>
    </row>
    <row r="7" spans="1:17" ht="12.95" customHeight="1" x14ac:dyDescent="0.25">
      <c r="A7" s="158" t="s">
        <v>112</v>
      </c>
      <c r="B7" s="157">
        <f t="shared" ref="B7:Q7" si="3">B8</f>
        <v>2.5987298267942865E-2</v>
      </c>
      <c r="C7" s="157">
        <f t="shared" si="3"/>
        <v>2.3095638518748317E-2</v>
      </c>
      <c r="D7" s="157">
        <f t="shared" si="3"/>
        <v>2.5908987804154116E-2</v>
      </c>
      <c r="E7" s="157">
        <f t="shared" si="3"/>
        <v>2.4848172642226142E-2</v>
      </c>
      <c r="F7" s="157">
        <f t="shared" si="3"/>
        <v>2.7390335930147097E-2</v>
      </c>
      <c r="G7" s="157">
        <f t="shared" si="3"/>
        <v>2.3067946981212607E-2</v>
      </c>
      <c r="H7" s="157">
        <f t="shared" si="3"/>
        <v>1.9334258686784043E-2</v>
      </c>
      <c r="I7" s="157">
        <f t="shared" si="3"/>
        <v>2.2340065823830468E-2</v>
      </c>
      <c r="J7" s="157">
        <f t="shared" si="3"/>
        <v>4.016661060976396E-2</v>
      </c>
      <c r="K7" s="157">
        <f t="shared" si="3"/>
        <v>4.8896874676317224E-2</v>
      </c>
      <c r="L7" s="157">
        <f t="shared" si="3"/>
        <v>5.1928215449454716E-2</v>
      </c>
      <c r="M7" s="157">
        <f t="shared" si="3"/>
        <v>5.6459572785895501E-2</v>
      </c>
      <c r="N7" s="157">
        <f t="shared" si="3"/>
        <v>8.470596849578671E-2</v>
      </c>
      <c r="O7" s="157">
        <f t="shared" si="3"/>
        <v>9.7727717693794389E-2</v>
      </c>
      <c r="P7" s="157">
        <f t="shared" si="3"/>
        <v>0.26742454239594737</v>
      </c>
      <c r="Q7" s="157">
        <f t="shared" si="3"/>
        <v>0.31697818411721634</v>
      </c>
    </row>
    <row r="8" spans="1:17" ht="12" customHeight="1" x14ac:dyDescent="0.25">
      <c r="A8" s="23" t="s">
        <v>60</v>
      </c>
      <c r="B8" s="156">
        <v>2.5987298267942865E-2</v>
      </c>
      <c r="C8" s="156">
        <v>2.3095638518748317E-2</v>
      </c>
      <c r="D8" s="156">
        <v>2.5908987804154116E-2</v>
      </c>
      <c r="E8" s="156">
        <v>2.4848172642226142E-2</v>
      </c>
      <c r="F8" s="156">
        <v>2.7390335930147097E-2</v>
      </c>
      <c r="G8" s="156">
        <v>2.3067946981212607E-2</v>
      </c>
      <c r="H8" s="156">
        <v>1.9334258686784043E-2</v>
      </c>
      <c r="I8" s="156">
        <v>2.2340065823830468E-2</v>
      </c>
      <c r="J8" s="156">
        <v>4.016661060976396E-2</v>
      </c>
      <c r="K8" s="156">
        <v>4.8896874676317224E-2</v>
      </c>
      <c r="L8" s="156">
        <v>5.1928215449454716E-2</v>
      </c>
      <c r="M8" s="156">
        <v>5.6459572785895501E-2</v>
      </c>
      <c r="N8" s="156">
        <v>8.470596849578671E-2</v>
      </c>
      <c r="O8" s="156">
        <v>9.7727717693794389E-2</v>
      </c>
      <c r="P8" s="156">
        <v>0.26742454239594737</v>
      </c>
      <c r="Q8" s="156">
        <v>0.31697818411721634</v>
      </c>
    </row>
    <row r="9" spans="1:17" ht="12" customHeight="1" x14ac:dyDescent="0.25">
      <c r="A9" s="158" t="s">
        <v>63</v>
      </c>
      <c r="B9" s="157">
        <f>SUM(B10:B12,B15:B16)</f>
        <v>4.7177096650665256</v>
      </c>
      <c r="C9" s="157">
        <f t="shared" ref="C9:Q9" si="4">SUM(C10:C12,C15:C16)</f>
        <v>3.5119261581943304</v>
      </c>
      <c r="D9" s="157">
        <f t="shared" si="4"/>
        <v>3.546028720632699</v>
      </c>
      <c r="E9" s="157">
        <f t="shared" si="4"/>
        <v>3.1279284050738627</v>
      </c>
      <c r="F9" s="157">
        <f t="shared" si="4"/>
        <v>2.4485297222295559</v>
      </c>
      <c r="G9" s="157">
        <f t="shared" si="4"/>
        <v>2.4078990689856168</v>
      </c>
      <c r="H9" s="157">
        <f t="shared" si="4"/>
        <v>1.6264336617763107</v>
      </c>
      <c r="I9" s="157">
        <f t="shared" si="4"/>
        <v>2.2311709343176656</v>
      </c>
      <c r="J9" s="157">
        <f t="shared" si="4"/>
        <v>2.9024206550386342</v>
      </c>
      <c r="K9" s="157">
        <f t="shared" si="4"/>
        <v>3.5325191005795276</v>
      </c>
      <c r="L9" s="157">
        <f t="shared" si="4"/>
        <v>3.1419060807506183</v>
      </c>
      <c r="M9" s="157">
        <f t="shared" si="4"/>
        <v>3.3235500999301641</v>
      </c>
      <c r="N9" s="157">
        <f t="shared" si="4"/>
        <v>4.8184102312303638</v>
      </c>
      <c r="O9" s="157">
        <f t="shared" si="4"/>
        <v>4.5706568732072181</v>
      </c>
      <c r="P9" s="157">
        <f t="shared" si="4"/>
        <v>12.949992845830593</v>
      </c>
      <c r="Q9" s="157">
        <f t="shared" si="4"/>
        <v>14.41198017421879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2.8948179508813703</v>
      </c>
      <c r="C11" s="132">
        <v>2.1265062628636402</v>
      </c>
      <c r="D11" s="132">
        <v>2.3099108290625612</v>
      </c>
      <c r="E11" s="132">
        <v>1.8434818759070117</v>
      </c>
      <c r="F11" s="132">
        <v>1.4140509935701895</v>
      </c>
      <c r="G11" s="132">
        <v>1.5033710271396967</v>
      </c>
      <c r="H11" s="132">
        <v>0.9568675528130054</v>
      </c>
      <c r="I11" s="132">
        <v>1.2166773282601953</v>
      </c>
      <c r="J11" s="132">
        <v>1.576636655555528</v>
      </c>
      <c r="K11" s="132">
        <v>1.7708249847206836</v>
      </c>
      <c r="L11" s="132">
        <v>1.7579980059750193</v>
      </c>
      <c r="M11" s="132">
        <v>1.8289962916378817</v>
      </c>
      <c r="N11" s="132">
        <v>2.5295567102113572</v>
      </c>
      <c r="O11" s="132">
        <v>2.5744891541840538</v>
      </c>
      <c r="P11" s="132">
        <v>7.1087748671490401</v>
      </c>
      <c r="Q11" s="132">
        <v>7.9491269942818885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1.8228917141851553</v>
      </c>
      <c r="C15" s="162">
        <v>1.3854198953306904</v>
      </c>
      <c r="D15" s="162">
        <v>1.2361178915701379</v>
      </c>
      <c r="E15" s="162">
        <v>1.284446529166851</v>
      </c>
      <c r="F15" s="162">
        <v>1.0344787286593664</v>
      </c>
      <c r="G15" s="162">
        <v>0.90452804184591984</v>
      </c>
      <c r="H15" s="162">
        <v>0.66956610896330526</v>
      </c>
      <c r="I15" s="162">
        <v>1.0144936060574701</v>
      </c>
      <c r="J15" s="162">
        <v>1.3257839994831064</v>
      </c>
      <c r="K15" s="162">
        <v>1.7616941158588442</v>
      </c>
      <c r="L15" s="162">
        <v>1.3839080747755992</v>
      </c>
      <c r="M15" s="162">
        <v>1.4945538082922825</v>
      </c>
      <c r="N15" s="162">
        <v>2.2888535210190066</v>
      </c>
      <c r="O15" s="162">
        <v>1.9961677190231648</v>
      </c>
      <c r="P15" s="162">
        <v>5.8412179786815521</v>
      </c>
      <c r="Q15" s="162">
        <v>6.4628531799369027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2.685219580540342</v>
      </c>
      <c r="C19" s="157">
        <f t="shared" ref="C19:Q19" si="7">SUM(C20:C22)</f>
        <v>2.0567516216574067</v>
      </c>
      <c r="D19" s="157">
        <f t="shared" si="7"/>
        <v>2.1860911479604286</v>
      </c>
      <c r="E19" s="157">
        <f t="shared" si="7"/>
        <v>2.0562965512784093</v>
      </c>
      <c r="F19" s="157">
        <f t="shared" si="7"/>
        <v>1.3993460929529058</v>
      </c>
      <c r="G19" s="157">
        <f t="shared" si="7"/>
        <v>2.3646127389664269</v>
      </c>
      <c r="H19" s="157">
        <f t="shared" si="7"/>
        <v>1.1591942056285114</v>
      </c>
      <c r="I19" s="157">
        <f t="shared" si="7"/>
        <v>1.3881650359399453</v>
      </c>
      <c r="J19" s="157">
        <f t="shared" si="7"/>
        <v>1.4546588339594742</v>
      </c>
      <c r="K19" s="157">
        <f t="shared" si="7"/>
        <v>2.1140469767852141</v>
      </c>
      <c r="L19" s="157">
        <f t="shared" si="7"/>
        <v>1.9320566981134855</v>
      </c>
      <c r="M19" s="157">
        <f t="shared" si="7"/>
        <v>2.0142410979235117</v>
      </c>
      <c r="N19" s="157">
        <f t="shared" si="7"/>
        <v>2.7263530118251023</v>
      </c>
      <c r="O19" s="157">
        <f t="shared" si="7"/>
        <v>2.8904269915153193</v>
      </c>
      <c r="P19" s="157">
        <f t="shared" si="7"/>
        <v>7.1817374704099102</v>
      </c>
      <c r="Q19" s="157">
        <f t="shared" si="7"/>
        <v>9.5285681227985766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2.1535760353650351</v>
      </c>
      <c r="C21" s="156">
        <v>1.6640022937455299</v>
      </c>
      <c r="D21" s="156">
        <v>1.8182822163408232</v>
      </c>
      <c r="E21" s="156">
        <v>1.8878787173978544</v>
      </c>
      <c r="F21" s="156">
        <v>1.1895610888361079</v>
      </c>
      <c r="G21" s="156">
        <v>2.2603719608347914</v>
      </c>
      <c r="H21" s="156">
        <v>0.81949713290659632</v>
      </c>
      <c r="I21" s="156">
        <v>1.326252040908886</v>
      </c>
      <c r="J21" s="156">
        <v>1.1179721722644467</v>
      </c>
      <c r="K21" s="156">
        <v>2.0442184201296429</v>
      </c>
      <c r="L21" s="156">
        <v>1.6271645104330097</v>
      </c>
      <c r="M21" s="156">
        <v>1.649249334287614</v>
      </c>
      <c r="N21" s="156">
        <v>2.110227065075132</v>
      </c>
      <c r="O21" s="156">
        <v>2.3232053286704817</v>
      </c>
      <c r="P21" s="156">
        <v>4.3974899626270769</v>
      </c>
      <c r="Q21" s="156">
        <v>8.0359935583624598</v>
      </c>
    </row>
    <row r="22" spans="1:17" ht="12" customHeight="1" x14ac:dyDescent="0.25">
      <c r="A22" s="29" t="s">
        <v>140</v>
      </c>
      <c r="B22" s="57">
        <v>0.5316435451753071</v>
      </c>
      <c r="C22" s="57">
        <v>0.39274932791187678</v>
      </c>
      <c r="D22" s="57">
        <v>0.36780893161960554</v>
      </c>
      <c r="E22" s="57">
        <v>0.16841783388055476</v>
      </c>
      <c r="F22" s="57">
        <v>0.2097850041167979</v>
      </c>
      <c r="G22" s="57">
        <v>0.10424077813163556</v>
      </c>
      <c r="H22" s="57">
        <v>0.33969707272191513</v>
      </c>
      <c r="I22" s="57">
        <v>6.1912995031059216E-2</v>
      </c>
      <c r="J22" s="57">
        <v>0.33668666169502737</v>
      </c>
      <c r="K22" s="57">
        <v>6.9828556655571403E-2</v>
      </c>
      <c r="L22" s="57">
        <v>0.30489218768047566</v>
      </c>
      <c r="M22" s="57">
        <v>0.36499176363589786</v>
      </c>
      <c r="N22" s="57">
        <v>0.61612594674997012</v>
      </c>
      <c r="O22" s="57">
        <v>0.56722166284483744</v>
      </c>
      <c r="P22" s="57">
        <v>2.7842475077828333</v>
      </c>
      <c r="Q22" s="57">
        <v>1.4925745644361168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173.07074669021534</v>
      </c>
      <c r="C43" s="168">
        <f t="shared" si="16"/>
        <v>136.56614662676026</v>
      </c>
      <c r="D43" s="168">
        <f t="shared" si="16"/>
        <v>70.082371296283327</v>
      </c>
      <c r="E43" s="168">
        <f t="shared" si="16"/>
        <v>111.63514672561732</v>
      </c>
      <c r="F43" s="168">
        <f t="shared" si="16"/>
        <v>336.62984346459069</v>
      </c>
      <c r="G43" s="168">
        <f t="shared" si="16"/>
        <v>261.20722442911932</v>
      </c>
      <c r="H43" s="168">
        <f t="shared" si="16"/>
        <v>246.45896770595772</v>
      </c>
      <c r="I43" s="168">
        <f t="shared" si="16"/>
        <v>283.95362576233254</v>
      </c>
      <c r="J43" s="168">
        <f t="shared" si="16"/>
        <v>178.18132342880142</v>
      </c>
      <c r="K43" s="168">
        <f t="shared" si="16"/>
        <v>41.788424876287628</v>
      </c>
      <c r="L43" s="168">
        <f t="shared" si="16"/>
        <v>28.248795476190672</v>
      </c>
      <c r="M43" s="168">
        <f t="shared" si="16"/>
        <v>38.199871553922414</v>
      </c>
      <c r="N43" s="168">
        <f t="shared" si="16"/>
        <v>37.656510079880405</v>
      </c>
      <c r="O43" s="168">
        <f t="shared" si="16"/>
        <v>24.127701741605048</v>
      </c>
      <c r="P43" s="168">
        <f t="shared" si="16"/>
        <v>32.123010960712975</v>
      </c>
      <c r="Q43" s="168">
        <f t="shared" si="16"/>
        <v>37.741442585598364</v>
      </c>
    </row>
    <row r="44" spans="1:17" ht="12.95" customHeight="1" x14ac:dyDescent="0.25">
      <c r="A44" s="158" t="s">
        <v>65</v>
      </c>
      <c r="B44" s="157">
        <f t="shared" ref="B44" si="17">SUM(B45:B46)</f>
        <v>143.42353713088787</v>
      </c>
      <c r="C44" s="157">
        <f t="shared" ref="C44:Q44" si="18">SUM(C45:C46)</f>
        <v>109.01262094655586</v>
      </c>
      <c r="D44" s="157">
        <f t="shared" si="18"/>
        <v>50.068873919354154</v>
      </c>
      <c r="E44" s="157">
        <f t="shared" si="18"/>
        <v>86.864745553145596</v>
      </c>
      <c r="F44" s="157">
        <f t="shared" si="18"/>
        <v>286.75123648085849</v>
      </c>
      <c r="G44" s="157">
        <f t="shared" si="18"/>
        <v>189.08063003223805</v>
      </c>
      <c r="H44" s="157">
        <f t="shared" si="18"/>
        <v>180.93336760099581</v>
      </c>
      <c r="I44" s="157">
        <f t="shared" si="18"/>
        <v>208.4501422581468</v>
      </c>
      <c r="J44" s="157">
        <f t="shared" si="18"/>
        <v>136.49019885574654</v>
      </c>
      <c r="K44" s="157">
        <f t="shared" si="18"/>
        <v>29.446336662341551</v>
      </c>
      <c r="L44" s="157">
        <f t="shared" si="18"/>
        <v>19.011125664261836</v>
      </c>
      <c r="M44" s="157">
        <f t="shared" si="18"/>
        <v>29.225552684440146</v>
      </c>
      <c r="N44" s="157">
        <f t="shared" si="18"/>
        <v>27.951816718904997</v>
      </c>
      <c r="O44" s="157">
        <f t="shared" si="18"/>
        <v>16.997291628348641</v>
      </c>
      <c r="P44" s="157">
        <f t="shared" si="18"/>
        <v>23.425232603943897</v>
      </c>
      <c r="Q44" s="157">
        <f t="shared" si="18"/>
        <v>27.385951524811027</v>
      </c>
    </row>
    <row r="45" spans="1:17" ht="12" customHeight="1" x14ac:dyDescent="0.25">
      <c r="A45" s="23" t="s">
        <v>166</v>
      </c>
      <c r="B45" s="156">
        <v>142.79623767465119</v>
      </c>
      <c r="C45" s="156">
        <v>108.14622153213075</v>
      </c>
      <c r="D45" s="156">
        <v>49.675600054676217</v>
      </c>
      <c r="E45" s="156">
        <v>85.188966169551861</v>
      </c>
      <c r="F45" s="156">
        <v>285.28354636490593</v>
      </c>
      <c r="G45" s="156">
        <v>183.12044001082236</v>
      </c>
      <c r="H45" s="156">
        <v>177.01704386297882</v>
      </c>
      <c r="I45" s="156">
        <v>199.00008053628088</v>
      </c>
      <c r="J45" s="156">
        <v>133.6423217206941</v>
      </c>
      <c r="K45" s="156">
        <v>28.304638834071969</v>
      </c>
      <c r="L45" s="156">
        <v>18.603590367389295</v>
      </c>
      <c r="M45" s="156">
        <v>28.673845444512487</v>
      </c>
      <c r="N45" s="156">
        <v>27.40790594139035</v>
      </c>
      <c r="O45" s="156">
        <v>16.70062898906691</v>
      </c>
      <c r="P45" s="156">
        <v>22.93983488855373</v>
      </c>
      <c r="Q45" s="156">
        <v>26.655625489851481</v>
      </c>
    </row>
    <row r="46" spans="1:17" ht="12" customHeight="1" x14ac:dyDescent="0.25">
      <c r="A46" s="23" t="s">
        <v>60</v>
      </c>
      <c r="B46" s="156">
        <v>0.62729945623667749</v>
      </c>
      <c r="C46" s="156">
        <v>0.86639941442509816</v>
      </c>
      <c r="D46" s="156">
        <v>0.39327386467793629</v>
      </c>
      <c r="E46" s="156">
        <v>1.6757793835937378</v>
      </c>
      <c r="F46" s="156">
        <v>1.4676901159525677</v>
      </c>
      <c r="G46" s="156">
        <v>5.960190021415694</v>
      </c>
      <c r="H46" s="156">
        <v>3.9163237380169926</v>
      </c>
      <c r="I46" s="156">
        <v>9.4500617218659304</v>
      </c>
      <c r="J46" s="156">
        <v>2.847877135052451</v>
      </c>
      <c r="K46" s="156">
        <v>1.1416978282695807</v>
      </c>
      <c r="L46" s="156">
        <v>0.40753529687254053</v>
      </c>
      <c r="M46" s="156">
        <v>0.5517072399276578</v>
      </c>
      <c r="N46" s="156">
        <v>0.54391077751464534</v>
      </c>
      <c r="O46" s="156">
        <v>0.29666263928173031</v>
      </c>
      <c r="P46" s="156">
        <v>0.48539771539016674</v>
      </c>
      <c r="Q46" s="156">
        <v>0.73032603495954773</v>
      </c>
    </row>
    <row r="47" spans="1:17" ht="12.95" customHeight="1" x14ac:dyDescent="0.25">
      <c r="A47" s="158" t="s">
        <v>112</v>
      </c>
      <c r="B47" s="157">
        <f t="shared" ref="B47:Q47" si="19">B48</f>
        <v>0.10158671141104937</v>
      </c>
      <c r="C47" s="157">
        <f t="shared" si="19"/>
        <v>0.11003024332889894</v>
      </c>
      <c r="D47" s="157">
        <f t="shared" si="19"/>
        <v>0.10320562264153732</v>
      </c>
      <c r="E47" s="157">
        <f t="shared" si="19"/>
        <v>0.11800503323721312</v>
      </c>
      <c r="F47" s="157">
        <f t="shared" si="19"/>
        <v>0.28333249005880451</v>
      </c>
      <c r="G47" s="157">
        <f t="shared" si="19"/>
        <v>0.33821819174900447</v>
      </c>
      <c r="H47" s="157">
        <f t="shared" si="19"/>
        <v>0.40571131079680811</v>
      </c>
      <c r="I47" s="157">
        <f t="shared" si="19"/>
        <v>0.45941636479549564</v>
      </c>
      <c r="J47" s="157">
        <f t="shared" si="19"/>
        <v>0.3882006193826677</v>
      </c>
      <c r="K47" s="157">
        <f t="shared" si="19"/>
        <v>0.10956554941680535</v>
      </c>
      <c r="L47" s="157">
        <f t="shared" si="19"/>
        <v>9.8447735835006586E-2</v>
      </c>
      <c r="M47" s="157">
        <f t="shared" si="19"/>
        <v>9.2585572581220549E-2</v>
      </c>
      <c r="N47" s="157">
        <f t="shared" si="19"/>
        <v>8.1399464015889877E-2</v>
      </c>
      <c r="O47" s="157">
        <f t="shared" si="19"/>
        <v>8.0292323096943299E-2</v>
      </c>
      <c r="P47" s="157">
        <f t="shared" si="19"/>
        <v>0.10000288129727045</v>
      </c>
      <c r="Q47" s="157">
        <f t="shared" si="19"/>
        <v>0.120575529088644</v>
      </c>
    </row>
    <row r="48" spans="1:17" ht="12" customHeight="1" x14ac:dyDescent="0.25">
      <c r="A48" s="23" t="s">
        <v>60</v>
      </c>
      <c r="B48" s="156">
        <v>0.10158671141104937</v>
      </c>
      <c r="C48" s="156">
        <v>0.11003024332889894</v>
      </c>
      <c r="D48" s="156">
        <v>0.10320562264153732</v>
      </c>
      <c r="E48" s="156">
        <v>0.11800503323721312</v>
      </c>
      <c r="F48" s="156">
        <v>0.28333249005880451</v>
      </c>
      <c r="G48" s="156">
        <v>0.33821819174900447</v>
      </c>
      <c r="H48" s="156">
        <v>0.40571131079680811</v>
      </c>
      <c r="I48" s="156">
        <v>0.45941636479549564</v>
      </c>
      <c r="J48" s="156">
        <v>0.3882006193826677</v>
      </c>
      <c r="K48" s="156">
        <v>0.10956554941680535</v>
      </c>
      <c r="L48" s="156">
        <v>9.8447735835006586E-2</v>
      </c>
      <c r="M48" s="156">
        <v>9.2585572581220549E-2</v>
      </c>
      <c r="N48" s="156">
        <v>8.1399464015889877E-2</v>
      </c>
      <c r="O48" s="156">
        <v>8.0292323096943299E-2</v>
      </c>
      <c r="P48" s="156">
        <v>0.10000288129727045</v>
      </c>
      <c r="Q48" s="156">
        <v>0.120575529088644</v>
      </c>
    </row>
    <row r="49" spans="1:17" ht="12" customHeight="1" x14ac:dyDescent="0.25">
      <c r="A49" s="158" t="s">
        <v>63</v>
      </c>
      <c r="B49" s="157">
        <f t="shared" ref="B49:Q49" si="20">SUM(B50:B51,B54:B55)</f>
        <v>19.053275436851102</v>
      </c>
      <c r="C49" s="157">
        <f t="shared" si="20"/>
        <v>17.522057970872794</v>
      </c>
      <c r="D49" s="157">
        <f t="shared" si="20"/>
        <v>11.085250684175541</v>
      </c>
      <c r="E49" s="157">
        <f t="shared" si="20"/>
        <v>14.779511397623274</v>
      </c>
      <c r="F49" s="157">
        <f t="shared" si="20"/>
        <v>34.517640791872473</v>
      </c>
      <c r="G49" s="157">
        <f t="shared" si="20"/>
        <v>36.154832008413237</v>
      </c>
      <c r="H49" s="157">
        <f t="shared" si="20"/>
        <v>39.94158881768719</v>
      </c>
      <c r="I49" s="157">
        <f t="shared" si="20"/>
        <v>45.660844391703414</v>
      </c>
      <c r="J49" s="157">
        <f t="shared" si="20"/>
        <v>27.803369435875581</v>
      </c>
      <c r="K49" s="157">
        <f t="shared" si="20"/>
        <v>7.6501883786219036</v>
      </c>
      <c r="L49" s="157">
        <f t="shared" si="20"/>
        <v>5.7008736435701248</v>
      </c>
      <c r="M49" s="157">
        <f t="shared" si="20"/>
        <v>5.6671367868432787</v>
      </c>
      <c r="N49" s="157">
        <f t="shared" si="20"/>
        <v>6.7134558451911568</v>
      </c>
      <c r="O49" s="157">
        <f t="shared" si="20"/>
        <v>4.4100702101430773</v>
      </c>
      <c r="P49" s="157">
        <f t="shared" si="20"/>
        <v>5.5012214030524724</v>
      </c>
      <c r="Q49" s="157">
        <f t="shared" si="20"/>
        <v>6.4697258903094426</v>
      </c>
    </row>
    <row r="50" spans="1:17" ht="12" customHeight="1" x14ac:dyDescent="0.25">
      <c r="A50" s="167" t="s">
        <v>165</v>
      </c>
      <c r="B50" s="132">
        <v>12.999693461644759</v>
      </c>
      <c r="C50" s="132">
        <v>11.938278419083341</v>
      </c>
      <c r="D50" s="132">
        <v>5.745617939553278</v>
      </c>
      <c r="E50" s="132">
        <v>10.747938302054825</v>
      </c>
      <c r="F50" s="132">
        <v>32.485377724949842</v>
      </c>
      <c r="G50" s="132">
        <v>27.379524889837779</v>
      </c>
      <c r="H50" s="132">
        <v>29.990430043925699</v>
      </c>
      <c r="I50" s="132">
        <v>43.303307837569506</v>
      </c>
      <c r="J50" s="132">
        <v>23.855038396092635</v>
      </c>
      <c r="K50" s="132">
        <v>5.2245283827418589</v>
      </c>
      <c r="L50" s="132">
        <v>3.500893926450356</v>
      </c>
      <c r="M50" s="132">
        <v>5.6389627331923835</v>
      </c>
      <c r="N50" s="132">
        <v>5.3509093895861186</v>
      </c>
      <c r="O50" s="132">
        <v>3.5061383640196664</v>
      </c>
      <c r="P50" s="132">
        <v>5.2504766820210156</v>
      </c>
      <c r="Q50" s="132">
        <v>6.2588626133754399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6.0535819752063444</v>
      </c>
      <c r="C54" s="162">
        <v>5.5837795517894531</v>
      </c>
      <c r="D54" s="162">
        <v>5.3396327446222642</v>
      </c>
      <c r="E54" s="162">
        <v>4.0315730955684481</v>
      </c>
      <c r="F54" s="162">
        <v>2.0322630669226327</v>
      </c>
      <c r="G54" s="162">
        <v>8.7753071185754585</v>
      </c>
      <c r="H54" s="162">
        <v>9.9511587737614882</v>
      </c>
      <c r="I54" s="162">
        <v>2.3575365541339113</v>
      </c>
      <c r="J54" s="162">
        <v>3.9483310397829481</v>
      </c>
      <c r="K54" s="162">
        <v>2.4256599958800442</v>
      </c>
      <c r="L54" s="162">
        <v>2.1999797171197688</v>
      </c>
      <c r="M54" s="162">
        <v>2.8174053650894881E-2</v>
      </c>
      <c r="N54" s="162">
        <v>1.3625464556050382</v>
      </c>
      <c r="O54" s="162">
        <v>0.90393184612341049</v>
      </c>
      <c r="P54" s="162">
        <v>0.25074472103145717</v>
      </c>
      <c r="Q54" s="162">
        <v>0.2108632769340027</v>
      </c>
    </row>
    <row r="55" spans="1:17" ht="12" customHeight="1" x14ac:dyDescent="0.25">
      <c r="A55" s="161" t="s">
        <v>141</v>
      </c>
      <c r="B55" s="160">
        <f t="shared" ref="B55:Q55" si="22">SUM(B56:B57)</f>
        <v>0</v>
      </c>
      <c r="C55" s="160">
        <f t="shared" si="22"/>
        <v>0</v>
      </c>
      <c r="D55" s="160">
        <f t="shared" si="22"/>
        <v>0</v>
      </c>
      <c r="E55" s="160">
        <f t="shared" si="22"/>
        <v>0</v>
      </c>
      <c r="F55" s="160">
        <f t="shared" si="22"/>
        <v>0</v>
      </c>
      <c r="G55" s="160">
        <f t="shared" si="22"/>
        <v>0</v>
      </c>
      <c r="H55" s="160">
        <f t="shared" si="22"/>
        <v>0</v>
      </c>
      <c r="I55" s="160">
        <f t="shared" si="22"/>
        <v>0</v>
      </c>
      <c r="J55" s="160">
        <f t="shared" si="22"/>
        <v>0</v>
      </c>
      <c r="K55" s="160">
        <f t="shared" si="22"/>
        <v>0</v>
      </c>
      <c r="L55" s="160">
        <f t="shared" si="22"/>
        <v>0</v>
      </c>
      <c r="M55" s="160">
        <f t="shared" si="22"/>
        <v>0</v>
      </c>
      <c r="N55" s="160">
        <f t="shared" si="22"/>
        <v>0</v>
      </c>
      <c r="O55" s="160">
        <f t="shared" si="22"/>
        <v>0</v>
      </c>
      <c r="P55" s="160">
        <f t="shared" si="22"/>
        <v>0</v>
      </c>
      <c r="Q55" s="160">
        <f t="shared" si="22"/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:Q58" si="23">SUM(B59:B60)</f>
        <v>10.492347411065341</v>
      </c>
      <c r="C58" s="157">
        <f t="shared" si="23"/>
        <v>9.9214374660027076</v>
      </c>
      <c r="D58" s="157">
        <f t="shared" si="23"/>
        <v>8.8250410701120856</v>
      </c>
      <c r="E58" s="157">
        <f t="shared" si="23"/>
        <v>9.8728847416112426</v>
      </c>
      <c r="F58" s="157">
        <f t="shared" si="23"/>
        <v>15.077633701800972</v>
      </c>
      <c r="G58" s="157">
        <f t="shared" si="23"/>
        <v>35.633544196719015</v>
      </c>
      <c r="H58" s="157">
        <f t="shared" si="23"/>
        <v>25.178299976477874</v>
      </c>
      <c r="I58" s="157">
        <f t="shared" si="23"/>
        <v>29.383222747686847</v>
      </c>
      <c r="J58" s="157">
        <f t="shared" si="23"/>
        <v>13.499554517796641</v>
      </c>
      <c r="K58" s="157">
        <f t="shared" si="23"/>
        <v>4.5823342859073675</v>
      </c>
      <c r="L58" s="157">
        <f t="shared" si="23"/>
        <v>3.4383484325237035</v>
      </c>
      <c r="M58" s="157">
        <f t="shared" si="23"/>
        <v>3.2145965100577647</v>
      </c>
      <c r="N58" s="157">
        <f t="shared" si="23"/>
        <v>2.90983805176836</v>
      </c>
      <c r="O58" s="157">
        <f t="shared" si="23"/>
        <v>2.6400475800163825</v>
      </c>
      <c r="P58" s="157">
        <f t="shared" si="23"/>
        <v>3.0965540724193374</v>
      </c>
      <c r="Q58" s="157">
        <f t="shared" si="23"/>
        <v>3.7651896413892456</v>
      </c>
    </row>
    <row r="59" spans="1:17" ht="12" customHeight="1" x14ac:dyDescent="0.25">
      <c r="A59" s="23" t="s">
        <v>57</v>
      </c>
      <c r="B59" s="156">
        <v>8.4148708677626036</v>
      </c>
      <c r="C59" s="156">
        <v>8.032340239314502</v>
      </c>
      <c r="D59" s="156">
        <v>7.373838891880391</v>
      </c>
      <c r="E59" s="156">
        <v>9.0738970794392948</v>
      </c>
      <c r="F59" s="156">
        <v>9.5607529217417806</v>
      </c>
      <c r="G59" s="156">
        <v>34.051302778149207</v>
      </c>
      <c r="H59" s="156">
        <v>17.837881655947317</v>
      </c>
      <c r="I59" s="156">
        <v>28.059276264335359</v>
      </c>
      <c r="J59" s="156">
        <v>10.363379890616427</v>
      </c>
      <c r="K59" s="156">
        <v>4.4299914701852243</v>
      </c>
      <c r="L59" s="156">
        <v>2.8955805011229891</v>
      </c>
      <c r="M59" s="156">
        <v>2.6321568924301384</v>
      </c>
      <c r="N59" s="156">
        <v>2.2560756099308699</v>
      </c>
      <c r="O59" s="156">
        <v>2.1249061373220939</v>
      </c>
      <c r="P59" s="156">
        <v>2.4575959695159537</v>
      </c>
      <c r="Q59" s="156">
        <v>3.1732166190057187</v>
      </c>
    </row>
    <row r="60" spans="1:17" ht="12" customHeight="1" x14ac:dyDescent="0.25">
      <c r="A60" s="29" t="s">
        <v>140</v>
      </c>
      <c r="B60" s="57">
        <v>2.0774765433027365</v>
      </c>
      <c r="C60" s="57">
        <v>1.8890972266882062</v>
      </c>
      <c r="D60" s="57">
        <v>1.4512021782316951</v>
      </c>
      <c r="E60" s="57">
        <v>0.79898766217194839</v>
      </c>
      <c r="F60" s="57">
        <v>5.516880780059191</v>
      </c>
      <c r="G60" s="57">
        <v>1.5822414185698053</v>
      </c>
      <c r="H60" s="57">
        <v>7.3404183205305564</v>
      </c>
      <c r="I60" s="57">
        <v>1.3239464833514865</v>
      </c>
      <c r="J60" s="57">
        <v>3.1361746271802144</v>
      </c>
      <c r="K60" s="57">
        <v>0.15234281572214273</v>
      </c>
      <c r="L60" s="57">
        <v>0.54276793140071455</v>
      </c>
      <c r="M60" s="57">
        <v>0.58243961762762619</v>
      </c>
      <c r="N60" s="57">
        <v>0.65376244183748988</v>
      </c>
      <c r="O60" s="57">
        <v>0.51514144269428863</v>
      </c>
      <c r="P60" s="57">
        <v>0.63895810290338373</v>
      </c>
      <c r="Q60" s="57">
        <v>0.591973022383527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2273.7030335052923</v>
      </c>
      <c r="C62" s="168">
        <f t="shared" ref="C62:Q62" si="24">SUM(C63,C66,C68,C77)</f>
        <v>2052.1505041181604</v>
      </c>
      <c r="D62" s="168">
        <f t="shared" si="24"/>
        <v>2430.5506745692619</v>
      </c>
      <c r="E62" s="168">
        <f t="shared" si="24"/>
        <v>2657.2520772990051</v>
      </c>
      <c r="F62" s="168">
        <f t="shared" si="24"/>
        <v>2624.6358032927942</v>
      </c>
      <c r="G62" s="168">
        <f t="shared" si="24"/>
        <v>2396.8655179227344</v>
      </c>
      <c r="H62" s="168">
        <f t="shared" si="24"/>
        <v>2614.4162849740769</v>
      </c>
      <c r="I62" s="168">
        <f t="shared" si="24"/>
        <v>2173.0962395358365</v>
      </c>
      <c r="J62" s="168">
        <f t="shared" si="24"/>
        <v>2269.0033745076507</v>
      </c>
      <c r="K62" s="168">
        <f t="shared" si="24"/>
        <v>2231.5948613335518</v>
      </c>
      <c r="L62" s="168">
        <f t="shared" si="24"/>
        <v>2261.1086800817925</v>
      </c>
      <c r="M62" s="168">
        <f t="shared" si="24"/>
        <v>2376.6177711020632</v>
      </c>
      <c r="N62" s="168">
        <f t="shared" si="24"/>
        <v>2602.2800109934324</v>
      </c>
      <c r="O62" s="168">
        <f t="shared" si="24"/>
        <v>2504.8042079261259</v>
      </c>
      <c r="P62" s="168">
        <f t="shared" si="24"/>
        <v>2235.5445069527891</v>
      </c>
      <c r="Q62" s="168">
        <f t="shared" si="24"/>
        <v>2317.7426411209058</v>
      </c>
    </row>
    <row r="63" spans="1:17" ht="12.95" customHeight="1" x14ac:dyDescent="0.25">
      <c r="A63" s="158" t="s">
        <v>65</v>
      </c>
      <c r="B63" s="157">
        <f t="shared" ref="B63:Q63" si="25">SUM(B64:B65)</f>
        <v>1867.4092637352505</v>
      </c>
      <c r="C63" s="157">
        <f t="shared" si="25"/>
        <v>1631.92623125399</v>
      </c>
      <c r="D63" s="157">
        <f t="shared" si="25"/>
        <v>1886.8084982001255</v>
      </c>
      <c r="E63" s="157">
        <f t="shared" si="25"/>
        <v>2076.2395023435247</v>
      </c>
      <c r="F63" s="157">
        <f t="shared" si="25"/>
        <v>2098.9061602196025</v>
      </c>
      <c r="G63" s="157">
        <f t="shared" si="25"/>
        <v>1746.1039762481259</v>
      </c>
      <c r="H63" s="157">
        <f t="shared" si="25"/>
        <v>1917.0614560807189</v>
      </c>
      <c r="I63" s="157">
        <f t="shared" si="25"/>
        <v>1534.387083756845</v>
      </c>
      <c r="J63" s="157">
        <f t="shared" si="25"/>
        <v>1699.1785742076306</v>
      </c>
      <c r="K63" s="157">
        <f t="shared" si="25"/>
        <v>1690.2724471855822</v>
      </c>
      <c r="L63" s="157">
        <f t="shared" si="25"/>
        <v>1707.4410840272822</v>
      </c>
      <c r="M63" s="157">
        <f t="shared" si="25"/>
        <v>1780.1497915903285</v>
      </c>
      <c r="N63" s="157">
        <f t="shared" si="25"/>
        <v>1951.4991854919697</v>
      </c>
      <c r="O63" s="157">
        <f t="shared" si="25"/>
        <v>1838.6777209754002</v>
      </c>
      <c r="P63" s="157">
        <f t="shared" si="25"/>
        <v>1603.9202231409049</v>
      </c>
      <c r="Q63" s="157">
        <f t="shared" si="25"/>
        <v>1659.3373336433931</v>
      </c>
    </row>
    <row r="64" spans="1:17" ht="12" customHeight="1" x14ac:dyDescent="0.25">
      <c r="A64" s="23" t="s">
        <v>161</v>
      </c>
      <c r="B64" s="156">
        <v>1858.6997060501685</v>
      </c>
      <c r="C64" s="156">
        <v>1617.9342316289346</v>
      </c>
      <c r="D64" s="156">
        <v>1870.2994961977242</v>
      </c>
      <c r="E64" s="156">
        <v>2031.8807878821447</v>
      </c>
      <c r="F64" s="156">
        <v>2087.8605678694603</v>
      </c>
      <c r="G64" s="156">
        <v>1689.7789907983836</v>
      </c>
      <c r="H64" s="156">
        <v>1874.5968763296635</v>
      </c>
      <c r="I64" s="156">
        <v>1463.1989550912624</v>
      </c>
      <c r="J64" s="156">
        <v>1663.7217086661133</v>
      </c>
      <c r="K64" s="156">
        <v>1624.5112189709075</v>
      </c>
      <c r="L64" s="156">
        <v>1670.368214430257</v>
      </c>
      <c r="M64" s="156">
        <v>1745.6772957405212</v>
      </c>
      <c r="N64" s="156">
        <v>1911.9846664801605</v>
      </c>
      <c r="O64" s="156">
        <v>1804.9904328965063</v>
      </c>
      <c r="P64" s="156">
        <v>1569.003601537617</v>
      </c>
      <c r="Q64" s="156">
        <v>1612.5652874980733</v>
      </c>
    </row>
    <row r="65" spans="1:17" ht="12" customHeight="1" x14ac:dyDescent="0.25">
      <c r="A65" s="23" t="s">
        <v>60</v>
      </c>
      <c r="B65" s="156">
        <v>8.7095576850819416</v>
      </c>
      <c r="C65" s="156">
        <v>13.991999625055234</v>
      </c>
      <c r="D65" s="156">
        <v>16.509002002401388</v>
      </c>
      <c r="E65" s="156">
        <v>44.358714461379854</v>
      </c>
      <c r="F65" s="156">
        <v>11.045592350142428</v>
      </c>
      <c r="G65" s="156">
        <v>56.3249854497423</v>
      </c>
      <c r="H65" s="156">
        <v>42.464579751055425</v>
      </c>
      <c r="I65" s="156">
        <v>71.188128665582482</v>
      </c>
      <c r="J65" s="156">
        <v>35.456865541517367</v>
      </c>
      <c r="K65" s="156">
        <v>65.761228214674659</v>
      </c>
      <c r="L65" s="156">
        <v>37.07286959702526</v>
      </c>
      <c r="M65" s="156">
        <v>34.472495849807331</v>
      </c>
      <c r="N65" s="156">
        <v>39.51451901180917</v>
      </c>
      <c r="O65" s="156">
        <v>33.68728807889395</v>
      </c>
      <c r="P65" s="156">
        <v>34.916621603287943</v>
      </c>
      <c r="Q65" s="156">
        <v>46.772046145319784</v>
      </c>
    </row>
    <row r="66" spans="1:17" ht="12.95" customHeight="1" x14ac:dyDescent="0.25">
      <c r="A66" s="158" t="s">
        <v>112</v>
      </c>
      <c r="B66" s="157">
        <f t="shared" ref="B66:Q66" si="26">B67</f>
        <v>1.4104478746208984</v>
      </c>
      <c r="C66" s="157">
        <f t="shared" si="26"/>
        <v>1.7054147373570541</v>
      </c>
      <c r="D66" s="157">
        <f t="shared" si="26"/>
        <v>2.4183144654762074</v>
      </c>
      <c r="E66" s="157">
        <f t="shared" si="26"/>
        <v>2.8472048720557175</v>
      </c>
      <c r="F66" s="157">
        <f t="shared" si="26"/>
        <v>3.2816908004520835</v>
      </c>
      <c r="G66" s="157">
        <f t="shared" si="26"/>
        <v>3.5860154957132773</v>
      </c>
      <c r="H66" s="157">
        <f t="shared" si="26"/>
        <v>4.0801891885670063</v>
      </c>
      <c r="I66" s="157">
        <f t="shared" si="26"/>
        <v>4.4005466724600106</v>
      </c>
      <c r="J66" s="157">
        <f t="shared" si="26"/>
        <v>5.2848333752911518</v>
      </c>
      <c r="K66" s="157">
        <f t="shared" si="26"/>
        <v>5.4744601643768895</v>
      </c>
      <c r="L66" s="157">
        <f t="shared" si="26"/>
        <v>5.7007210369686696</v>
      </c>
      <c r="M66" s="157">
        <f t="shared" si="26"/>
        <v>6.1154567326814737</v>
      </c>
      <c r="N66" s="157">
        <f t="shared" si="26"/>
        <v>7.3492991355329904</v>
      </c>
      <c r="O66" s="157">
        <f t="shared" si="26"/>
        <v>8.2337268853169014</v>
      </c>
      <c r="P66" s="157">
        <f t="shared" si="26"/>
        <v>8.2278810406668192</v>
      </c>
      <c r="Q66" s="157">
        <f t="shared" si="26"/>
        <v>8.5094640711264447</v>
      </c>
    </row>
    <row r="67" spans="1:17" ht="12" customHeight="1" x14ac:dyDescent="0.25">
      <c r="A67" s="23" t="s">
        <v>60</v>
      </c>
      <c r="B67" s="156">
        <v>1.4104478746208984</v>
      </c>
      <c r="C67" s="156">
        <v>1.7054147373570541</v>
      </c>
      <c r="D67" s="156">
        <v>2.4183144654762074</v>
      </c>
      <c r="E67" s="156">
        <v>2.8472048720557175</v>
      </c>
      <c r="F67" s="156">
        <v>3.2816908004520835</v>
      </c>
      <c r="G67" s="156">
        <v>3.5860154957132773</v>
      </c>
      <c r="H67" s="156">
        <v>4.0801891885670063</v>
      </c>
      <c r="I67" s="156">
        <v>4.4005466724600106</v>
      </c>
      <c r="J67" s="156">
        <v>5.2848333752911518</v>
      </c>
      <c r="K67" s="156">
        <v>5.4744601643768895</v>
      </c>
      <c r="L67" s="156">
        <v>5.7007210369686696</v>
      </c>
      <c r="M67" s="156">
        <v>6.1154567326814737</v>
      </c>
      <c r="N67" s="156">
        <v>7.3492991355329904</v>
      </c>
      <c r="O67" s="156">
        <v>8.2337268853169014</v>
      </c>
      <c r="P67" s="156">
        <v>8.2278810406668192</v>
      </c>
      <c r="Q67" s="156">
        <v>8.5094640711264447</v>
      </c>
    </row>
    <row r="68" spans="1:17" ht="12" customHeight="1" x14ac:dyDescent="0.25">
      <c r="A68" s="158" t="s">
        <v>63</v>
      </c>
      <c r="B68" s="157">
        <f>SUM(B69:B70,B73:B74)</f>
        <v>264.4251317925295</v>
      </c>
      <c r="C68" s="157">
        <f t="shared" ref="C68:Q68" si="27">SUM(C69:C70,C73:C74)</f>
        <v>274.49485418770848</v>
      </c>
      <c r="D68" s="157">
        <f t="shared" si="27"/>
        <v>332.58401953880292</v>
      </c>
      <c r="E68" s="157">
        <f t="shared" si="27"/>
        <v>367.57208109974431</v>
      </c>
      <c r="F68" s="157">
        <f t="shared" si="27"/>
        <v>330.66101861775741</v>
      </c>
      <c r="G68" s="157">
        <f t="shared" si="27"/>
        <v>351.79859279161337</v>
      </c>
      <c r="H68" s="157">
        <f t="shared" si="27"/>
        <v>402.40051412661421</v>
      </c>
      <c r="I68" s="157">
        <f t="shared" si="27"/>
        <v>400.64170505108621</v>
      </c>
      <c r="J68" s="157">
        <f t="shared" si="27"/>
        <v>354.43190564497064</v>
      </c>
      <c r="K68" s="157">
        <f t="shared" si="27"/>
        <v>340.32287631818326</v>
      </c>
      <c r="L68" s="157">
        <f t="shared" si="27"/>
        <v>340.30448847435542</v>
      </c>
      <c r="M68" s="157">
        <f t="shared" si="27"/>
        <v>367.54898942282733</v>
      </c>
      <c r="N68" s="157">
        <f t="shared" si="27"/>
        <v>397.49571366868508</v>
      </c>
      <c r="O68" s="157">
        <f t="shared" si="27"/>
        <v>408.56879918610923</v>
      </c>
      <c r="P68" s="157">
        <f t="shared" si="27"/>
        <v>388.95799557757545</v>
      </c>
      <c r="Q68" s="157">
        <f t="shared" si="27"/>
        <v>404.81955013147194</v>
      </c>
    </row>
    <row r="69" spans="1:17" ht="12" customHeight="1" x14ac:dyDescent="0.25">
      <c r="A69" s="167" t="s">
        <v>160</v>
      </c>
      <c r="B69" s="132">
        <v>242.61034259812425</v>
      </c>
      <c r="C69" s="132">
        <v>254.75647128630104</v>
      </c>
      <c r="D69" s="132">
        <v>306.54122428735195</v>
      </c>
      <c r="E69" s="132">
        <v>342.01622977020241</v>
      </c>
      <c r="F69" s="132">
        <v>303.31027563576305</v>
      </c>
      <c r="G69" s="132">
        <v>329.43607240458783</v>
      </c>
      <c r="H69" s="132">
        <v>401.69315880711764</v>
      </c>
      <c r="I69" s="132">
        <v>375.31329020442996</v>
      </c>
      <c r="J69" s="132">
        <v>335.99560132158001</v>
      </c>
      <c r="K69" s="132">
        <v>329.0056672605138</v>
      </c>
      <c r="L69" s="132">
        <v>333.70467814251344</v>
      </c>
      <c r="M69" s="132">
        <v>365.11844570951973</v>
      </c>
      <c r="N69" s="132">
        <v>392.20298277627779</v>
      </c>
      <c r="O69" s="132">
        <v>396.54090969143567</v>
      </c>
      <c r="P69" s="132">
        <v>375.12280908814074</v>
      </c>
      <c r="Q69" s="132">
        <v>391.76243793328484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</v>
      </c>
      <c r="M70" s="132">
        <f t="shared" si="28"/>
        <v>0</v>
      </c>
      <c r="N70" s="132">
        <f t="shared" si="28"/>
        <v>0</v>
      </c>
      <c r="O70" s="132">
        <f t="shared" si="28"/>
        <v>0</v>
      </c>
      <c r="P70" s="132">
        <f t="shared" si="28"/>
        <v>0</v>
      </c>
      <c r="Q70" s="132">
        <f t="shared" si="28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21.814789194405243</v>
      </c>
      <c r="C73" s="162">
        <v>19.738382901407462</v>
      </c>
      <c r="D73" s="162">
        <v>26.042795251450986</v>
      </c>
      <c r="E73" s="162">
        <v>25.555851329541895</v>
      </c>
      <c r="F73" s="162">
        <v>27.350742981994358</v>
      </c>
      <c r="G73" s="162">
        <v>22.362520387025526</v>
      </c>
      <c r="H73" s="162">
        <v>0.70735531949657693</v>
      </c>
      <c r="I73" s="162">
        <v>25.32841484665623</v>
      </c>
      <c r="J73" s="162">
        <v>18.436304323390615</v>
      </c>
      <c r="K73" s="162">
        <v>11.317209057669446</v>
      </c>
      <c r="L73" s="162">
        <v>6.5998103318419705</v>
      </c>
      <c r="M73" s="162">
        <v>2.4305437133076246</v>
      </c>
      <c r="N73" s="162">
        <v>5.2927308924072776</v>
      </c>
      <c r="O73" s="162">
        <v>12.027889494673547</v>
      </c>
      <c r="P73" s="162">
        <v>13.835186489434685</v>
      </c>
      <c r="Q73" s="162">
        <v>13.057112198187101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</v>
      </c>
      <c r="M74" s="160">
        <f t="shared" si="29"/>
        <v>0</v>
      </c>
      <c r="N74" s="160">
        <f t="shared" si="29"/>
        <v>0</v>
      </c>
      <c r="O74" s="160">
        <f t="shared" si="29"/>
        <v>0</v>
      </c>
      <c r="P74" s="160">
        <f t="shared" si="29"/>
        <v>0</v>
      </c>
      <c r="Q74" s="160">
        <f t="shared" si="29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140.45819010289122</v>
      </c>
      <c r="C77" s="157">
        <f t="shared" ref="C77:Q77" si="30">SUM(C78:C79)</f>
        <v>144.02400393910452</v>
      </c>
      <c r="D77" s="157">
        <f t="shared" si="30"/>
        <v>208.73984236485722</v>
      </c>
      <c r="E77" s="157">
        <f t="shared" si="30"/>
        <v>210.59328898368094</v>
      </c>
      <c r="F77" s="157">
        <f t="shared" si="30"/>
        <v>191.78693365498265</v>
      </c>
      <c r="G77" s="157">
        <f t="shared" si="30"/>
        <v>295.37693338728133</v>
      </c>
      <c r="H77" s="157">
        <f t="shared" si="30"/>
        <v>290.8741255781768</v>
      </c>
      <c r="I77" s="157">
        <f t="shared" si="30"/>
        <v>233.66690405544546</v>
      </c>
      <c r="J77" s="157">
        <f t="shared" si="30"/>
        <v>210.10806127975829</v>
      </c>
      <c r="K77" s="157">
        <f t="shared" si="30"/>
        <v>195.52507766540916</v>
      </c>
      <c r="L77" s="157">
        <f t="shared" si="30"/>
        <v>207.66238654318616</v>
      </c>
      <c r="M77" s="157">
        <f t="shared" si="30"/>
        <v>222.8035333562263</v>
      </c>
      <c r="N77" s="157">
        <f t="shared" si="30"/>
        <v>245.93581269724487</v>
      </c>
      <c r="O77" s="157">
        <f t="shared" si="30"/>
        <v>249.32396087929985</v>
      </c>
      <c r="P77" s="157">
        <f t="shared" si="30"/>
        <v>234.43840719364206</v>
      </c>
      <c r="Q77" s="157">
        <f t="shared" si="30"/>
        <v>245.07629327491432</v>
      </c>
    </row>
    <row r="78" spans="1:17" ht="12" customHeight="1" x14ac:dyDescent="0.25">
      <c r="A78" s="23" t="s">
        <v>109</v>
      </c>
      <c r="B78" s="156">
        <v>115.56245553512319</v>
      </c>
      <c r="C78" s="156">
        <v>122.06862708476461</v>
      </c>
      <c r="D78" s="156">
        <v>175.0451595149236</v>
      </c>
      <c r="E78" s="156">
        <v>187.26801234765344</v>
      </c>
      <c r="F78" s="156">
        <v>152.36088649477642</v>
      </c>
      <c r="G78" s="156">
        <v>281.45800467875927</v>
      </c>
      <c r="H78" s="156">
        <v>271.19687486321754</v>
      </c>
      <c r="I78" s="156">
        <v>228.96991470430751</v>
      </c>
      <c r="J78" s="156">
        <v>188.87435001230682</v>
      </c>
      <c r="K78" s="156">
        <v>193.32548376857793</v>
      </c>
      <c r="L78" s="156">
        <v>201.63550942435009</v>
      </c>
      <c r="M78" s="156">
        <v>221.1781035893182</v>
      </c>
      <c r="N78" s="156">
        <v>239.45391386292053</v>
      </c>
      <c r="O78" s="156">
        <v>243.1367241187632</v>
      </c>
      <c r="P78" s="156">
        <v>229.14468754575631</v>
      </c>
      <c r="Q78" s="156">
        <v>238.47605281509445</v>
      </c>
    </row>
    <row r="79" spans="1:17" ht="12" customHeight="1" x14ac:dyDescent="0.25">
      <c r="A79" s="29" t="s">
        <v>140</v>
      </c>
      <c r="B79" s="57">
        <v>24.895734567768042</v>
      </c>
      <c r="C79" s="57">
        <v>21.955376854339899</v>
      </c>
      <c r="D79" s="57">
        <v>33.694682849933635</v>
      </c>
      <c r="E79" s="57">
        <v>23.325276636027485</v>
      </c>
      <c r="F79" s="57">
        <v>39.42604716020621</v>
      </c>
      <c r="G79" s="57">
        <v>13.918928708522081</v>
      </c>
      <c r="H79" s="57">
        <v>19.677250714959232</v>
      </c>
      <c r="I79" s="57">
        <v>4.6969893511379572</v>
      </c>
      <c r="J79" s="57">
        <v>21.233711267451461</v>
      </c>
      <c r="K79" s="57">
        <v>2.1995938968312347</v>
      </c>
      <c r="L79" s="57">
        <v>6.0268771188360803</v>
      </c>
      <c r="M79" s="57">
        <v>1.6254297669081113</v>
      </c>
      <c r="N79" s="57">
        <v>6.481898834324336</v>
      </c>
      <c r="O79" s="57">
        <v>6.1872367605366527</v>
      </c>
      <c r="P79" s="57">
        <v>5.2937196478857516</v>
      </c>
      <c r="Q79" s="57">
        <v>6.6002404598198821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2566.3513153290764</v>
      </c>
      <c r="C81" s="168">
        <f t="shared" ref="C81:Q81" si="31">SUM(C82,C85,C87,C100)</f>
        <v>1842.2569840671649</v>
      </c>
      <c r="D81" s="168">
        <f t="shared" si="31"/>
        <v>1875.4783620696037</v>
      </c>
      <c r="E81" s="168">
        <f t="shared" si="31"/>
        <v>2337.4205803679019</v>
      </c>
      <c r="F81" s="168">
        <f t="shared" si="31"/>
        <v>2767.5393174127043</v>
      </c>
      <c r="G81" s="168">
        <f t="shared" si="31"/>
        <v>2949.2225488839144</v>
      </c>
      <c r="H81" s="168">
        <f t="shared" si="31"/>
        <v>2756.0491712301409</v>
      </c>
      <c r="I81" s="168">
        <f t="shared" si="31"/>
        <v>2903.9881809244498</v>
      </c>
      <c r="J81" s="168">
        <f t="shared" si="31"/>
        <v>3559.8503398442449</v>
      </c>
      <c r="K81" s="168">
        <f t="shared" si="31"/>
        <v>3590.8069962672012</v>
      </c>
      <c r="L81" s="168">
        <f t="shared" si="31"/>
        <v>3678.0581721223789</v>
      </c>
      <c r="M81" s="168">
        <f t="shared" si="31"/>
        <v>3305.9663769902891</v>
      </c>
      <c r="N81" s="168">
        <f t="shared" si="31"/>
        <v>3432.5255180184836</v>
      </c>
      <c r="O81" s="168">
        <f t="shared" si="31"/>
        <v>3252.8396819081008</v>
      </c>
      <c r="P81" s="168">
        <f t="shared" si="31"/>
        <v>3261.0289132952753</v>
      </c>
      <c r="Q81" s="168">
        <f t="shared" si="31"/>
        <v>3118.2536323073659</v>
      </c>
    </row>
    <row r="82" spans="1:17" ht="12.95" customHeight="1" x14ac:dyDescent="0.25">
      <c r="A82" s="158" t="s">
        <v>65</v>
      </c>
      <c r="B82" s="157">
        <f t="shared" ref="B82" si="32">SUM(B83:B84)</f>
        <v>2118.0262957853374</v>
      </c>
      <c r="C82" s="157">
        <f t="shared" ref="C82:Q82" si="33">SUM(C83:C84)</f>
        <v>1464.8603132930252</v>
      </c>
      <c r="D82" s="157">
        <f t="shared" si="33"/>
        <v>1462.0485732123466</v>
      </c>
      <c r="E82" s="157">
        <f t="shared" si="33"/>
        <v>1813.7427488565006</v>
      </c>
      <c r="F82" s="157">
        <f t="shared" si="33"/>
        <v>2248.7385417365977</v>
      </c>
      <c r="G82" s="157">
        <f t="shared" si="33"/>
        <v>2136.1326009021109</v>
      </c>
      <c r="H82" s="157">
        <f t="shared" si="33"/>
        <v>1995.3393922072548</v>
      </c>
      <c r="I82" s="157">
        <f t="shared" si="33"/>
        <v>2018.9852023238127</v>
      </c>
      <c r="J82" s="157">
        <f t="shared" si="33"/>
        <v>2716.7097250407746</v>
      </c>
      <c r="K82" s="157">
        <f t="shared" si="33"/>
        <v>2707.1515509399715</v>
      </c>
      <c r="L82" s="157">
        <f t="shared" si="33"/>
        <v>2799.6980445885861</v>
      </c>
      <c r="M82" s="157">
        <f t="shared" si="33"/>
        <v>2475.9826636215389</v>
      </c>
      <c r="N82" s="157">
        <f t="shared" si="33"/>
        <v>2594.8701772143272</v>
      </c>
      <c r="O82" s="157">
        <f t="shared" si="33"/>
        <v>2420.6085558416471</v>
      </c>
      <c r="P82" s="157">
        <f t="shared" si="33"/>
        <v>2387.2313522511313</v>
      </c>
      <c r="Q82" s="157">
        <f t="shared" si="33"/>
        <v>2264.1793462596397</v>
      </c>
    </row>
    <row r="83" spans="1:17" ht="12" customHeight="1" x14ac:dyDescent="0.25">
      <c r="A83" s="23" t="s">
        <v>157</v>
      </c>
      <c r="B83" s="156">
        <v>2114.9540956136275</v>
      </c>
      <c r="C83" s="156">
        <v>1460.9900147646765</v>
      </c>
      <c r="D83" s="156">
        <v>1458.1849456841292</v>
      </c>
      <c r="E83" s="156">
        <v>1801.6255139704151</v>
      </c>
      <c r="F83" s="156">
        <v>2245.0315624862087</v>
      </c>
      <c r="G83" s="156">
        <v>2113.950526187698</v>
      </c>
      <c r="H83" s="156">
        <v>1981.1524227603375</v>
      </c>
      <c r="I83" s="156">
        <v>1988.1751490056245</v>
      </c>
      <c r="J83" s="156">
        <v>2698.3022669108518</v>
      </c>
      <c r="K83" s="156">
        <v>2672.5324724848811</v>
      </c>
      <c r="L83" s="156">
        <v>2780.0264149472396</v>
      </c>
      <c r="M83" s="156">
        <v>2460.6156842017231</v>
      </c>
      <c r="N83" s="156">
        <v>2578.1558070408551</v>
      </c>
      <c r="O83" s="156">
        <v>2406.5560669691117</v>
      </c>
      <c r="P83" s="156">
        <v>2370.6999989078463</v>
      </c>
      <c r="Q83" s="156">
        <v>2243.9704597599812</v>
      </c>
    </row>
    <row r="84" spans="1:17" ht="12" customHeight="1" x14ac:dyDescent="0.25">
      <c r="A84" s="23" t="s">
        <v>60</v>
      </c>
      <c r="B84" s="156">
        <v>3.0722001717099867</v>
      </c>
      <c r="C84" s="156">
        <v>3.8702985283487381</v>
      </c>
      <c r="D84" s="156">
        <v>3.8636275282173074</v>
      </c>
      <c r="E84" s="156">
        <v>12.117234886085541</v>
      </c>
      <c r="F84" s="156">
        <v>3.7069792503887582</v>
      </c>
      <c r="G84" s="156">
        <v>22.182074714412916</v>
      </c>
      <c r="H84" s="156">
        <v>14.186969446917299</v>
      </c>
      <c r="I84" s="156">
        <v>30.810053318188185</v>
      </c>
      <c r="J84" s="156">
        <v>18.407458129922709</v>
      </c>
      <c r="K84" s="156">
        <v>34.619078455090303</v>
      </c>
      <c r="L84" s="156">
        <v>19.671629641346524</v>
      </c>
      <c r="M84" s="156">
        <v>15.366979419815978</v>
      </c>
      <c r="N84" s="156">
        <v>16.714370173472062</v>
      </c>
      <c r="O84" s="156">
        <v>14.052488872535537</v>
      </c>
      <c r="P84" s="156">
        <v>16.531353343285144</v>
      </c>
      <c r="Q84" s="156">
        <v>20.208886499658423</v>
      </c>
    </row>
    <row r="85" spans="1:17" ht="12.95" customHeight="1" x14ac:dyDescent="0.25">
      <c r="A85" s="158" t="s">
        <v>112</v>
      </c>
      <c r="B85" s="157">
        <f t="shared" ref="B85:Q85" si="34">B86</f>
        <v>1.2437771096154466</v>
      </c>
      <c r="C85" s="157">
        <f t="shared" si="34"/>
        <v>1.2514982863203401</v>
      </c>
      <c r="D85" s="157">
        <f t="shared" si="34"/>
        <v>1.4767386752938283</v>
      </c>
      <c r="E85" s="157">
        <f t="shared" si="34"/>
        <v>2.0331273083723609</v>
      </c>
      <c r="F85" s="157">
        <f t="shared" si="34"/>
        <v>2.6093745659139524</v>
      </c>
      <c r="G85" s="157">
        <f t="shared" si="34"/>
        <v>3.1074368094234517</v>
      </c>
      <c r="H85" s="157">
        <f t="shared" si="34"/>
        <v>3.7363808234449243</v>
      </c>
      <c r="I85" s="157">
        <f t="shared" si="34"/>
        <v>4.6270232220742873</v>
      </c>
      <c r="J85" s="157">
        <f t="shared" si="34"/>
        <v>6.2102124934405962</v>
      </c>
      <c r="K85" s="157">
        <f t="shared" si="34"/>
        <v>6.8551423733810033</v>
      </c>
      <c r="L85" s="157">
        <f t="shared" si="34"/>
        <v>7.3430444672759272</v>
      </c>
      <c r="M85" s="157">
        <f t="shared" si="34"/>
        <v>7.3526850429371287</v>
      </c>
      <c r="N85" s="157">
        <f t="shared" si="34"/>
        <v>8.0680988767967552</v>
      </c>
      <c r="O85" s="157">
        <f t="shared" si="34"/>
        <v>8.7902653736696195</v>
      </c>
      <c r="P85" s="157">
        <f t="shared" si="34"/>
        <v>9.4053680127781742</v>
      </c>
      <c r="Q85" s="157">
        <f t="shared" si="34"/>
        <v>9.3641750775889658</v>
      </c>
    </row>
    <row r="86" spans="1:17" ht="12" customHeight="1" x14ac:dyDescent="0.25">
      <c r="A86" s="23" t="s">
        <v>60</v>
      </c>
      <c r="B86" s="156">
        <v>1.2437771096154466</v>
      </c>
      <c r="C86" s="156">
        <v>1.2514982863203401</v>
      </c>
      <c r="D86" s="156">
        <v>1.4767386752938283</v>
      </c>
      <c r="E86" s="156">
        <v>2.0331273083723609</v>
      </c>
      <c r="F86" s="156">
        <v>2.6093745659139524</v>
      </c>
      <c r="G86" s="156">
        <v>3.1074368094234517</v>
      </c>
      <c r="H86" s="156">
        <v>3.7363808234449243</v>
      </c>
      <c r="I86" s="156">
        <v>4.6270232220742873</v>
      </c>
      <c r="J86" s="156">
        <v>6.2102124934405962</v>
      </c>
      <c r="K86" s="156">
        <v>6.8551423733810033</v>
      </c>
      <c r="L86" s="156">
        <v>7.3430444672759272</v>
      </c>
      <c r="M86" s="156">
        <v>7.3526850429371287</v>
      </c>
      <c r="N86" s="156">
        <v>8.0680988767967552</v>
      </c>
      <c r="O86" s="156">
        <v>8.7902653736696195</v>
      </c>
      <c r="P86" s="156">
        <v>9.4053680127781742</v>
      </c>
      <c r="Q86" s="156">
        <v>9.3641750775889658</v>
      </c>
    </row>
    <row r="87" spans="1:17" ht="12" customHeight="1" x14ac:dyDescent="0.25">
      <c r="A87" s="158" t="s">
        <v>63</v>
      </c>
      <c r="B87" s="157">
        <f>SUM(B88:B89,B92:B93,B96:B97)</f>
        <v>279.94883060309257</v>
      </c>
      <c r="C87" s="157">
        <f t="shared" ref="C87:Q87" si="35">SUM(C88:C89,C92:C93,C96:C97)</f>
        <v>237.10689010428976</v>
      </c>
      <c r="D87" s="157">
        <f t="shared" si="35"/>
        <v>250.10102102994122</v>
      </c>
      <c r="E87" s="157">
        <f t="shared" si="35"/>
        <v>315.80878040773746</v>
      </c>
      <c r="F87" s="157">
        <f t="shared" si="35"/>
        <v>325.72904377616658</v>
      </c>
      <c r="G87" s="157">
        <f t="shared" si="35"/>
        <v>421.28526251800122</v>
      </c>
      <c r="H87" s="157">
        <f t="shared" si="35"/>
        <v>442.07850455793141</v>
      </c>
      <c r="I87" s="157">
        <f t="shared" si="35"/>
        <v>531.82092677492722</v>
      </c>
      <c r="J87" s="157">
        <f t="shared" si="35"/>
        <v>526.90996401530742</v>
      </c>
      <c r="K87" s="157">
        <f t="shared" si="35"/>
        <v>539.02074945828031</v>
      </c>
      <c r="L87" s="157">
        <f t="shared" si="35"/>
        <v>536.86293715487011</v>
      </c>
      <c r="M87" s="157">
        <f t="shared" si="35"/>
        <v>505.2678857500419</v>
      </c>
      <c r="N87" s="157">
        <f t="shared" si="35"/>
        <v>509.05450859856563</v>
      </c>
      <c r="O87" s="157">
        <f t="shared" si="35"/>
        <v>505.17640742766645</v>
      </c>
      <c r="P87" s="157">
        <f t="shared" si="35"/>
        <v>525.84200367217034</v>
      </c>
      <c r="Q87" s="157">
        <f t="shared" si="35"/>
        <v>514.94959547873293</v>
      </c>
    </row>
    <row r="88" spans="1:17" ht="12" customHeight="1" x14ac:dyDescent="0.25">
      <c r="A88" s="167" t="s">
        <v>156</v>
      </c>
      <c r="B88" s="132">
        <v>228.20511828302557</v>
      </c>
      <c r="C88" s="132">
        <v>191.43926864393441</v>
      </c>
      <c r="D88" s="132">
        <v>199.7250124608467</v>
      </c>
      <c r="E88" s="132">
        <v>249.91197311186997</v>
      </c>
      <c r="F88" s="132">
        <v>272.90643733626177</v>
      </c>
      <c r="G88" s="132">
        <v>338.47091653666217</v>
      </c>
      <c r="H88" s="132">
        <v>359.75937165194989</v>
      </c>
      <c r="I88" s="132">
        <v>446.89306472564147</v>
      </c>
      <c r="J88" s="132">
        <v>487.54908667087381</v>
      </c>
      <c r="K88" s="132">
        <v>486.16107129145962</v>
      </c>
      <c r="L88" s="132">
        <v>509.15393689753301</v>
      </c>
      <c r="M88" s="132">
        <v>468.5705181694106</v>
      </c>
      <c r="N88" s="132">
        <v>481.58491279671148</v>
      </c>
      <c r="O88" s="132">
        <v>482.92400804139282</v>
      </c>
      <c r="P88" s="132">
        <v>518.08758466818074</v>
      </c>
      <c r="Q88" s="132">
        <v>499.12575873873652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</v>
      </c>
      <c r="M89" s="132">
        <f t="shared" si="36"/>
        <v>0</v>
      </c>
      <c r="N89" s="132">
        <f t="shared" si="36"/>
        <v>0</v>
      </c>
      <c r="O89" s="132">
        <f t="shared" si="36"/>
        <v>0</v>
      </c>
      <c r="P89" s="132">
        <f t="shared" si="36"/>
        <v>0</v>
      </c>
      <c r="Q89" s="132">
        <f t="shared" si="36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31.750052740558225</v>
      </c>
      <c r="C92" s="162">
        <v>38.242167861754737</v>
      </c>
      <c r="D92" s="162">
        <v>49.150976936641612</v>
      </c>
      <c r="E92" s="162">
        <v>56.168250383356217</v>
      </c>
      <c r="F92" s="162">
        <v>48.924774586914985</v>
      </c>
      <c r="G92" s="162">
        <v>71.901636873807789</v>
      </c>
      <c r="H92" s="162">
        <v>51.799514740765872</v>
      </c>
      <c r="I92" s="162">
        <v>64.871294430530838</v>
      </c>
      <c r="J92" s="162">
        <v>28.004354340596816</v>
      </c>
      <c r="K92" s="162">
        <v>24.203228535476931</v>
      </c>
      <c r="L92" s="162">
        <v>7.251559167242311</v>
      </c>
      <c r="M92" s="162">
        <v>7.2388694555104687</v>
      </c>
      <c r="N92" s="162">
        <v>6.1403537468373175</v>
      </c>
      <c r="O92" s="162">
        <v>5.8624555717124043</v>
      </c>
      <c r="P92" s="162">
        <v>1.2985614528500236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37">SUM(C94:C95)</f>
        <v>0</v>
      </c>
      <c r="D93" s="160">
        <f t="shared" si="37"/>
        <v>0</v>
      </c>
      <c r="E93" s="160">
        <f t="shared" si="37"/>
        <v>0</v>
      </c>
      <c r="F93" s="160">
        <f t="shared" si="37"/>
        <v>0</v>
      </c>
      <c r="G93" s="160">
        <f t="shared" si="37"/>
        <v>0</v>
      </c>
      <c r="H93" s="160">
        <f t="shared" si="37"/>
        <v>0</v>
      </c>
      <c r="I93" s="160">
        <f t="shared" si="37"/>
        <v>0</v>
      </c>
      <c r="J93" s="160">
        <f t="shared" si="37"/>
        <v>0</v>
      </c>
      <c r="K93" s="160">
        <f t="shared" si="37"/>
        <v>0</v>
      </c>
      <c r="L93" s="160">
        <f t="shared" si="37"/>
        <v>0</v>
      </c>
      <c r="M93" s="160">
        <f t="shared" si="37"/>
        <v>0</v>
      </c>
      <c r="N93" s="160">
        <f t="shared" si="37"/>
        <v>0</v>
      </c>
      <c r="O93" s="160">
        <f t="shared" si="37"/>
        <v>0</v>
      </c>
      <c r="P93" s="160">
        <f t="shared" si="37"/>
        <v>0</v>
      </c>
      <c r="Q93" s="160">
        <f t="shared" si="37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19.993659579508805</v>
      </c>
      <c r="C96" s="162">
        <v>7.4254535986006207</v>
      </c>
      <c r="D96" s="162">
        <v>1.2250316324529169</v>
      </c>
      <c r="E96" s="162">
        <v>9.7285569125112747</v>
      </c>
      <c r="F96" s="162">
        <v>3.8978318529898273</v>
      </c>
      <c r="G96" s="162">
        <v>10.912709107531299</v>
      </c>
      <c r="H96" s="162">
        <v>30.519618165215633</v>
      </c>
      <c r="I96" s="162">
        <v>20.056567618754926</v>
      </c>
      <c r="J96" s="162">
        <v>11.356523003836806</v>
      </c>
      <c r="K96" s="162">
        <v>28.65644963134373</v>
      </c>
      <c r="L96" s="162">
        <v>20.457441090094814</v>
      </c>
      <c r="M96" s="162">
        <v>29.458498125120816</v>
      </c>
      <c r="N96" s="162">
        <v>21.329242055016827</v>
      </c>
      <c r="O96" s="162">
        <v>16.389943814561228</v>
      </c>
      <c r="P96" s="162">
        <v>6.4558575511395686</v>
      </c>
      <c r="Q96" s="162">
        <v>15.823836739996405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38">SUM(C98:C99)</f>
        <v>0</v>
      </c>
      <c r="D97" s="160">
        <f t="shared" si="38"/>
        <v>0</v>
      </c>
      <c r="E97" s="160">
        <f t="shared" si="38"/>
        <v>0</v>
      </c>
      <c r="F97" s="160">
        <f t="shared" si="38"/>
        <v>0</v>
      </c>
      <c r="G97" s="160">
        <f t="shared" si="38"/>
        <v>0</v>
      </c>
      <c r="H97" s="160">
        <f t="shared" si="38"/>
        <v>0</v>
      </c>
      <c r="I97" s="160">
        <f t="shared" si="38"/>
        <v>0</v>
      </c>
      <c r="J97" s="160">
        <f t="shared" si="38"/>
        <v>0</v>
      </c>
      <c r="K97" s="160">
        <f t="shared" si="38"/>
        <v>0</v>
      </c>
      <c r="L97" s="160">
        <f t="shared" si="38"/>
        <v>0</v>
      </c>
      <c r="M97" s="160">
        <f t="shared" si="38"/>
        <v>0</v>
      </c>
      <c r="N97" s="160">
        <f t="shared" si="38"/>
        <v>0</v>
      </c>
      <c r="O97" s="160">
        <f t="shared" si="38"/>
        <v>0</v>
      </c>
      <c r="P97" s="160">
        <f t="shared" si="38"/>
        <v>0</v>
      </c>
      <c r="Q97" s="160">
        <f t="shared" si="38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167.13241183103082</v>
      </c>
      <c r="C100" s="157">
        <f t="shared" ref="C100:Q100" si="39">SUM(C101:C103)</f>
        <v>139.03828238352958</v>
      </c>
      <c r="D100" s="157">
        <f t="shared" si="39"/>
        <v>161.85202915202211</v>
      </c>
      <c r="E100" s="157">
        <f t="shared" si="39"/>
        <v>205.83592379529142</v>
      </c>
      <c r="F100" s="157">
        <f t="shared" si="39"/>
        <v>190.46235733402582</v>
      </c>
      <c r="G100" s="157">
        <f t="shared" si="39"/>
        <v>388.697248654379</v>
      </c>
      <c r="H100" s="157">
        <f t="shared" si="39"/>
        <v>314.89489364150978</v>
      </c>
      <c r="I100" s="157">
        <f t="shared" si="39"/>
        <v>348.55502860363538</v>
      </c>
      <c r="J100" s="157">
        <f t="shared" si="39"/>
        <v>310.02043829472279</v>
      </c>
      <c r="K100" s="157">
        <f t="shared" si="39"/>
        <v>337.77955349556788</v>
      </c>
      <c r="L100" s="157">
        <f t="shared" si="39"/>
        <v>334.15414591164676</v>
      </c>
      <c r="M100" s="157">
        <f t="shared" si="39"/>
        <v>317.36314257577141</v>
      </c>
      <c r="N100" s="157">
        <f t="shared" si="39"/>
        <v>320.53273332879411</v>
      </c>
      <c r="O100" s="157">
        <f t="shared" si="39"/>
        <v>318.26445326511742</v>
      </c>
      <c r="P100" s="157">
        <f t="shared" si="39"/>
        <v>338.55018935919537</v>
      </c>
      <c r="Q100" s="157">
        <f t="shared" si="39"/>
        <v>329.76051549140402</v>
      </c>
    </row>
    <row r="101" spans="1:17" ht="12" customHeight="1" x14ac:dyDescent="0.25">
      <c r="A101" s="23" t="s">
        <v>55</v>
      </c>
      <c r="B101" s="156">
        <v>110.38763042693128</v>
      </c>
      <c r="C101" s="156">
        <v>98.395116591388998</v>
      </c>
      <c r="D101" s="156">
        <v>118.06728185502399</v>
      </c>
      <c r="E101" s="156">
        <v>141.46964291771391</v>
      </c>
      <c r="F101" s="156">
        <v>142.50828017752977</v>
      </c>
      <c r="G101" s="156">
        <v>279.86704415147994</v>
      </c>
      <c r="H101" s="156">
        <v>229.92755558771253</v>
      </c>
      <c r="I101" s="156">
        <v>246.04770626873312</v>
      </c>
      <c r="J101" s="156">
        <v>237.55676641827412</v>
      </c>
      <c r="K101" s="156">
        <v>235.63825622366056</v>
      </c>
      <c r="L101" s="156">
        <v>236.99999999999991</v>
      </c>
      <c r="M101" s="156">
        <v>217.49315499583386</v>
      </c>
      <c r="N101" s="156">
        <v>223.96412492437224</v>
      </c>
      <c r="O101" s="156">
        <v>219.55051892681746</v>
      </c>
      <c r="P101" s="156">
        <v>230.25772862628858</v>
      </c>
      <c r="Q101" s="156">
        <v>207.84797572744444</v>
      </c>
    </row>
    <row r="102" spans="1:17" ht="12" customHeight="1" x14ac:dyDescent="0.25">
      <c r="A102" s="23" t="s">
        <v>57</v>
      </c>
      <c r="B102" s="156">
        <v>45.509459775504432</v>
      </c>
      <c r="C102" s="156">
        <v>32.881852205790089</v>
      </c>
      <c r="D102" s="156">
        <v>36.409498647479097</v>
      </c>
      <c r="E102" s="156">
        <v>59.052453471102623</v>
      </c>
      <c r="F102" s="156">
        <v>40.764886716329578</v>
      </c>
      <c r="G102" s="156">
        <v>104.05697339987616</v>
      </c>
      <c r="H102" s="156">
        <v>60.329362855809869</v>
      </c>
      <c r="I102" s="156">
        <v>97.918466210075209</v>
      </c>
      <c r="J102" s="156">
        <v>55.706075594691185</v>
      </c>
      <c r="K102" s="156">
        <v>98.774494241276471</v>
      </c>
      <c r="L102" s="156">
        <v>81.915952669314464</v>
      </c>
      <c r="M102" s="156">
        <v>81.751432364318831</v>
      </c>
      <c r="N102" s="156">
        <v>74.780679937749056</v>
      </c>
      <c r="O102" s="156">
        <v>79.356001739125873</v>
      </c>
      <c r="P102" s="156">
        <v>85.817420480703674</v>
      </c>
      <c r="Q102" s="156">
        <v>102.80185193606326</v>
      </c>
    </row>
    <row r="103" spans="1:17" ht="12" customHeight="1" x14ac:dyDescent="0.25">
      <c r="A103" s="29" t="s">
        <v>140</v>
      </c>
      <c r="B103" s="57">
        <v>11.235321628595111</v>
      </c>
      <c r="C103" s="57">
        <v>7.7613135863505081</v>
      </c>
      <c r="D103" s="57">
        <v>7.3752486495190146</v>
      </c>
      <c r="E103" s="57">
        <v>5.3138274064749096</v>
      </c>
      <c r="F103" s="57">
        <v>7.189190440166465</v>
      </c>
      <c r="G103" s="57">
        <v>4.7732311030229049</v>
      </c>
      <c r="H103" s="57">
        <v>24.637975197987373</v>
      </c>
      <c r="I103" s="57">
        <v>4.5888561248270472</v>
      </c>
      <c r="J103" s="57">
        <v>16.757596281757543</v>
      </c>
      <c r="K103" s="57">
        <v>3.3668030306308259</v>
      </c>
      <c r="L103" s="57">
        <v>15.238193242332409</v>
      </c>
      <c r="M103" s="57">
        <v>18.118555215618674</v>
      </c>
      <c r="N103" s="57">
        <v>21.787928466672767</v>
      </c>
      <c r="O103" s="57">
        <v>19.357932599174081</v>
      </c>
      <c r="P103" s="57">
        <v>22.475040252203087</v>
      </c>
      <c r="Q103" s="57">
        <v>19.110687827896321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2.3972549710213493</v>
      </c>
      <c r="C105" s="168">
        <f t="shared" ref="C105:Q105" si="40">SUM(C106,C109,C111,C120)</f>
        <v>2.7081757414285259</v>
      </c>
      <c r="D105" s="168">
        <f t="shared" si="40"/>
        <v>8.5171626280692738</v>
      </c>
      <c r="E105" s="168">
        <f t="shared" si="40"/>
        <v>8.8153945879978828</v>
      </c>
      <c r="F105" s="168">
        <f t="shared" si="40"/>
        <v>7.8101634927297487</v>
      </c>
      <c r="G105" s="168">
        <f t="shared" si="40"/>
        <v>8.3959614512703329</v>
      </c>
      <c r="H105" s="168">
        <f t="shared" si="40"/>
        <v>8.6084484191794424</v>
      </c>
      <c r="I105" s="168">
        <f t="shared" si="40"/>
        <v>10.921999820048281</v>
      </c>
      <c r="J105" s="168">
        <f t="shared" si="40"/>
        <v>11.428067726510633</v>
      </c>
      <c r="K105" s="168">
        <f t="shared" si="40"/>
        <v>15.846417320708731</v>
      </c>
      <c r="L105" s="168">
        <f t="shared" si="40"/>
        <v>19.828035964170276</v>
      </c>
      <c r="M105" s="168">
        <f t="shared" si="40"/>
        <v>16.875232055670885</v>
      </c>
      <c r="N105" s="168">
        <f t="shared" si="40"/>
        <v>16.526812462618157</v>
      </c>
      <c r="O105" s="168">
        <f t="shared" si="40"/>
        <v>14.400454689338908</v>
      </c>
      <c r="P105" s="168">
        <f t="shared" si="40"/>
        <v>5.8992709571199722</v>
      </c>
      <c r="Q105" s="168">
        <f t="shared" si="40"/>
        <v>5.7788922595197008</v>
      </c>
    </row>
    <row r="106" spans="1:17" ht="12.95" customHeight="1" x14ac:dyDescent="0.25">
      <c r="A106" s="158" t="s">
        <v>65</v>
      </c>
      <c r="B106" s="157">
        <f t="shared" ref="B106" si="41">SUM(B107:B108)</f>
        <v>1.9368046113102377</v>
      </c>
      <c r="C106" s="157">
        <f t="shared" ref="C106:Q106" si="42">SUM(C107:C108)</f>
        <v>2.098883055464758</v>
      </c>
      <c r="D106" s="157">
        <f t="shared" si="42"/>
        <v>6.6717290511046956</v>
      </c>
      <c r="E106" s="157">
        <f t="shared" si="42"/>
        <v>6.5724629146140714</v>
      </c>
      <c r="F106" s="157">
        <f t="shared" si="42"/>
        <v>6.0565736010306903</v>
      </c>
      <c r="G106" s="157">
        <f t="shared" si="42"/>
        <v>5.6115908539551107</v>
      </c>
      <c r="H106" s="157">
        <f t="shared" si="42"/>
        <v>6.2349920141352131</v>
      </c>
      <c r="I106" s="157">
        <f t="shared" si="42"/>
        <v>6.9298876898337474</v>
      </c>
      <c r="J106" s="157">
        <f t="shared" si="42"/>
        <v>8.2799219525266565</v>
      </c>
      <c r="K106" s="157">
        <f t="shared" si="42"/>
        <v>10.894863111994612</v>
      </c>
      <c r="L106" s="157">
        <f t="shared" si="42"/>
        <v>15.106253138312272</v>
      </c>
      <c r="M106" s="157">
        <f t="shared" si="42"/>
        <v>12.120177486569087</v>
      </c>
      <c r="N106" s="157">
        <f t="shared" si="42"/>
        <v>11.810218746590467</v>
      </c>
      <c r="O106" s="157">
        <f t="shared" si="42"/>
        <v>10.364620696362939</v>
      </c>
      <c r="P106" s="157">
        <f t="shared" si="42"/>
        <v>4.130406417614755</v>
      </c>
      <c r="Q106" s="157">
        <f t="shared" si="42"/>
        <v>4.0646761051207365</v>
      </c>
    </row>
    <row r="107" spans="1:17" ht="12" customHeight="1" x14ac:dyDescent="0.25">
      <c r="A107" s="23" t="s">
        <v>153</v>
      </c>
      <c r="B107" s="156">
        <v>1.9346515656368604</v>
      </c>
      <c r="C107" s="156">
        <v>2.0944599999999998</v>
      </c>
      <c r="D107" s="156">
        <v>6.6567800000000021</v>
      </c>
      <c r="E107" s="156">
        <v>6.536439999999998</v>
      </c>
      <c r="F107" s="156">
        <v>6.0485500000000005</v>
      </c>
      <c r="G107" s="156">
        <v>5.5651733172955806</v>
      </c>
      <c r="H107" s="156">
        <v>6.1999999999999984</v>
      </c>
      <c r="I107" s="156">
        <v>6.8464800000000006</v>
      </c>
      <c r="J107" s="156">
        <v>8.2362199999999977</v>
      </c>
      <c r="K107" s="156">
        <v>10.785869999999996</v>
      </c>
      <c r="L107" s="156">
        <v>15.023402828146439</v>
      </c>
      <c r="M107" s="156">
        <v>12.061655417635848</v>
      </c>
      <c r="N107" s="156">
        <v>11.751134074161527</v>
      </c>
      <c r="O107" s="156">
        <v>10.318142883238556</v>
      </c>
      <c r="P107" s="156">
        <v>4.1081599812188774</v>
      </c>
      <c r="Q107" s="156">
        <v>4.036495653004688</v>
      </c>
    </row>
    <row r="108" spans="1:17" ht="12" customHeight="1" x14ac:dyDescent="0.25">
      <c r="A108" s="23" t="s">
        <v>60</v>
      </c>
      <c r="B108" s="156">
        <v>2.1530456733773011E-3</v>
      </c>
      <c r="C108" s="156">
        <v>4.4230554647580475E-3</v>
      </c>
      <c r="D108" s="156">
        <v>1.4949051104693679E-2</v>
      </c>
      <c r="E108" s="156">
        <v>3.6022914614073413E-2</v>
      </c>
      <c r="F108" s="156">
        <v>8.0236010306898396E-3</v>
      </c>
      <c r="G108" s="156">
        <v>4.6417536659530009E-2</v>
      </c>
      <c r="H108" s="156">
        <v>3.4992014135214494E-2</v>
      </c>
      <c r="I108" s="156">
        <v>8.3407689833746385E-2</v>
      </c>
      <c r="J108" s="156">
        <v>4.3701952526658872E-2</v>
      </c>
      <c r="K108" s="156">
        <v>0.10899311199461684</v>
      </c>
      <c r="L108" s="156">
        <v>8.2850310165832566E-2</v>
      </c>
      <c r="M108" s="156">
        <v>5.8522068933238941E-2</v>
      </c>
      <c r="N108" s="156">
        <v>5.9084672428939722E-2</v>
      </c>
      <c r="O108" s="156">
        <v>4.6477813124382712E-2</v>
      </c>
      <c r="P108" s="156">
        <v>2.2246436395877769E-2</v>
      </c>
      <c r="Q108" s="156">
        <v>2.8180452116048714E-2</v>
      </c>
    </row>
    <row r="109" spans="1:17" ht="12.95" customHeight="1" x14ac:dyDescent="0.25">
      <c r="A109" s="158" t="s">
        <v>112</v>
      </c>
      <c r="B109" s="157">
        <f t="shared" ref="B109:Q109" si="43">B110</f>
        <v>1.7602804530870387E-3</v>
      </c>
      <c r="C109" s="157">
        <f t="shared" si="43"/>
        <v>2.6037449095584085E-3</v>
      </c>
      <c r="D109" s="157">
        <f t="shared" si="43"/>
        <v>9.0113713672685964E-3</v>
      </c>
      <c r="E109" s="157">
        <f t="shared" si="43"/>
        <v>1.0599225290641473E-2</v>
      </c>
      <c r="F109" s="157">
        <f t="shared" si="43"/>
        <v>1.220346480964728E-2</v>
      </c>
      <c r="G109" s="157">
        <f t="shared" si="43"/>
        <v>1.4140359936331436E-2</v>
      </c>
      <c r="H109" s="157">
        <f t="shared" si="43"/>
        <v>1.6786920875254203E-2</v>
      </c>
      <c r="I109" s="157">
        <f t="shared" si="43"/>
        <v>2.3729567691470294E-2</v>
      </c>
      <c r="J109" s="157">
        <f t="shared" si="43"/>
        <v>2.9659830411471088E-2</v>
      </c>
      <c r="K109" s="157">
        <f t="shared" si="43"/>
        <v>4.114802566482427E-2</v>
      </c>
      <c r="L109" s="157">
        <f t="shared" si="43"/>
        <v>4.889618554587484E-2</v>
      </c>
      <c r="M109" s="157">
        <f t="shared" si="43"/>
        <v>5.0803954550053175E-2</v>
      </c>
      <c r="N109" s="157">
        <f t="shared" si="43"/>
        <v>5.4871552218266083E-2</v>
      </c>
      <c r="O109" s="157">
        <f t="shared" si="43"/>
        <v>5.7630732669846606E-2</v>
      </c>
      <c r="P109" s="157">
        <f t="shared" si="43"/>
        <v>2.4681345445714216E-2</v>
      </c>
      <c r="Q109" s="157">
        <f t="shared" si="43"/>
        <v>2.4240112250292923E-2</v>
      </c>
    </row>
    <row r="110" spans="1:17" ht="12" customHeight="1" x14ac:dyDescent="0.25">
      <c r="A110" s="23" t="s">
        <v>60</v>
      </c>
      <c r="B110" s="156">
        <v>1.7602804530870387E-3</v>
      </c>
      <c r="C110" s="156">
        <v>2.6037449095584085E-3</v>
      </c>
      <c r="D110" s="156">
        <v>9.0113713672685964E-3</v>
      </c>
      <c r="E110" s="156">
        <v>1.0599225290641473E-2</v>
      </c>
      <c r="F110" s="156">
        <v>1.220346480964728E-2</v>
      </c>
      <c r="G110" s="156">
        <v>1.4140359936331436E-2</v>
      </c>
      <c r="H110" s="156">
        <v>1.6786920875254203E-2</v>
      </c>
      <c r="I110" s="156">
        <v>2.3729567691470294E-2</v>
      </c>
      <c r="J110" s="156">
        <v>2.9659830411471088E-2</v>
      </c>
      <c r="K110" s="156">
        <v>4.114802566482427E-2</v>
      </c>
      <c r="L110" s="156">
        <v>4.889618554587484E-2</v>
      </c>
      <c r="M110" s="156">
        <v>5.0803954550053175E-2</v>
      </c>
      <c r="N110" s="156">
        <v>5.4871552218266083E-2</v>
      </c>
      <c r="O110" s="156">
        <v>5.7630732669846606E-2</v>
      </c>
      <c r="P110" s="156">
        <v>2.4681345445714216E-2</v>
      </c>
      <c r="Q110" s="156">
        <v>2.4240112250292923E-2</v>
      </c>
    </row>
    <row r="111" spans="1:17" ht="12" customHeight="1" x14ac:dyDescent="0.25">
      <c r="A111" s="158" t="s">
        <v>63</v>
      </c>
      <c r="B111" s="157">
        <f>SUM(B112:B113,B116:B117)</f>
        <v>0.27863195002950963</v>
      </c>
      <c r="C111" s="157">
        <f t="shared" ref="C111:Q111" si="44">SUM(C112:C113,C116:C117)</f>
        <v>0.37125556612089822</v>
      </c>
      <c r="D111" s="157">
        <f t="shared" si="44"/>
        <v>1.0593773375667497</v>
      </c>
      <c r="E111" s="157">
        <f t="shared" si="44"/>
        <v>1.338869985196498</v>
      </c>
      <c r="F111" s="157">
        <f t="shared" si="44"/>
        <v>1.1027800865942894</v>
      </c>
      <c r="G111" s="157">
        <f t="shared" si="44"/>
        <v>1.2918649063607432</v>
      </c>
      <c r="H111" s="157">
        <f t="shared" si="44"/>
        <v>1.3229892542036599</v>
      </c>
      <c r="I111" s="157">
        <f t="shared" si="44"/>
        <v>2.4397192443241886</v>
      </c>
      <c r="J111" s="157">
        <f t="shared" si="44"/>
        <v>2.0598958008497847</v>
      </c>
      <c r="K111" s="157">
        <f t="shared" si="44"/>
        <v>3.1410948162518424</v>
      </c>
      <c r="L111" s="157">
        <f t="shared" si="44"/>
        <v>2.8212762492469889</v>
      </c>
      <c r="M111" s="157">
        <f t="shared" si="44"/>
        <v>2.8721587146374539</v>
      </c>
      <c r="N111" s="157">
        <f t="shared" si="44"/>
        <v>2.9664566384784448</v>
      </c>
      <c r="O111" s="157">
        <f t="shared" si="44"/>
        <v>2.3405054419280447</v>
      </c>
      <c r="P111" s="157">
        <f t="shared" si="44"/>
        <v>1.0494737595331687</v>
      </c>
      <c r="Q111" s="157">
        <f t="shared" si="44"/>
        <v>0.96907378335626781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0.27863195002950963</v>
      </c>
      <c r="C116" s="162">
        <v>0.37125556612089822</v>
      </c>
      <c r="D116" s="162">
        <v>1.0593773375667497</v>
      </c>
      <c r="E116" s="162">
        <v>1.338869985196498</v>
      </c>
      <c r="F116" s="162">
        <v>1.1027800865942894</v>
      </c>
      <c r="G116" s="162">
        <v>1.2918649063607432</v>
      </c>
      <c r="H116" s="162">
        <v>1.3229892542036599</v>
      </c>
      <c r="I116" s="162">
        <v>2.4397192443241886</v>
      </c>
      <c r="J116" s="162">
        <v>2.0598958008497847</v>
      </c>
      <c r="K116" s="162">
        <v>3.1410948162518424</v>
      </c>
      <c r="L116" s="162">
        <v>2.8212762492469889</v>
      </c>
      <c r="M116" s="162">
        <v>2.8721587146374539</v>
      </c>
      <c r="N116" s="162">
        <v>2.9664566384784448</v>
      </c>
      <c r="O116" s="162">
        <v>2.3405054419280447</v>
      </c>
      <c r="P116" s="162">
        <v>1.0494737595331687</v>
      </c>
      <c r="Q116" s="162">
        <v>0.96907378335626781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0.1800581292285148</v>
      </c>
      <c r="C120" s="157">
        <f t="shared" ref="C120:Q120" si="47">SUM(C121:C122)</f>
        <v>0.23543337493331118</v>
      </c>
      <c r="D120" s="157">
        <f t="shared" si="47"/>
        <v>0.7770448680305595</v>
      </c>
      <c r="E120" s="157">
        <f t="shared" si="47"/>
        <v>0.89346246289667208</v>
      </c>
      <c r="F120" s="157">
        <f t="shared" si="47"/>
        <v>0.63860634029512187</v>
      </c>
      <c r="G120" s="157">
        <f t="shared" si="47"/>
        <v>1.4783653310181477</v>
      </c>
      <c r="H120" s="157">
        <f t="shared" si="47"/>
        <v>1.0336802299653156</v>
      </c>
      <c r="I120" s="157">
        <f t="shared" si="47"/>
        <v>1.5286633181988758</v>
      </c>
      <c r="J120" s="157">
        <f t="shared" si="47"/>
        <v>1.0585901427227211</v>
      </c>
      <c r="K120" s="157">
        <f t="shared" si="47"/>
        <v>1.7693113667974527</v>
      </c>
      <c r="L120" s="157">
        <f t="shared" si="47"/>
        <v>1.85161039106514</v>
      </c>
      <c r="M120" s="157">
        <f t="shared" si="47"/>
        <v>1.8320918999142921</v>
      </c>
      <c r="N120" s="157">
        <f t="shared" si="47"/>
        <v>1.6952655253309783</v>
      </c>
      <c r="O120" s="157">
        <f t="shared" si="47"/>
        <v>1.6376978183780779</v>
      </c>
      <c r="P120" s="157">
        <f t="shared" si="47"/>
        <v>0.69470943452633471</v>
      </c>
      <c r="Q120" s="157">
        <f t="shared" si="47"/>
        <v>0.72090225879240366</v>
      </c>
    </row>
    <row r="121" spans="1:17" ht="12" customHeight="1" x14ac:dyDescent="0.25">
      <c r="A121" s="23" t="s">
        <v>57</v>
      </c>
      <c r="B121" s="156">
        <v>0.14441429282533919</v>
      </c>
      <c r="C121" s="156">
        <v>0.18962775317317479</v>
      </c>
      <c r="D121" s="156">
        <v>0.64214456495321315</v>
      </c>
      <c r="E121" s="156">
        <v>0.81797455903391891</v>
      </c>
      <c r="F121" s="156">
        <v>0.54059789153602489</v>
      </c>
      <c r="G121" s="156">
        <v>1.4121882122299259</v>
      </c>
      <c r="H121" s="156">
        <v>0.7317679677360629</v>
      </c>
      <c r="I121" s="156">
        <v>1.4599016962548956</v>
      </c>
      <c r="J121" s="156">
        <v>0.8142656122471571</v>
      </c>
      <c r="K121" s="156">
        <v>1.7109508844339241</v>
      </c>
      <c r="L121" s="156">
        <v>1.5583623105719386</v>
      </c>
      <c r="M121" s="156">
        <v>1.4987111381111526</v>
      </c>
      <c r="N121" s="156">
        <v>1.3124487802241624</v>
      </c>
      <c r="O121" s="156">
        <v>1.3164877139097919</v>
      </c>
      <c r="P121" s="156">
        <v>0.55077130772663163</v>
      </c>
      <c r="Q121" s="156">
        <v>0.60839573367545119</v>
      </c>
    </row>
    <row r="122" spans="1:17" ht="12" customHeight="1" x14ac:dyDescent="0.25">
      <c r="A122" s="29" t="s">
        <v>140</v>
      </c>
      <c r="B122" s="57">
        <v>3.5643836403175616E-2</v>
      </c>
      <c r="C122" s="57">
        <v>4.5805621760136396E-2</v>
      </c>
      <c r="D122" s="57">
        <v>0.13490030307734632</v>
      </c>
      <c r="E122" s="57">
        <v>7.5487903862753197E-2</v>
      </c>
      <c r="F122" s="57">
        <v>9.8008448759097019E-2</v>
      </c>
      <c r="G122" s="57">
        <v>6.6177118788221953E-2</v>
      </c>
      <c r="H122" s="57">
        <v>0.30191226222925266</v>
      </c>
      <c r="I122" s="57">
        <v>6.8761621943980153E-2</v>
      </c>
      <c r="J122" s="57">
        <v>0.24432453047556404</v>
      </c>
      <c r="K122" s="57">
        <v>5.8360482363528643E-2</v>
      </c>
      <c r="L122" s="57">
        <v>0.29324808049320139</v>
      </c>
      <c r="M122" s="57">
        <v>0.33338076180313958</v>
      </c>
      <c r="N122" s="57">
        <v>0.38281674510681579</v>
      </c>
      <c r="O122" s="57">
        <v>0.32121010446828591</v>
      </c>
      <c r="P122" s="57">
        <v>0.14393812679970314</v>
      </c>
      <c r="Q122" s="57">
        <v>0.11250652511695247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2893.9637804659274</v>
      </c>
      <c r="C124" s="168">
        <f t="shared" ref="C124:Q124" si="48">SUM(C125,C128,C130,C139)</f>
        <v>2842.3857232389996</v>
      </c>
      <c r="D124" s="168">
        <f t="shared" si="48"/>
        <v>2385.0926714420339</v>
      </c>
      <c r="E124" s="168">
        <f t="shared" si="48"/>
        <v>2218.1316616422446</v>
      </c>
      <c r="F124" s="168">
        <f t="shared" si="48"/>
        <v>1789.4347364822079</v>
      </c>
      <c r="G124" s="168">
        <f t="shared" si="48"/>
        <v>1862.535099008317</v>
      </c>
      <c r="H124" s="168">
        <f t="shared" si="48"/>
        <v>1639.1840286606703</v>
      </c>
      <c r="I124" s="168">
        <f t="shared" si="48"/>
        <v>1548.7398996249831</v>
      </c>
      <c r="J124" s="168">
        <f t="shared" si="48"/>
        <v>1369.1656897298819</v>
      </c>
      <c r="K124" s="168">
        <f t="shared" si="48"/>
        <v>1369.3111831213764</v>
      </c>
      <c r="L124" s="168">
        <f t="shared" si="48"/>
        <v>1303.1803172832806</v>
      </c>
      <c r="M124" s="168">
        <f t="shared" si="48"/>
        <v>1282.0816310284126</v>
      </c>
      <c r="N124" s="168">
        <f t="shared" si="48"/>
        <v>1095.2422495846617</v>
      </c>
      <c r="O124" s="168">
        <f t="shared" si="48"/>
        <v>1043.3318977983231</v>
      </c>
      <c r="P124" s="168">
        <f t="shared" si="48"/>
        <v>945.78819182452253</v>
      </c>
      <c r="Q124" s="168">
        <f t="shared" si="48"/>
        <v>945.06674761224667</v>
      </c>
    </row>
    <row r="125" spans="1:17" ht="12.95" customHeight="1" x14ac:dyDescent="0.25">
      <c r="A125" s="158" t="s">
        <v>65</v>
      </c>
      <c r="B125" s="157">
        <f t="shared" ref="B125" si="49">SUM(B126:B127)</f>
        <v>2378.2354389822322</v>
      </c>
      <c r="C125" s="157">
        <f t="shared" ref="C125:Q125" si="50">SUM(C126:C127)</f>
        <v>2249.6016963825632</v>
      </c>
      <c r="D125" s="157">
        <f t="shared" si="50"/>
        <v>1850.1360271781211</v>
      </c>
      <c r="E125" s="157">
        <f t="shared" si="50"/>
        <v>1697.2619921849912</v>
      </c>
      <c r="F125" s="157">
        <f t="shared" si="50"/>
        <v>1437.3592428051841</v>
      </c>
      <c r="G125" s="157">
        <f t="shared" si="50"/>
        <v>1291.1027093885205</v>
      </c>
      <c r="H125" s="157">
        <f t="shared" si="50"/>
        <v>1203.1192128755833</v>
      </c>
      <c r="I125" s="157">
        <f t="shared" si="50"/>
        <v>1057.7522435790954</v>
      </c>
      <c r="J125" s="157">
        <f t="shared" si="50"/>
        <v>1043.2012536609648</v>
      </c>
      <c r="K125" s="157">
        <f t="shared" si="50"/>
        <v>1026.442809154883</v>
      </c>
      <c r="L125" s="157">
        <f t="shared" si="50"/>
        <v>983.27623417952498</v>
      </c>
      <c r="M125" s="157">
        <f t="shared" si="50"/>
        <v>964.53545154512926</v>
      </c>
      <c r="N125" s="157">
        <f t="shared" si="50"/>
        <v>828.54615325353518</v>
      </c>
      <c r="O125" s="157">
        <f t="shared" si="50"/>
        <v>773.39169065521014</v>
      </c>
      <c r="P125" s="157">
        <f t="shared" si="50"/>
        <v>674.59522084390835</v>
      </c>
      <c r="Q125" s="157">
        <f t="shared" si="50"/>
        <v>676.06503761360307</v>
      </c>
    </row>
    <row r="126" spans="1:17" ht="12" customHeight="1" x14ac:dyDescent="0.25">
      <c r="A126" s="23" t="s">
        <v>149</v>
      </c>
      <c r="B126" s="156">
        <v>2375.4526949209867</v>
      </c>
      <c r="C126" s="156">
        <v>2244.7846062853096</v>
      </c>
      <c r="D126" s="156">
        <v>1846.2179934867686</v>
      </c>
      <c r="E126" s="156">
        <v>1688.4869781461177</v>
      </c>
      <c r="F126" s="156">
        <v>1435.5664415272042</v>
      </c>
      <c r="G126" s="156">
        <v>1281.0422503202044</v>
      </c>
      <c r="H126" s="156">
        <v>1196.7694906432139</v>
      </c>
      <c r="I126" s="156">
        <v>1045.8434794540058</v>
      </c>
      <c r="J126" s="156">
        <v>1038.055792016208</v>
      </c>
      <c r="K126" s="156">
        <v>1016.8926593758114</v>
      </c>
      <c r="L126" s="156">
        <v>978.25695964056126</v>
      </c>
      <c r="M126" s="156">
        <v>960.17421709092002</v>
      </c>
      <c r="N126" s="156">
        <v>824.65664996194789</v>
      </c>
      <c r="O126" s="156">
        <v>770.14173964215934</v>
      </c>
      <c r="P126" s="156">
        <v>671.23781466132232</v>
      </c>
      <c r="Q126" s="156">
        <v>671.7313044783748</v>
      </c>
    </row>
    <row r="127" spans="1:17" ht="12" customHeight="1" x14ac:dyDescent="0.25">
      <c r="A127" s="23" t="s">
        <v>60</v>
      </c>
      <c r="B127" s="156">
        <v>2.7827440612452619</v>
      </c>
      <c r="C127" s="156">
        <v>4.8170900972536206</v>
      </c>
      <c r="D127" s="156">
        <v>3.9180336913526186</v>
      </c>
      <c r="E127" s="156">
        <v>8.7750140388733797</v>
      </c>
      <c r="F127" s="156">
        <v>1.7928012779798796</v>
      </c>
      <c r="G127" s="156">
        <v>10.060459068315938</v>
      </c>
      <c r="H127" s="156">
        <v>6.3497222323695492</v>
      </c>
      <c r="I127" s="156">
        <v>11.908764125089579</v>
      </c>
      <c r="J127" s="156">
        <v>5.1454616447567121</v>
      </c>
      <c r="K127" s="156">
        <v>9.5501497790716687</v>
      </c>
      <c r="L127" s="156">
        <v>5.019274538963761</v>
      </c>
      <c r="M127" s="156">
        <v>4.3612344542092156</v>
      </c>
      <c r="N127" s="156">
        <v>3.8895032915873449</v>
      </c>
      <c r="O127" s="156">
        <v>3.2499510130508047</v>
      </c>
      <c r="P127" s="156">
        <v>3.357406182586002</v>
      </c>
      <c r="Q127" s="156">
        <v>4.3337331352283268</v>
      </c>
    </row>
    <row r="128" spans="1:17" ht="12.95" customHeight="1" x14ac:dyDescent="0.25">
      <c r="A128" s="158" t="s">
        <v>112</v>
      </c>
      <c r="B128" s="157">
        <f t="shared" ref="B128:Q128" si="51">B129</f>
        <v>2.2532053031212271</v>
      </c>
      <c r="C128" s="157">
        <f t="shared" si="51"/>
        <v>2.969738881641327</v>
      </c>
      <c r="D128" s="157">
        <f t="shared" si="51"/>
        <v>3.0507242165048871</v>
      </c>
      <c r="E128" s="157">
        <f t="shared" si="51"/>
        <v>3.0908743335114308</v>
      </c>
      <c r="F128" s="157">
        <f t="shared" si="51"/>
        <v>3.058189316115989</v>
      </c>
      <c r="G128" s="157">
        <f t="shared" si="51"/>
        <v>3.3505517830257943</v>
      </c>
      <c r="H128" s="157">
        <f t="shared" si="51"/>
        <v>3.5924824650380009</v>
      </c>
      <c r="I128" s="157">
        <f t="shared" si="51"/>
        <v>4.0355348194586265</v>
      </c>
      <c r="J128" s="157">
        <f t="shared" si="51"/>
        <v>4.1150187962319995</v>
      </c>
      <c r="K128" s="157">
        <f t="shared" si="51"/>
        <v>4.0659997211971435</v>
      </c>
      <c r="L128" s="157">
        <f t="shared" si="51"/>
        <v>4.1931197685201296</v>
      </c>
      <c r="M128" s="157">
        <f t="shared" si="51"/>
        <v>4.3293485259537885</v>
      </c>
      <c r="N128" s="157">
        <f t="shared" si="51"/>
        <v>4.2229195198992491</v>
      </c>
      <c r="O128" s="157">
        <f t="shared" si="51"/>
        <v>4.5271050071528354</v>
      </c>
      <c r="P128" s="157">
        <f t="shared" si="51"/>
        <v>4.5645094918182725</v>
      </c>
      <c r="Q128" s="157">
        <f t="shared" si="51"/>
        <v>4.4738058957060343</v>
      </c>
    </row>
    <row r="129" spans="1:17" ht="12" customHeight="1" x14ac:dyDescent="0.25">
      <c r="A129" s="23" t="s">
        <v>60</v>
      </c>
      <c r="B129" s="156">
        <v>2.2532053031212271</v>
      </c>
      <c r="C129" s="156">
        <v>2.969738881641327</v>
      </c>
      <c r="D129" s="156">
        <v>3.0507242165048871</v>
      </c>
      <c r="E129" s="156">
        <v>3.0908743335114308</v>
      </c>
      <c r="F129" s="156">
        <v>3.058189316115989</v>
      </c>
      <c r="G129" s="156">
        <v>3.3505517830257943</v>
      </c>
      <c r="H129" s="156">
        <v>3.5924824650380009</v>
      </c>
      <c r="I129" s="156">
        <v>4.0355348194586265</v>
      </c>
      <c r="J129" s="156">
        <v>4.1150187962319995</v>
      </c>
      <c r="K129" s="156">
        <v>4.0659997211971435</v>
      </c>
      <c r="L129" s="156">
        <v>4.1931197685201296</v>
      </c>
      <c r="M129" s="156">
        <v>4.3293485259537885</v>
      </c>
      <c r="N129" s="156">
        <v>4.2229195198992491</v>
      </c>
      <c r="O129" s="156">
        <v>4.5271050071528354</v>
      </c>
      <c r="P129" s="156">
        <v>4.5645094918182725</v>
      </c>
      <c r="Q129" s="156">
        <v>4.4738058957060343</v>
      </c>
    </row>
    <row r="130" spans="1:17" ht="12" customHeight="1" x14ac:dyDescent="0.25">
      <c r="A130" s="158" t="s">
        <v>63</v>
      </c>
      <c r="B130" s="157">
        <f>SUM(B131:B132,B135:B136)</f>
        <v>280.74810213932824</v>
      </c>
      <c r="C130" s="157">
        <f t="shared" ref="C130:Q130" si="52">SUM(C131:C132,C135:C136)</f>
        <v>321.21893506437118</v>
      </c>
      <c r="D130" s="157">
        <f t="shared" si="52"/>
        <v>271.78748491487795</v>
      </c>
      <c r="E130" s="157">
        <f t="shared" si="52"/>
        <v>260.28467479177436</v>
      </c>
      <c r="F130" s="157">
        <f t="shared" si="52"/>
        <v>192.88438971521904</v>
      </c>
      <c r="G130" s="157">
        <f t="shared" si="52"/>
        <v>222.43506919038839</v>
      </c>
      <c r="H130" s="157">
        <f t="shared" si="52"/>
        <v>217.34872440332418</v>
      </c>
      <c r="I130" s="157">
        <f t="shared" si="52"/>
        <v>236.92582671369806</v>
      </c>
      <c r="J130" s="157">
        <f t="shared" si="52"/>
        <v>178.97289396297231</v>
      </c>
      <c r="K130" s="157">
        <f t="shared" si="52"/>
        <v>166.48943841977061</v>
      </c>
      <c r="L130" s="157">
        <f t="shared" si="52"/>
        <v>162.98860568143056</v>
      </c>
      <c r="M130" s="157">
        <f t="shared" si="52"/>
        <v>161.41005231043749</v>
      </c>
      <c r="N130" s="157">
        <f t="shared" si="52"/>
        <v>138.03155772189294</v>
      </c>
      <c r="O130" s="157">
        <f t="shared" si="52"/>
        <v>137.94375633311731</v>
      </c>
      <c r="P130" s="157">
        <f t="shared" si="52"/>
        <v>142.97407333075927</v>
      </c>
      <c r="Q130" s="157">
        <f t="shared" si="52"/>
        <v>139.00591643670197</v>
      </c>
    </row>
    <row r="131" spans="1:17" ht="12" customHeight="1" x14ac:dyDescent="0.25">
      <c r="A131" s="167" t="s">
        <v>148</v>
      </c>
      <c r="B131" s="132">
        <v>225.12743809074976</v>
      </c>
      <c r="C131" s="132">
        <v>259.13026371469061</v>
      </c>
      <c r="D131" s="132">
        <v>223.25077651323099</v>
      </c>
      <c r="E131" s="132">
        <v>207.82258185388199</v>
      </c>
      <c r="F131" s="132">
        <v>156.13706847279573</v>
      </c>
      <c r="G131" s="132">
        <v>184.87860483766613</v>
      </c>
      <c r="H131" s="132">
        <v>195.85815935678633</v>
      </c>
      <c r="I131" s="132">
        <v>209.48606054599449</v>
      </c>
      <c r="J131" s="132">
        <v>167.96802798379179</v>
      </c>
      <c r="K131" s="132">
        <v>165.27818062418856</v>
      </c>
      <c r="L131" s="132">
        <v>156.52392702327745</v>
      </c>
      <c r="M131" s="132">
        <v>160.39498900012836</v>
      </c>
      <c r="N131" s="132">
        <v>134.90591904265193</v>
      </c>
      <c r="O131" s="132">
        <v>134.9415278189168</v>
      </c>
      <c r="P131" s="132">
        <v>127.87004295148199</v>
      </c>
      <c r="Q131" s="132">
        <v>129.81164001383777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55.620664048578462</v>
      </c>
      <c r="C135" s="162">
        <v>62.088671349680581</v>
      </c>
      <c r="D135" s="162">
        <v>48.536708401646969</v>
      </c>
      <c r="E135" s="162">
        <v>52.462092937892407</v>
      </c>
      <c r="F135" s="162">
        <v>36.747321242423304</v>
      </c>
      <c r="G135" s="162">
        <v>37.556464352722266</v>
      </c>
      <c r="H135" s="162">
        <v>21.49056504653786</v>
      </c>
      <c r="I135" s="162">
        <v>27.439766167703578</v>
      </c>
      <c r="J135" s="162">
        <v>11.004865979180522</v>
      </c>
      <c r="K135" s="162">
        <v>1.2112577955820458</v>
      </c>
      <c r="L135" s="162">
        <v>6.4646786581530922</v>
      </c>
      <c r="M135" s="162">
        <v>1.015063310309128</v>
      </c>
      <c r="N135" s="162">
        <v>3.1256386792410078</v>
      </c>
      <c r="O135" s="162">
        <v>3.002228514200497</v>
      </c>
      <c r="P135" s="162">
        <v>15.104030379277283</v>
      </c>
      <c r="Q135" s="162">
        <v>9.1942764228641991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232.72703404124542</v>
      </c>
      <c r="C139" s="157">
        <f t="shared" ref="C139:Q139" si="70">SUM(C140:C141)</f>
        <v>268.59535291042397</v>
      </c>
      <c r="D139" s="157">
        <f t="shared" si="70"/>
        <v>260.11843513253029</v>
      </c>
      <c r="E139" s="157">
        <f t="shared" si="70"/>
        <v>257.49412033196779</v>
      </c>
      <c r="F139" s="157">
        <f t="shared" si="70"/>
        <v>156.132914645689</v>
      </c>
      <c r="G139" s="157">
        <f t="shared" si="70"/>
        <v>345.64676864638244</v>
      </c>
      <c r="H139" s="157">
        <f t="shared" si="70"/>
        <v>215.12360891672463</v>
      </c>
      <c r="I139" s="157">
        <f t="shared" si="70"/>
        <v>250.02629451273077</v>
      </c>
      <c r="J139" s="157">
        <f t="shared" si="70"/>
        <v>142.87652330971258</v>
      </c>
      <c r="K139" s="157">
        <f t="shared" si="70"/>
        <v>172.31293582552564</v>
      </c>
      <c r="L139" s="157">
        <f t="shared" si="70"/>
        <v>152.72235765380501</v>
      </c>
      <c r="M139" s="157">
        <f t="shared" si="70"/>
        <v>151.80677864689213</v>
      </c>
      <c r="N139" s="157">
        <f t="shared" si="70"/>
        <v>124.44161908933435</v>
      </c>
      <c r="O139" s="157">
        <f t="shared" si="70"/>
        <v>127.46934580284271</v>
      </c>
      <c r="P139" s="157">
        <f t="shared" si="70"/>
        <v>123.65438815803665</v>
      </c>
      <c r="Q139" s="157">
        <f t="shared" si="70"/>
        <v>125.5219876662357</v>
      </c>
    </row>
    <row r="140" spans="1:17" ht="12" customHeight="1" x14ac:dyDescent="0.25">
      <c r="A140" s="23" t="s">
        <v>57</v>
      </c>
      <c r="B140" s="156">
        <v>186.64772195111505</v>
      </c>
      <c r="C140" s="156">
        <v>216.72367392587998</v>
      </c>
      <c r="D140" s="156">
        <v>216.60810525610202</v>
      </c>
      <c r="E140" s="156">
        <v>236.61982481315215</v>
      </c>
      <c r="F140" s="156">
        <v>136.4829311410042</v>
      </c>
      <c r="G140" s="156">
        <v>330.81933716794015</v>
      </c>
      <c r="H140" s="156">
        <v>153.67588697860072</v>
      </c>
      <c r="I140" s="156">
        <v>238.92946574351993</v>
      </c>
      <c r="J140" s="156">
        <v>109.81544063651604</v>
      </c>
      <c r="K140" s="156">
        <v>166.59107419876622</v>
      </c>
      <c r="L140" s="156">
        <v>128.5973967375258</v>
      </c>
      <c r="M140" s="156">
        <v>124.25446280355315</v>
      </c>
      <c r="N140" s="156">
        <v>96.369984544935164</v>
      </c>
      <c r="O140" s="156">
        <v>102.55001611709328</v>
      </c>
      <c r="P140" s="156">
        <v>99.439767467936591</v>
      </c>
      <c r="Q140" s="156">
        <v>105.89508758069618</v>
      </c>
    </row>
    <row r="141" spans="1:17" ht="12" customHeight="1" x14ac:dyDescent="0.25">
      <c r="A141" s="29" t="s">
        <v>140</v>
      </c>
      <c r="B141" s="57">
        <v>46.079312090130358</v>
      </c>
      <c r="C141" s="57">
        <v>51.871678984543976</v>
      </c>
      <c r="D141" s="57">
        <v>43.510329876428273</v>
      </c>
      <c r="E141" s="57">
        <v>20.87429551881565</v>
      </c>
      <c r="F141" s="57">
        <v>19.649983504684801</v>
      </c>
      <c r="G141" s="57">
        <v>14.827431478442307</v>
      </c>
      <c r="H141" s="57">
        <v>61.447721938123912</v>
      </c>
      <c r="I141" s="57">
        <v>11.09682876921085</v>
      </c>
      <c r="J141" s="57">
        <v>33.061082673196552</v>
      </c>
      <c r="K141" s="57">
        <v>5.7218616267594085</v>
      </c>
      <c r="L141" s="57">
        <v>24.12496091627921</v>
      </c>
      <c r="M141" s="57">
        <v>27.552315843338963</v>
      </c>
      <c r="N141" s="57">
        <v>28.071634544399192</v>
      </c>
      <c r="O141" s="57">
        <v>24.919329685749428</v>
      </c>
      <c r="P141" s="57">
        <v>24.214620690100062</v>
      </c>
      <c r="Q141" s="57">
        <v>19.626900085539518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3.6808856563737627E-2</v>
      </c>
      <c r="C143" s="168">
        <f t="shared" si="71"/>
        <v>5.4009579055988063E-2</v>
      </c>
      <c r="D143" s="168">
        <f t="shared" si="71"/>
        <v>7.6069292780273551E-2</v>
      </c>
      <c r="E143" s="168">
        <f t="shared" si="71"/>
        <v>0.20156113497991335</v>
      </c>
      <c r="F143" s="168">
        <f t="shared" si="71"/>
        <v>0.20954811537899315</v>
      </c>
      <c r="G143" s="168">
        <f t="shared" si="71"/>
        <v>1.0133006498713677</v>
      </c>
      <c r="H143" s="168">
        <f t="shared" si="71"/>
        <v>1.0148137412083531</v>
      </c>
      <c r="I143" s="168">
        <f t="shared" si="71"/>
        <v>2.2348319800565273</v>
      </c>
      <c r="J143" s="168">
        <f t="shared" si="71"/>
        <v>2.2629188660552555</v>
      </c>
      <c r="K143" s="168">
        <f t="shared" si="71"/>
        <v>3.9855275687633385</v>
      </c>
      <c r="L143" s="168">
        <f t="shared" si="71"/>
        <v>4.1644150911392943</v>
      </c>
      <c r="M143" s="168">
        <f t="shared" si="71"/>
        <v>4.5698100272275717</v>
      </c>
      <c r="N143" s="168">
        <f t="shared" si="71"/>
        <v>5.6763172614934669</v>
      </c>
      <c r="O143" s="168">
        <f t="shared" si="71"/>
        <v>6.1908432414659718</v>
      </c>
      <c r="P143" s="168">
        <f t="shared" si="71"/>
        <v>7.4685747361285753</v>
      </c>
      <c r="Q143" s="168">
        <f t="shared" si="71"/>
        <v>10.754499774739589</v>
      </c>
    </row>
    <row r="144" spans="1:17" ht="12.95" customHeight="1" x14ac:dyDescent="0.25">
      <c r="A144" s="158" t="s">
        <v>65</v>
      </c>
      <c r="B144" s="157">
        <f t="shared" ref="B144:Q144" si="72">B145</f>
        <v>2.5356813417760533E-2</v>
      </c>
      <c r="C144" s="157">
        <f t="shared" si="72"/>
        <v>3.5654919570428101E-2</v>
      </c>
      <c r="D144" s="157">
        <f t="shared" si="72"/>
        <v>4.9184591329930714E-2</v>
      </c>
      <c r="E144" s="157">
        <f t="shared" si="72"/>
        <v>0.12868393994397001</v>
      </c>
      <c r="F144" s="157">
        <f t="shared" si="72"/>
        <v>0.14416688654621151</v>
      </c>
      <c r="G144" s="157">
        <f t="shared" si="72"/>
        <v>0.58879415934975843</v>
      </c>
      <c r="H144" s="157">
        <f t="shared" si="72"/>
        <v>0.59491957105404858</v>
      </c>
      <c r="I144" s="157">
        <f t="shared" si="72"/>
        <v>1.0690946357537072</v>
      </c>
      <c r="J144" s="157">
        <f t="shared" si="72"/>
        <v>1.2879726953050195</v>
      </c>
      <c r="K144" s="157">
        <f t="shared" si="72"/>
        <v>2.0232366486655904</v>
      </c>
      <c r="L144" s="157">
        <f t="shared" si="72"/>
        <v>2.2695718870796742</v>
      </c>
      <c r="M144" s="157">
        <f t="shared" si="72"/>
        <v>2.3930493012667036</v>
      </c>
      <c r="N144" s="157">
        <f t="shared" si="72"/>
        <v>2.8784600506245446</v>
      </c>
      <c r="O144" s="157">
        <f t="shared" si="72"/>
        <v>3.0880410670233327</v>
      </c>
      <c r="P144" s="157">
        <f t="shared" si="72"/>
        <v>3.440441152881105</v>
      </c>
      <c r="Q144" s="157">
        <f t="shared" si="72"/>
        <v>4.7976521256867013</v>
      </c>
    </row>
    <row r="145" spans="1:17" ht="12" customHeight="1" x14ac:dyDescent="0.25">
      <c r="A145" s="23" t="s">
        <v>60</v>
      </c>
      <c r="B145" s="156">
        <v>2.5356813417760533E-2</v>
      </c>
      <c r="C145" s="156">
        <v>3.5654919570428101E-2</v>
      </c>
      <c r="D145" s="156">
        <v>4.9184591329930714E-2</v>
      </c>
      <c r="E145" s="156">
        <v>0.12868393994397001</v>
      </c>
      <c r="F145" s="156">
        <v>0.14416688654621151</v>
      </c>
      <c r="G145" s="156">
        <v>0.58879415934975843</v>
      </c>
      <c r="H145" s="156">
        <v>0.59491957105404858</v>
      </c>
      <c r="I145" s="156">
        <v>1.0690946357537072</v>
      </c>
      <c r="J145" s="156">
        <v>1.2879726953050195</v>
      </c>
      <c r="K145" s="156">
        <v>2.0232366486655904</v>
      </c>
      <c r="L145" s="156">
        <v>2.2695718870796742</v>
      </c>
      <c r="M145" s="156">
        <v>2.3930493012667036</v>
      </c>
      <c r="N145" s="156">
        <v>2.8784600506245446</v>
      </c>
      <c r="O145" s="156">
        <v>3.0880410670233327</v>
      </c>
      <c r="P145" s="156">
        <v>3.440441152881105</v>
      </c>
      <c r="Q145" s="156">
        <v>4.7976521256867013</v>
      </c>
    </row>
    <row r="146" spans="1:17" ht="12.95" customHeight="1" x14ac:dyDescent="0.25">
      <c r="A146" s="158" t="s">
        <v>112</v>
      </c>
      <c r="B146" s="157">
        <f t="shared" ref="B146:Q146" si="73">B147</f>
        <v>1.4174889964332466E-3</v>
      </c>
      <c r="C146" s="157">
        <f t="shared" si="73"/>
        <v>2.1188531650220871E-3</v>
      </c>
      <c r="D146" s="157">
        <f t="shared" si="73"/>
        <v>2.9155222704018756E-3</v>
      </c>
      <c r="E146" s="157">
        <f t="shared" si="73"/>
        <v>7.1506165948223791E-3</v>
      </c>
      <c r="F146" s="157">
        <f t="shared" si="73"/>
        <v>7.7663500938270347E-3</v>
      </c>
      <c r="G146" s="157">
        <f t="shared" si="73"/>
        <v>3.8110646331293588E-2</v>
      </c>
      <c r="H146" s="157">
        <f t="shared" si="73"/>
        <v>3.9278360064273488E-2</v>
      </c>
      <c r="I146" s="157">
        <f t="shared" si="73"/>
        <v>8.0272490724428297E-2</v>
      </c>
      <c r="J146" s="157">
        <f t="shared" si="73"/>
        <v>8.6176502588247897E-2</v>
      </c>
      <c r="K146" s="157">
        <f t="shared" si="73"/>
        <v>0.14341302331887343</v>
      </c>
      <c r="L146" s="157">
        <f t="shared" si="73"/>
        <v>0.16351183640096853</v>
      </c>
      <c r="M146" s="157">
        <f t="shared" si="73"/>
        <v>0.18162534829049268</v>
      </c>
      <c r="N146" s="157">
        <f t="shared" si="73"/>
        <v>0.22139820003310273</v>
      </c>
      <c r="O146" s="157">
        <f t="shared" si="73"/>
        <v>0.26194633344627005</v>
      </c>
      <c r="P146" s="157">
        <f t="shared" si="73"/>
        <v>0.31957737444449447</v>
      </c>
      <c r="Q146" s="157">
        <f t="shared" si="73"/>
        <v>0.45866437821183614</v>
      </c>
    </row>
    <row r="147" spans="1:17" ht="12" customHeight="1" x14ac:dyDescent="0.25">
      <c r="A147" s="23" t="s">
        <v>60</v>
      </c>
      <c r="B147" s="156">
        <v>1.4174889964332466E-3</v>
      </c>
      <c r="C147" s="156">
        <v>2.1188531650220871E-3</v>
      </c>
      <c r="D147" s="156">
        <v>2.9155222704018756E-3</v>
      </c>
      <c r="E147" s="156">
        <v>7.1506165948223791E-3</v>
      </c>
      <c r="F147" s="156">
        <v>7.7663500938270347E-3</v>
      </c>
      <c r="G147" s="156">
        <v>3.8110646331293588E-2</v>
      </c>
      <c r="H147" s="156">
        <v>3.9278360064273488E-2</v>
      </c>
      <c r="I147" s="156">
        <v>8.0272490724428297E-2</v>
      </c>
      <c r="J147" s="156">
        <v>8.6176502588247897E-2</v>
      </c>
      <c r="K147" s="156">
        <v>0.14341302331887343</v>
      </c>
      <c r="L147" s="156">
        <v>0.16351183640096853</v>
      </c>
      <c r="M147" s="156">
        <v>0.18162534829049268</v>
      </c>
      <c r="N147" s="156">
        <v>0.22139820003310273</v>
      </c>
      <c r="O147" s="156">
        <v>0.26194633344627005</v>
      </c>
      <c r="P147" s="156">
        <v>0.31957737444449447</v>
      </c>
      <c r="Q147" s="156">
        <v>0.45866437821183614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6.3867054263613684E-3</v>
      </c>
      <c r="C148" s="157">
        <f t="shared" si="74"/>
        <v>1.0305295002772868E-2</v>
      </c>
      <c r="D148" s="157">
        <f t="shared" si="74"/>
        <v>1.460155696937171E-2</v>
      </c>
      <c r="E148" s="157">
        <f t="shared" si="74"/>
        <v>4.1646917821217155E-2</v>
      </c>
      <c r="F148" s="157">
        <f t="shared" si="74"/>
        <v>3.6836596089189169E-2</v>
      </c>
      <c r="G148" s="157">
        <f t="shared" si="74"/>
        <v>0.21434127605035908</v>
      </c>
      <c r="H148" s="157">
        <f t="shared" si="74"/>
        <v>0.21548415527537204</v>
      </c>
      <c r="I148" s="157">
        <f t="shared" si="74"/>
        <v>0.67764067618977752</v>
      </c>
      <c r="J148" s="157">
        <f t="shared" si="74"/>
        <v>0.58912144884633599</v>
      </c>
      <c r="K148" s="157">
        <f t="shared" si="74"/>
        <v>1.1673343670912821</v>
      </c>
      <c r="L148" s="157">
        <f t="shared" si="74"/>
        <v>1.0441857864728976</v>
      </c>
      <c r="M148" s="157">
        <f t="shared" si="74"/>
        <v>1.2170186880953646</v>
      </c>
      <c r="N148" s="157">
        <f t="shared" si="74"/>
        <v>1.6390379553921555</v>
      </c>
      <c r="O148" s="157">
        <f t="shared" si="74"/>
        <v>1.6738264612283169</v>
      </c>
      <c r="P148" s="157">
        <f t="shared" si="74"/>
        <v>2.2349226019710842</v>
      </c>
      <c r="Q148" s="157">
        <f t="shared" si="74"/>
        <v>3.181013029357691</v>
      </c>
    </row>
    <row r="149" spans="1:17" ht="12" customHeight="1" x14ac:dyDescent="0.25">
      <c r="A149" s="167" t="s">
        <v>144</v>
      </c>
      <c r="B149" s="132">
        <v>3.9638189043656328E-3</v>
      </c>
      <c r="C149" s="132">
        <v>4.7147840193911801E-3</v>
      </c>
      <c r="D149" s="132">
        <v>6.0736653407401963E-3</v>
      </c>
      <c r="E149" s="132">
        <v>6.9536198169166431E-3</v>
      </c>
      <c r="F149" s="132">
        <v>6.0955728664979295E-3</v>
      </c>
      <c r="G149" s="132">
        <v>8.9241202524274268E-3</v>
      </c>
      <c r="H149" s="132">
        <v>6.3593979553260025E-3</v>
      </c>
      <c r="I149" s="132">
        <v>8.024098944047299E-3</v>
      </c>
      <c r="J149" s="132">
        <v>3.5199614713431518E-3</v>
      </c>
      <c r="K149" s="132">
        <v>3.0771472634782255E-3</v>
      </c>
      <c r="L149" s="132">
        <v>8.7651554228437053E-4</v>
      </c>
      <c r="M149" s="132">
        <v>8.8300432489759305E-4</v>
      </c>
      <c r="N149" s="132">
        <v>7.2948342087073405E-4</v>
      </c>
      <c r="O149" s="132">
        <v>7.2463666803198972E-4</v>
      </c>
      <c r="P149" s="132">
        <v>1.4452548167501655E-4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0</v>
      </c>
      <c r="C150" s="132">
        <f t="shared" si="75"/>
        <v>0</v>
      </c>
      <c r="D150" s="132">
        <f t="shared" ref="D150" si="76">SUM(D151:D152)</f>
        <v>0</v>
      </c>
      <c r="E150" s="132">
        <f t="shared" ref="E150" si="77">SUM(E151:E152)</f>
        <v>0</v>
      </c>
      <c r="F150" s="132">
        <f t="shared" ref="F150" si="78">SUM(F151:F152)</f>
        <v>0</v>
      </c>
      <c r="G150" s="132">
        <f t="shared" ref="G150" si="79">SUM(G151:G152)</f>
        <v>0</v>
      </c>
      <c r="H150" s="132">
        <f t="shared" ref="H150" si="80">SUM(H151:H152)</f>
        <v>0</v>
      </c>
      <c r="I150" s="132">
        <f t="shared" ref="I150" si="81">SUM(I151:I152)</f>
        <v>0</v>
      </c>
      <c r="J150" s="132">
        <f t="shared" ref="J150" si="82">SUM(J151:J152)</f>
        <v>0</v>
      </c>
      <c r="K150" s="132">
        <f t="shared" ref="K150" si="83">SUM(K151:K152)</f>
        <v>0</v>
      </c>
      <c r="L150" s="132">
        <f t="shared" ref="L150" si="84">SUM(L151:L152)</f>
        <v>0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2.4228865219957357E-3</v>
      </c>
      <c r="C153" s="162">
        <v>5.5905109833816876E-3</v>
      </c>
      <c r="D153" s="162">
        <v>8.5278916286315124E-3</v>
      </c>
      <c r="E153" s="162">
        <v>3.4693298004300516E-2</v>
      </c>
      <c r="F153" s="162">
        <v>3.074102322269124E-2</v>
      </c>
      <c r="G153" s="162">
        <v>0.20541715579793166</v>
      </c>
      <c r="H153" s="162">
        <v>0.20912475732004604</v>
      </c>
      <c r="I153" s="162">
        <v>0.6696165772457302</v>
      </c>
      <c r="J153" s="162">
        <v>0.58560148737499285</v>
      </c>
      <c r="K153" s="162">
        <v>1.1642572198278038</v>
      </c>
      <c r="L153" s="162">
        <v>1.0433092709306133</v>
      </c>
      <c r="M153" s="162">
        <v>1.2161356837704671</v>
      </c>
      <c r="N153" s="162">
        <v>1.6383084719712848</v>
      </c>
      <c r="O153" s="162">
        <v>1.6731018245602849</v>
      </c>
      <c r="P153" s="162">
        <v>2.234778076489409</v>
      </c>
      <c r="Q153" s="162">
        <v>3.181013029357691</v>
      </c>
    </row>
    <row r="154" spans="1:17" ht="12" customHeight="1" x14ac:dyDescent="0.25">
      <c r="A154" s="161" t="s">
        <v>141</v>
      </c>
      <c r="B154" s="160">
        <f t="shared" ref="B154:C154" si="90">SUM(B155:B156)</f>
        <v>0</v>
      </c>
      <c r="C154" s="160">
        <f t="shared" si="90"/>
        <v>0</v>
      </c>
      <c r="D154" s="160">
        <f t="shared" ref="D154" si="91">SUM(D155:D156)</f>
        <v>0</v>
      </c>
      <c r="E154" s="160">
        <f t="shared" ref="E154" si="92">SUM(E155:E156)</f>
        <v>0</v>
      </c>
      <c r="F154" s="160">
        <f t="shared" ref="F154" si="93">SUM(F155:F156)</f>
        <v>0</v>
      </c>
      <c r="G154" s="160">
        <f t="shared" ref="G154" si="94">SUM(G155:G156)</f>
        <v>0</v>
      </c>
      <c r="H154" s="160">
        <f t="shared" ref="H154" si="95">SUM(H155:H156)</f>
        <v>0</v>
      </c>
      <c r="I154" s="160">
        <f t="shared" ref="I154" si="96">SUM(I155:I156)</f>
        <v>0</v>
      </c>
      <c r="J154" s="160">
        <f t="shared" ref="J154" si="97">SUM(J155:J156)</f>
        <v>0</v>
      </c>
      <c r="K154" s="160">
        <f t="shared" ref="K154" si="98">SUM(K155:K156)</f>
        <v>0</v>
      </c>
      <c r="L154" s="160">
        <f t="shared" ref="L154" si="99">SUM(L155:L156)</f>
        <v>0</v>
      </c>
      <c r="M154" s="160">
        <f t="shared" ref="M154" si="100">SUM(M155:M156)</f>
        <v>0</v>
      </c>
      <c r="N154" s="160">
        <f t="shared" ref="N154" si="101">SUM(N155:N156)</f>
        <v>0</v>
      </c>
      <c r="O154" s="160">
        <f t="shared" ref="O154" si="102">SUM(O155:O156)</f>
        <v>0</v>
      </c>
      <c r="P154" s="160">
        <f t="shared" ref="P154" si="103">SUM(P155:P156)</f>
        <v>0</v>
      </c>
      <c r="Q154" s="160">
        <f t="shared" ref="Q154" si="104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:Q157" si="105">SUM(B158:B159)</f>
        <v>3.6478487231824818E-3</v>
      </c>
      <c r="C157" s="157">
        <f t="shared" si="105"/>
        <v>5.9305113177650116E-3</v>
      </c>
      <c r="D157" s="157">
        <f t="shared" si="105"/>
        <v>9.3676222105692521E-3</v>
      </c>
      <c r="E157" s="157">
        <f t="shared" si="105"/>
        <v>2.4079660619903808E-2</v>
      </c>
      <c r="F157" s="157">
        <f t="shared" si="105"/>
        <v>2.0778282649765445E-2</v>
      </c>
      <c r="G157" s="157">
        <f t="shared" si="105"/>
        <v>0.17205456813995665</v>
      </c>
      <c r="H157" s="157">
        <f t="shared" si="105"/>
        <v>0.16513165481465897</v>
      </c>
      <c r="I157" s="157">
        <f t="shared" si="105"/>
        <v>0.40782417738861437</v>
      </c>
      <c r="J157" s="157">
        <f t="shared" si="105"/>
        <v>0.29964821931565222</v>
      </c>
      <c r="K157" s="157">
        <f t="shared" si="105"/>
        <v>0.65154352968759277</v>
      </c>
      <c r="L157" s="157">
        <f t="shared" si="105"/>
        <v>0.68714558118575364</v>
      </c>
      <c r="M157" s="157">
        <f t="shared" si="105"/>
        <v>0.7781166895750109</v>
      </c>
      <c r="N157" s="157">
        <f t="shared" si="105"/>
        <v>0.9374210554436645</v>
      </c>
      <c r="O157" s="157">
        <f t="shared" si="105"/>
        <v>1.167029379768052</v>
      </c>
      <c r="P157" s="157">
        <f t="shared" si="105"/>
        <v>1.4736336068318923</v>
      </c>
      <c r="Q157" s="157">
        <f t="shared" si="105"/>
        <v>2.3171702414833613</v>
      </c>
    </row>
    <row r="158" spans="1:17" ht="12" customHeight="1" x14ac:dyDescent="0.25">
      <c r="A158" s="23" t="s">
        <v>57</v>
      </c>
      <c r="B158" s="156">
        <v>2.948949970179038E-3</v>
      </c>
      <c r="C158" s="156">
        <v>4.7851401550235897E-3</v>
      </c>
      <c r="D158" s="156">
        <v>7.7882572881265164E-3</v>
      </c>
      <c r="E158" s="156">
        <v>1.9772188755332237E-2</v>
      </c>
      <c r="F158" s="156">
        <v>1.7599822927160502E-2</v>
      </c>
      <c r="G158" s="156">
        <v>0.14502589977983316</v>
      </c>
      <c r="H158" s="156">
        <v>0.11642080578322267</v>
      </c>
      <c r="I158" s="156">
        <v>0.38611141314486508</v>
      </c>
      <c r="J158" s="156">
        <v>0.22996645292201032</v>
      </c>
      <c r="K158" s="156">
        <v>0.62988535344750385</v>
      </c>
      <c r="L158" s="156">
        <v>0.57875129334447628</v>
      </c>
      <c r="M158" s="156">
        <v>0.63707879031352022</v>
      </c>
      <c r="N158" s="156">
        <v>0.72642526555003684</v>
      </c>
      <c r="O158" s="156">
        <v>0.93850772158542684</v>
      </c>
      <c r="P158" s="156">
        <v>1.1685686745874611</v>
      </c>
      <c r="Q158" s="156">
        <v>1.9182231659961326</v>
      </c>
    </row>
    <row r="159" spans="1:17" ht="12" customHeight="1" x14ac:dyDescent="0.25">
      <c r="A159" s="29" t="s">
        <v>140</v>
      </c>
      <c r="B159" s="57">
        <v>6.9889875300344366E-4</v>
      </c>
      <c r="C159" s="57">
        <v>1.1453711627414215E-3</v>
      </c>
      <c r="D159" s="57">
        <v>1.5793649224427363E-3</v>
      </c>
      <c r="E159" s="57">
        <v>4.3074718645715708E-3</v>
      </c>
      <c r="F159" s="57">
        <v>3.1784597226049444E-3</v>
      </c>
      <c r="G159" s="57">
        <v>2.7028668360123499E-2</v>
      </c>
      <c r="H159" s="57">
        <v>4.8710849031436285E-2</v>
      </c>
      <c r="I159" s="57">
        <v>2.1712764243749311E-2</v>
      </c>
      <c r="J159" s="57">
        <v>6.9681766393641917E-2</v>
      </c>
      <c r="K159" s="57">
        <v>2.1658176240088887E-2</v>
      </c>
      <c r="L159" s="57">
        <v>0.10839428784127733</v>
      </c>
      <c r="M159" s="57">
        <v>0.14103789926149063</v>
      </c>
      <c r="N159" s="57">
        <v>0.21099578989362769</v>
      </c>
      <c r="O159" s="57">
        <v>0.22852165818262513</v>
      </c>
      <c r="P159" s="57">
        <v>0.30506493224443121</v>
      </c>
      <c r="Q159" s="57">
        <v>0.39894707548722874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19.509371752286039</v>
      </c>
      <c r="C161" s="168">
        <f t="shared" ref="C161:Q161" si="106">SUM(C162,C164,C166,C175)</f>
        <v>10.098340585649691</v>
      </c>
      <c r="D161" s="168">
        <f t="shared" si="106"/>
        <v>15.380226879488227</v>
      </c>
      <c r="E161" s="168">
        <f t="shared" si="106"/>
        <v>17.527521036843673</v>
      </c>
      <c r="F161" s="168">
        <f t="shared" si="106"/>
        <v>14.91922777327215</v>
      </c>
      <c r="G161" s="168">
        <f t="shared" si="106"/>
        <v>24.434975598973597</v>
      </c>
      <c r="H161" s="168">
        <f t="shared" si="106"/>
        <v>21.410096793964971</v>
      </c>
      <c r="I161" s="168">
        <f t="shared" si="106"/>
        <v>39.550632940050725</v>
      </c>
      <c r="J161" s="168">
        <f t="shared" si="106"/>
        <v>47.147892948862719</v>
      </c>
      <c r="K161" s="168">
        <f t="shared" si="106"/>
        <v>76.338193902070174</v>
      </c>
      <c r="L161" s="168">
        <f t="shared" si="106"/>
        <v>88.416449955950341</v>
      </c>
      <c r="M161" s="168">
        <f t="shared" si="106"/>
        <v>88.341226979298511</v>
      </c>
      <c r="N161" s="168">
        <f t="shared" si="106"/>
        <v>94.305420862698298</v>
      </c>
      <c r="O161" s="168">
        <f t="shared" si="106"/>
        <v>89.804930515162738</v>
      </c>
      <c r="P161" s="168">
        <f t="shared" si="106"/>
        <v>82.966643612284457</v>
      </c>
      <c r="Q161" s="168">
        <f t="shared" si="106"/>
        <v>95.464145589214638</v>
      </c>
    </row>
    <row r="162" spans="1:17" ht="12.95" customHeight="1" x14ac:dyDescent="0.25">
      <c r="A162" s="158" t="s">
        <v>65</v>
      </c>
      <c r="B162" s="157">
        <f t="shared" ref="B162:Q162" si="107">B163</f>
        <v>15.61861847834991</v>
      </c>
      <c r="C162" s="157">
        <f t="shared" si="107"/>
        <v>7.6822216923474373</v>
      </c>
      <c r="D162" s="157">
        <f t="shared" si="107"/>
        <v>11.441399340516426</v>
      </c>
      <c r="E162" s="157">
        <f t="shared" si="107"/>
        <v>13.397566743094437</v>
      </c>
      <c r="F162" s="157">
        <f t="shared" si="107"/>
        <v>11.817277261064541</v>
      </c>
      <c r="G162" s="157">
        <f t="shared" si="107"/>
        <v>17.795616143345288</v>
      </c>
      <c r="H162" s="157">
        <f t="shared" si="107"/>
        <v>15.913715415465246</v>
      </c>
      <c r="I162" s="157">
        <f t="shared" si="107"/>
        <v>29.059626371225512</v>
      </c>
      <c r="J162" s="157">
        <f t="shared" si="107"/>
        <v>35.711585576230604</v>
      </c>
      <c r="K162" s="157">
        <f t="shared" si="107"/>
        <v>58.955745662127541</v>
      </c>
      <c r="L162" s="157">
        <f t="shared" si="107"/>
        <v>67.35659954432748</v>
      </c>
      <c r="M162" s="157">
        <f t="shared" si="107"/>
        <v>66.036986795123099</v>
      </c>
      <c r="N162" s="157">
        <f t="shared" si="107"/>
        <v>70.290466241767703</v>
      </c>
      <c r="O162" s="157">
        <f t="shared" si="107"/>
        <v>67.110754615046091</v>
      </c>
      <c r="P162" s="157">
        <f t="shared" si="107"/>
        <v>60.65575288857444</v>
      </c>
      <c r="Q162" s="157">
        <f t="shared" si="107"/>
        <v>70.860012324392827</v>
      </c>
    </row>
    <row r="163" spans="1:17" ht="12" customHeight="1" x14ac:dyDescent="0.25">
      <c r="A163" s="23" t="s">
        <v>60</v>
      </c>
      <c r="B163" s="57">
        <v>15.61861847834991</v>
      </c>
      <c r="C163" s="57">
        <v>7.6822216923474373</v>
      </c>
      <c r="D163" s="57">
        <v>11.441399340516426</v>
      </c>
      <c r="E163" s="57">
        <v>13.397566743094437</v>
      </c>
      <c r="F163" s="57">
        <v>11.817277261064541</v>
      </c>
      <c r="G163" s="57">
        <v>17.795616143345288</v>
      </c>
      <c r="H163" s="57">
        <v>15.913715415465246</v>
      </c>
      <c r="I163" s="57">
        <v>29.059626371225512</v>
      </c>
      <c r="J163" s="57">
        <v>35.711585576230604</v>
      </c>
      <c r="K163" s="57">
        <v>58.955745662127541</v>
      </c>
      <c r="L163" s="57">
        <v>67.35659954432748</v>
      </c>
      <c r="M163" s="57">
        <v>66.036986795123099</v>
      </c>
      <c r="N163" s="57">
        <v>70.290466241767703</v>
      </c>
      <c r="O163" s="57">
        <v>67.110754615046091</v>
      </c>
      <c r="P163" s="57">
        <v>60.65575288857444</v>
      </c>
      <c r="Q163" s="57">
        <v>70.860012324392827</v>
      </c>
    </row>
    <row r="164" spans="1:17" ht="12.95" customHeight="1" x14ac:dyDescent="0.25">
      <c r="A164" s="158" t="s">
        <v>112</v>
      </c>
      <c r="B164" s="157">
        <f t="shared" ref="B164:Q164" si="108">B165</f>
        <v>1.3619011926515509E-2</v>
      </c>
      <c r="C164" s="157">
        <f t="shared" si="108"/>
        <v>9.3899848995876931E-3</v>
      </c>
      <c r="D164" s="157">
        <f t="shared" si="108"/>
        <v>1.643880427309026E-2</v>
      </c>
      <c r="E164" s="157">
        <f t="shared" si="108"/>
        <v>1.844238030406525E-2</v>
      </c>
      <c r="F164" s="157">
        <f t="shared" si="108"/>
        <v>2.0601199798625659E-2</v>
      </c>
      <c r="G164" s="157">
        <f t="shared" si="108"/>
        <v>2.9597216721653646E-2</v>
      </c>
      <c r="H164" s="157">
        <f t="shared" si="108"/>
        <v>3.6315206414616566E-2</v>
      </c>
      <c r="I164" s="157">
        <f t="shared" si="108"/>
        <v>6.0937242784290267E-2</v>
      </c>
      <c r="J164" s="157">
        <f t="shared" si="108"/>
        <v>0.10393637820584779</v>
      </c>
      <c r="K164" s="157">
        <f t="shared" si="108"/>
        <v>0.14310972199492247</v>
      </c>
      <c r="L164" s="157">
        <f t="shared" si="108"/>
        <v>0.21531024834531187</v>
      </c>
      <c r="M164" s="157">
        <f t="shared" si="108"/>
        <v>0.23592012957096925</v>
      </c>
      <c r="N164" s="157">
        <f t="shared" si="108"/>
        <v>0.27607643618565841</v>
      </c>
      <c r="O164" s="157">
        <f t="shared" si="108"/>
        <v>0.31663045313525418</v>
      </c>
      <c r="P164" s="157">
        <f t="shared" si="108"/>
        <v>0.32344920325476872</v>
      </c>
      <c r="Q164" s="157">
        <f t="shared" si="108"/>
        <v>0.36358064669683499</v>
      </c>
    </row>
    <row r="165" spans="1:17" ht="12" customHeight="1" x14ac:dyDescent="0.25">
      <c r="A165" s="23" t="s">
        <v>60</v>
      </c>
      <c r="B165" s="156">
        <v>1.3619011926515509E-2</v>
      </c>
      <c r="C165" s="156">
        <v>9.3899848995876931E-3</v>
      </c>
      <c r="D165" s="156">
        <v>1.643880427309026E-2</v>
      </c>
      <c r="E165" s="156">
        <v>1.844238030406525E-2</v>
      </c>
      <c r="F165" s="156">
        <v>2.0601199798625659E-2</v>
      </c>
      <c r="G165" s="156">
        <v>2.9597216721653646E-2</v>
      </c>
      <c r="H165" s="156">
        <v>3.6315206414616566E-2</v>
      </c>
      <c r="I165" s="156">
        <v>6.0937242784290267E-2</v>
      </c>
      <c r="J165" s="156">
        <v>0.10393637820584779</v>
      </c>
      <c r="K165" s="156">
        <v>0.14310972199492247</v>
      </c>
      <c r="L165" s="156">
        <v>0.21531024834531187</v>
      </c>
      <c r="M165" s="156">
        <v>0.23592012957096925</v>
      </c>
      <c r="N165" s="156">
        <v>0.27607643618565841</v>
      </c>
      <c r="O165" s="156">
        <v>0.31663045313525418</v>
      </c>
      <c r="P165" s="156">
        <v>0.32344920325476872</v>
      </c>
      <c r="Q165" s="156">
        <v>0.36358064669683499</v>
      </c>
    </row>
    <row r="166" spans="1:17" ht="12" customHeight="1" x14ac:dyDescent="0.25">
      <c r="A166" s="158" t="s">
        <v>63</v>
      </c>
      <c r="B166" s="157">
        <f>SUM(B167:B168,B171:B172)</f>
        <v>2.4708198100864713</v>
      </c>
      <c r="C166" s="157">
        <f t="shared" ref="C166:Q166" si="109">SUM(C167:C168,C171:C172)</f>
        <v>1.5630895725463938</v>
      </c>
      <c r="D166" s="157">
        <f t="shared" si="109"/>
        <v>2.5177400623922681</v>
      </c>
      <c r="E166" s="157">
        <f t="shared" si="109"/>
        <v>2.5644528206830683</v>
      </c>
      <c r="F166" s="157">
        <f t="shared" si="109"/>
        <v>2.0147300390236689</v>
      </c>
      <c r="G166" s="157">
        <f t="shared" si="109"/>
        <v>3.4300502730184048</v>
      </c>
      <c r="H166" s="157">
        <f t="shared" si="109"/>
        <v>3.2076008312161561</v>
      </c>
      <c r="I166" s="157">
        <f t="shared" si="109"/>
        <v>6.4425411490403768</v>
      </c>
      <c r="J166" s="157">
        <f t="shared" si="109"/>
        <v>7.5201161431036905</v>
      </c>
      <c r="K166" s="157">
        <f t="shared" si="109"/>
        <v>11.010191428940702</v>
      </c>
      <c r="L166" s="157">
        <f t="shared" si="109"/>
        <v>12.595483200486024</v>
      </c>
      <c r="M166" s="157">
        <f t="shared" si="109"/>
        <v>13.479068503964426</v>
      </c>
      <c r="N166" s="157">
        <f t="shared" si="109"/>
        <v>15.09926253308074</v>
      </c>
      <c r="O166" s="157">
        <f t="shared" si="109"/>
        <v>13.183105251608687</v>
      </c>
      <c r="P166" s="157">
        <f t="shared" si="109"/>
        <v>13.221437876449441</v>
      </c>
      <c r="Q166" s="157">
        <f t="shared" si="109"/>
        <v>13.900329176833599</v>
      </c>
    </row>
    <row r="167" spans="1:17" ht="12" customHeight="1" x14ac:dyDescent="0.25">
      <c r="A167" s="167" t="s">
        <v>144</v>
      </c>
      <c r="B167" s="132">
        <v>1.5160923892146065</v>
      </c>
      <c r="C167" s="132">
        <v>1.5630895725463938</v>
      </c>
      <c r="D167" s="132">
        <v>2.0089447280990407</v>
      </c>
      <c r="E167" s="132">
        <v>2.2152687487848222</v>
      </c>
      <c r="F167" s="132">
        <v>1.8662205888070058</v>
      </c>
      <c r="G167" s="132">
        <v>2.6180279702073155</v>
      </c>
      <c r="H167" s="132">
        <v>1.8860791191691282</v>
      </c>
      <c r="I167" s="132">
        <v>2.3620708007849012</v>
      </c>
      <c r="J167" s="132">
        <v>1.0197175340678011</v>
      </c>
      <c r="K167" s="132">
        <v>0.88123636393133542</v>
      </c>
      <c r="L167" s="132">
        <v>0.26397726415130962</v>
      </c>
      <c r="M167" s="132">
        <v>0.2635767909819316</v>
      </c>
      <c r="N167" s="132">
        <v>0.2235137201547929</v>
      </c>
      <c r="O167" s="132">
        <v>0.21333303506861778</v>
      </c>
      <c r="P167" s="132">
        <v>4.7259832507730401E-2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110">SUM(B169:B170)</f>
        <v>0</v>
      </c>
      <c r="C168" s="132">
        <f t="shared" ref="C168" si="111">SUM(C169:C170)</f>
        <v>0</v>
      </c>
      <c r="D168" s="132">
        <f t="shared" ref="D168" si="112">SUM(D169:D170)</f>
        <v>0</v>
      </c>
      <c r="E168" s="132">
        <f t="shared" ref="E168" si="113">SUM(E169:E170)</f>
        <v>0</v>
      </c>
      <c r="F168" s="132">
        <f t="shared" ref="F168" si="114">SUM(F169:F170)</f>
        <v>0</v>
      </c>
      <c r="G168" s="132">
        <f t="shared" ref="G168" si="115">SUM(G169:G170)</f>
        <v>0</v>
      </c>
      <c r="H168" s="132">
        <f t="shared" ref="H168" si="116">SUM(H169:H170)</f>
        <v>0</v>
      </c>
      <c r="I168" s="132">
        <f t="shared" ref="I168" si="117">SUM(I169:I170)</f>
        <v>0</v>
      </c>
      <c r="J168" s="132">
        <f t="shared" ref="J168" si="118">SUM(J169:J170)</f>
        <v>0</v>
      </c>
      <c r="K168" s="132">
        <f t="shared" ref="K168" si="119">SUM(K169:K170)</f>
        <v>0</v>
      </c>
      <c r="L168" s="132">
        <f t="shared" ref="L168" si="120">SUM(L169:L170)</f>
        <v>0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0</v>
      </c>
      <c r="P168" s="132">
        <f t="shared" ref="P168" si="124">SUM(P169:P170)</f>
        <v>0</v>
      </c>
      <c r="Q168" s="132">
        <f t="shared" ref="Q168" si="125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0.95472742087186491</v>
      </c>
      <c r="C171" s="162">
        <v>0</v>
      </c>
      <c r="D171" s="162">
        <v>0.50879533429322754</v>
      </c>
      <c r="E171" s="162">
        <v>0.34918407189824607</v>
      </c>
      <c r="F171" s="162">
        <v>0.14850945021666323</v>
      </c>
      <c r="G171" s="162">
        <v>0.81202230281108956</v>
      </c>
      <c r="H171" s="162">
        <v>1.321521712047028</v>
      </c>
      <c r="I171" s="162">
        <v>4.0804703482554761</v>
      </c>
      <c r="J171" s="162">
        <v>6.500398609035889</v>
      </c>
      <c r="K171" s="162">
        <v>10.128955065009366</v>
      </c>
      <c r="L171" s="162">
        <v>12.331505936334715</v>
      </c>
      <c r="M171" s="162">
        <v>13.215491712982494</v>
      </c>
      <c r="N171" s="162">
        <v>14.875748812925947</v>
      </c>
      <c r="O171" s="162">
        <v>12.96977221654007</v>
      </c>
      <c r="P171" s="162">
        <v>13.17417804394171</v>
      </c>
      <c r="Q171" s="162">
        <v>13.900329176833599</v>
      </c>
    </row>
    <row r="172" spans="1:17" ht="12" customHeight="1" x14ac:dyDescent="0.25">
      <c r="A172" s="161" t="s">
        <v>141</v>
      </c>
      <c r="B172" s="160">
        <f t="shared" ref="B172" si="126">SUM(B173:B174)</f>
        <v>0</v>
      </c>
      <c r="C172" s="160">
        <f t="shared" ref="C172" si="127">SUM(C173:C174)</f>
        <v>0</v>
      </c>
      <c r="D172" s="160">
        <f t="shared" ref="D172" si="128">SUM(D173:D174)</f>
        <v>0</v>
      </c>
      <c r="E172" s="160">
        <f t="shared" ref="E172" si="129">SUM(E173:E174)</f>
        <v>0</v>
      </c>
      <c r="F172" s="160">
        <f t="shared" ref="F172" si="130">SUM(F173:F174)</f>
        <v>0</v>
      </c>
      <c r="G172" s="160">
        <f t="shared" ref="G172" si="131">SUM(G173:G174)</f>
        <v>0</v>
      </c>
      <c r="H172" s="160">
        <f t="shared" ref="H172" si="132">SUM(H173:H174)</f>
        <v>0</v>
      </c>
      <c r="I172" s="160">
        <f t="shared" ref="I172" si="133">SUM(I173:I174)</f>
        <v>0</v>
      </c>
      <c r="J172" s="160">
        <f t="shared" ref="J172" si="134">SUM(J173:J174)</f>
        <v>0</v>
      </c>
      <c r="K172" s="160">
        <f t="shared" ref="K172" si="135">SUM(K173:K174)</f>
        <v>0</v>
      </c>
      <c r="L172" s="160">
        <f t="shared" ref="L172" si="136">SUM(L173:L174)</f>
        <v>0</v>
      </c>
      <c r="M172" s="160">
        <f t="shared" ref="M172" si="137">SUM(M173:M174)</f>
        <v>0</v>
      </c>
      <c r="N172" s="160">
        <f t="shared" ref="N172" si="138">SUM(N173:N174)</f>
        <v>0</v>
      </c>
      <c r="O172" s="160">
        <f t="shared" ref="O172" si="139">SUM(O173:O174)</f>
        <v>0</v>
      </c>
      <c r="P172" s="160">
        <f t="shared" ref="P172" si="140">SUM(P173:P174)</f>
        <v>0</v>
      </c>
      <c r="Q172" s="160">
        <f t="shared" ref="Q172" si="141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1.4063144519231412</v>
      </c>
      <c r="C175" s="157">
        <f t="shared" ref="C175:Q175" si="142">SUM(C176:C177)</f>
        <v>0.84363933585627149</v>
      </c>
      <c r="D175" s="157">
        <f t="shared" si="142"/>
        <v>1.4046486723064435</v>
      </c>
      <c r="E175" s="157">
        <f t="shared" si="142"/>
        <v>1.5470590927621011</v>
      </c>
      <c r="F175" s="157">
        <f t="shared" si="142"/>
        <v>1.0666192733853155</v>
      </c>
      <c r="G175" s="157">
        <f t="shared" si="142"/>
        <v>3.1797119658882478</v>
      </c>
      <c r="H175" s="157">
        <f t="shared" si="142"/>
        <v>2.2524653408689526</v>
      </c>
      <c r="I175" s="157">
        <f t="shared" si="142"/>
        <v>3.98752817700055</v>
      </c>
      <c r="J175" s="157">
        <f t="shared" si="142"/>
        <v>3.8122548513225762</v>
      </c>
      <c r="K175" s="157">
        <f t="shared" si="142"/>
        <v>6.229147089007002</v>
      </c>
      <c r="L175" s="157">
        <f t="shared" si="142"/>
        <v>8.2490569627915171</v>
      </c>
      <c r="M175" s="157">
        <f t="shared" si="142"/>
        <v>8.5892515506400198</v>
      </c>
      <c r="N175" s="157">
        <f t="shared" si="142"/>
        <v>8.6396156516641955</v>
      </c>
      <c r="O175" s="157">
        <f t="shared" si="142"/>
        <v>9.1944401953726906</v>
      </c>
      <c r="P175" s="157">
        <f t="shared" si="142"/>
        <v>8.76600364400581</v>
      </c>
      <c r="Q175" s="157">
        <f t="shared" si="142"/>
        <v>10.34022344129138</v>
      </c>
    </row>
    <row r="176" spans="1:17" ht="12" customHeight="1" x14ac:dyDescent="0.25">
      <c r="A176" s="23" t="s">
        <v>57</v>
      </c>
      <c r="B176" s="156">
        <v>1.1278469800233315</v>
      </c>
      <c r="C176" s="156">
        <v>0.68245996075748505</v>
      </c>
      <c r="D176" s="156">
        <v>1.1645060068122792</v>
      </c>
      <c r="E176" s="156">
        <v>1.4208745432537557</v>
      </c>
      <c r="F176" s="156">
        <v>0.90632867546646312</v>
      </c>
      <c r="G176" s="156">
        <v>3.0583379943507176</v>
      </c>
      <c r="H176" s="156">
        <v>1.5978717925128534</v>
      </c>
      <c r="I176" s="156">
        <v>3.811109973240697</v>
      </c>
      <c r="J176" s="156">
        <v>2.9274811490511849</v>
      </c>
      <c r="K176" s="156">
        <v>6.0226484003685883</v>
      </c>
      <c r="L176" s="156">
        <v>6.9450570084590755</v>
      </c>
      <c r="M176" s="156">
        <v>7.0302112266956325</v>
      </c>
      <c r="N176" s="156">
        <v>6.6948972846093096</v>
      </c>
      <c r="O176" s="156">
        <v>7.3939944978961423</v>
      </c>
      <c r="P176" s="156">
        <v>6.9534342014953303</v>
      </c>
      <c r="Q176" s="156">
        <v>8.7636109800319062</v>
      </c>
    </row>
    <row r="177" spans="1:17" ht="12" customHeight="1" x14ac:dyDescent="0.25">
      <c r="A177" s="29" t="s">
        <v>140</v>
      </c>
      <c r="B177" s="57">
        <v>0.27846747189980958</v>
      </c>
      <c r="C177" s="57">
        <v>0.16117937509878638</v>
      </c>
      <c r="D177" s="57">
        <v>0.24014266549416433</v>
      </c>
      <c r="E177" s="57">
        <v>0.12618454950834526</v>
      </c>
      <c r="F177" s="57">
        <v>0.16029059791885245</v>
      </c>
      <c r="G177" s="57">
        <v>0.12137397153752999</v>
      </c>
      <c r="H177" s="57">
        <v>0.65459354835609918</v>
      </c>
      <c r="I177" s="57">
        <v>0.17641820375985304</v>
      </c>
      <c r="J177" s="57">
        <v>0.88477370227139118</v>
      </c>
      <c r="K177" s="57">
        <v>0.20649868863841364</v>
      </c>
      <c r="L177" s="57">
        <v>1.303999954332441</v>
      </c>
      <c r="M177" s="57">
        <v>1.5590403239443869</v>
      </c>
      <c r="N177" s="57">
        <v>1.9447183670548864</v>
      </c>
      <c r="O177" s="57">
        <v>1.8004456974765486</v>
      </c>
      <c r="P177" s="57">
        <v>1.8125694425104806</v>
      </c>
      <c r="Q177" s="57">
        <v>1.5766124612594736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21.991068385802894</v>
      </c>
      <c r="C3" s="168">
        <f t="shared" ref="C3:Q3" si="0">SUM(C4,C7,C9,C19)</f>
        <v>5.8067039961043641</v>
      </c>
      <c r="D3" s="168">
        <f t="shared" si="0"/>
        <v>13.152338983700453</v>
      </c>
      <c r="E3" s="168">
        <f t="shared" si="0"/>
        <v>9.4647238765220205</v>
      </c>
      <c r="F3" s="168">
        <f t="shared" si="0"/>
        <v>18.044458602682472</v>
      </c>
      <c r="G3" s="168">
        <f t="shared" si="0"/>
        <v>8.4303518131529636</v>
      </c>
      <c r="H3" s="168">
        <f t="shared" si="0"/>
        <v>6.0195319582404307</v>
      </c>
      <c r="I3" s="168">
        <f t="shared" si="0"/>
        <v>6.817609639436955</v>
      </c>
      <c r="J3" s="168">
        <f t="shared" si="0"/>
        <v>24.660278848223751</v>
      </c>
      <c r="K3" s="168">
        <f t="shared" si="0"/>
        <v>9.9234302771007901</v>
      </c>
      <c r="L3" s="168">
        <f t="shared" si="0"/>
        <v>7.7834803809567825</v>
      </c>
      <c r="M3" s="168">
        <f t="shared" si="0"/>
        <v>12.471021129014533</v>
      </c>
      <c r="N3" s="168">
        <f t="shared" si="0"/>
        <v>18.049405061971207</v>
      </c>
      <c r="O3" s="168">
        <f t="shared" si="0"/>
        <v>16.75706890833839</v>
      </c>
      <c r="P3" s="168">
        <f t="shared" si="0"/>
        <v>46.918568389083312</v>
      </c>
      <c r="Q3" s="168">
        <f t="shared" si="0"/>
        <v>53.802576753457345</v>
      </c>
    </row>
    <row r="4" spans="1:17" ht="12.95" customHeight="1" x14ac:dyDescent="0.25">
      <c r="A4" s="158" t="s">
        <v>65</v>
      </c>
      <c r="B4" s="157">
        <f t="shared" ref="B4:Q4" si="1">SUM(B5:B6)</f>
        <v>18.359118636142338</v>
      </c>
      <c r="C4" s="157">
        <f t="shared" si="1"/>
        <v>3.071759418517908</v>
      </c>
      <c r="D4" s="157">
        <f t="shared" si="1"/>
        <v>10.327165408533974</v>
      </c>
      <c r="E4" s="157">
        <f t="shared" si="1"/>
        <v>6.9410657724481775</v>
      </c>
      <c r="F4" s="157">
        <f t="shared" si="1"/>
        <v>16.061231581812571</v>
      </c>
      <c r="G4" s="157">
        <f t="shared" si="1"/>
        <v>6.0911039796748874</v>
      </c>
      <c r="H4" s="157">
        <f t="shared" si="1"/>
        <v>4.4810632302281652</v>
      </c>
      <c r="I4" s="157">
        <f t="shared" si="1"/>
        <v>4.8713638321311992</v>
      </c>
      <c r="J4" s="157">
        <f t="shared" si="1"/>
        <v>22.069302645788124</v>
      </c>
      <c r="K4" s="157">
        <f t="shared" si="1"/>
        <v>6.7075744052113286</v>
      </c>
      <c r="L4" s="157">
        <f t="shared" si="1"/>
        <v>4.8017624642980135</v>
      </c>
      <c r="M4" s="157">
        <f t="shared" si="1"/>
        <v>9.3014101751186278</v>
      </c>
      <c r="N4" s="157">
        <f t="shared" si="1"/>
        <v>13.433926193501737</v>
      </c>
      <c r="O4" s="157">
        <f t="shared" si="1"/>
        <v>12.220746767747297</v>
      </c>
      <c r="P4" s="157">
        <f t="shared" si="1"/>
        <v>33.90985082401712</v>
      </c>
      <c r="Q4" s="157">
        <f t="shared" si="1"/>
        <v>39.114120428351143</v>
      </c>
    </row>
    <row r="5" spans="1:17" ht="12" customHeight="1" x14ac:dyDescent="0.25">
      <c r="A5" s="23" t="s">
        <v>58</v>
      </c>
      <c r="B5" s="156">
        <v>18.294904254847943</v>
      </c>
      <c r="C5" s="156">
        <v>3.0522220110107492</v>
      </c>
      <c r="D5" s="156">
        <v>10.262251370160353</v>
      </c>
      <c r="E5" s="156">
        <v>6.8352624019999038</v>
      </c>
      <c r="F5" s="156">
        <v>16.001765925055931</v>
      </c>
      <c r="G5" s="156">
        <v>5.9524834597671461</v>
      </c>
      <c r="H5" s="156">
        <v>4.4118034883016133</v>
      </c>
      <c r="I5" s="156">
        <v>4.7132965367304287</v>
      </c>
      <c r="J5" s="156">
        <v>21.752563095264481</v>
      </c>
      <c r="K5" s="156">
        <v>6.5286650084655742</v>
      </c>
      <c r="L5" s="156">
        <v>4.7313896509965039</v>
      </c>
      <c r="M5" s="156">
        <v>9.1814944708321686</v>
      </c>
      <c r="N5" s="156">
        <v>13.255412805274007</v>
      </c>
      <c r="O5" s="156">
        <v>12.075258897806679</v>
      </c>
      <c r="P5" s="156">
        <v>33.432660872746538</v>
      </c>
      <c r="Q5" s="156">
        <v>38.40739758907899</v>
      </c>
    </row>
    <row r="6" spans="1:17" ht="12" customHeight="1" x14ac:dyDescent="0.25">
      <c r="A6" s="23" t="s">
        <v>60</v>
      </c>
      <c r="B6" s="156">
        <v>6.4214381294395884E-2</v>
      </c>
      <c r="C6" s="156">
        <v>1.9537407507158787E-2</v>
      </c>
      <c r="D6" s="156">
        <v>6.4914038373621474E-2</v>
      </c>
      <c r="E6" s="156">
        <v>0.10580337044827343</v>
      </c>
      <c r="F6" s="156">
        <v>5.9465656756640242E-2</v>
      </c>
      <c r="G6" s="156">
        <v>0.13862051990774116</v>
      </c>
      <c r="H6" s="156">
        <v>6.9259741926551793E-2</v>
      </c>
      <c r="I6" s="156">
        <v>0.15806729540077075</v>
      </c>
      <c r="J6" s="156">
        <v>0.31673955052364189</v>
      </c>
      <c r="K6" s="156">
        <v>0.17890939674575473</v>
      </c>
      <c r="L6" s="156">
        <v>7.037281330150913E-2</v>
      </c>
      <c r="M6" s="156">
        <v>0.11991570428645909</v>
      </c>
      <c r="N6" s="156">
        <v>0.178513388227729</v>
      </c>
      <c r="O6" s="156">
        <v>0.14548786994061824</v>
      </c>
      <c r="P6" s="156">
        <v>0.47718995127058406</v>
      </c>
      <c r="Q6" s="156">
        <v>0.70672283927214996</v>
      </c>
    </row>
    <row r="7" spans="1:17" ht="12.95" customHeight="1" x14ac:dyDescent="0.25">
      <c r="A7" s="158" t="s">
        <v>112</v>
      </c>
      <c r="B7" s="157">
        <f t="shared" ref="B7:Q7" si="2">B8</f>
        <v>3.8402513373660546E-2</v>
      </c>
      <c r="C7" s="157">
        <f t="shared" si="2"/>
        <v>3.4915717116831183E-2</v>
      </c>
      <c r="D7" s="157">
        <f t="shared" si="2"/>
        <v>4.0685725027191331E-2</v>
      </c>
      <c r="E7" s="157">
        <f t="shared" si="2"/>
        <v>3.9766348628277118E-2</v>
      </c>
      <c r="F7" s="157">
        <f t="shared" si="2"/>
        <v>4.5256062964954484E-2</v>
      </c>
      <c r="G7" s="157">
        <f t="shared" si="2"/>
        <v>3.9422159016405965E-2</v>
      </c>
      <c r="H7" s="157">
        <f t="shared" si="2"/>
        <v>3.4333078856413853E-2</v>
      </c>
      <c r="I7" s="157">
        <f t="shared" si="2"/>
        <v>4.1179667604966941E-2</v>
      </c>
      <c r="J7" s="157">
        <f t="shared" si="2"/>
        <v>8.1122422223511792E-2</v>
      </c>
      <c r="K7" s="157">
        <f t="shared" si="2"/>
        <v>0.10284812550573666</v>
      </c>
      <c r="L7" s="157">
        <f t="shared" si="2"/>
        <v>0.11367578403594202</v>
      </c>
      <c r="M7" s="157">
        <f t="shared" si="2"/>
        <v>0.12691113960204345</v>
      </c>
      <c r="N7" s="157">
        <f t="shared" si="2"/>
        <v>0.20685384108803345</v>
      </c>
      <c r="O7" s="157">
        <f t="shared" si="2"/>
        <v>0.24438455627940864</v>
      </c>
      <c r="P7" s="157">
        <f t="shared" si="2"/>
        <v>0.73196815810610449</v>
      </c>
      <c r="Q7" s="157">
        <f t="shared" si="2"/>
        <v>0.87980292242570324</v>
      </c>
    </row>
    <row r="8" spans="1:17" ht="12" customHeight="1" x14ac:dyDescent="0.25">
      <c r="A8" s="23" t="s">
        <v>60</v>
      </c>
      <c r="B8" s="156">
        <v>3.8402513373660546E-2</v>
      </c>
      <c r="C8" s="156">
        <v>3.4915717116831183E-2</v>
      </c>
      <c r="D8" s="156">
        <v>4.0685725027191331E-2</v>
      </c>
      <c r="E8" s="156">
        <v>3.9766348628277118E-2</v>
      </c>
      <c r="F8" s="156">
        <v>4.5256062964954484E-2</v>
      </c>
      <c r="G8" s="156">
        <v>3.9422159016405965E-2</v>
      </c>
      <c r="H8" s="156">
        <v>3.4333078856413853E-2</v>
      </c>
      <c r="I8" s="156">
        <v>4.1179667604966941E-2</v>
      </c>
      <c r="J8" s="156">
        <v>8.1122422223511792E-2</v>
      </c>
      <c r="K8" s="156">
        <v>0.10284812550573666</v>
      </c>
      <c r="L8" s="156">
        <v>0.11367578403594202</v>
      </c>
      <c r="M8" s="156">
        <v>0.12691113960204345</v>
      </c>
      <c r="N8" s="156">
        <v>0.20685384108803345</v>
      </c>
      <c r="O8" s="156">
        <v>0.24438455627940864</v>
      </c>
      <c r="P8" s="156">
        <v>0.73196815810610449</v>
      </c>
      <c r="Q8" s="156">
        <v>0.87980292242570324</v>
      </c>
    </row>
    <row r="9" spans="1:17" ht="12" customHeight="1" x14ac:dyDescent="0.25">
      <c r="A9" s="158" t="s">
        <v>63</v>
      </c>
      <c r="B9" s="157">
        <f>SUM(B10:B12,B15:B16)</f>
        <v>2.3415727423121671</v>
      </c>
      <c r="C9" s="157">
        <f t="shared" ref="C9:Q9" si="3">SUM(C10:C12,C15:C16)</f>
        <v>1.7466384282278005</v>
      </c>
      <c r="D9" s="157">
        <f t="shared" si="3"/>
        <v>1.7690298462446212</v>
      </c>
      <c r="E9" s="157">
        <f t="shared" si="3"/>
        <v>1.5898771700608472</v>
      </c>
      <c r="F9" s="157">
        <f t="shared" si="3"/>
        <v>1.2811686241976008</v>
      </c>
      <c r="G9" s="157">
        <f t="shared" si="3"/>
        <v>1.2618575640020255</v>
      </c>
      <c r="H9" s="157">
        <f t="shared" si="3"/>
        <v>0.87665139381588242</v>
      </c>
      <c r="I9" s="157">
        <f t="shared" si="3"/>
        <v>1.2691813461811727</v>
      </c>
      <c r="J9" s="157">
        <f t="shared" si="3"/>
        <v>1.729450958794247</v>
      </c>
      <c r="K9" s="157">
        <f t="shared" si="3"/>
        <v>2.1322571799063317</v>
      </c>
      <c r="L9" s="157">
        <f t="shared" si="3"/>
        <v>1.8760514074225161</v>
      </c>
      <c r="M9" s="157">
        <f t="shared" si="3"/>
        <v>1.9901950058020226</v>
      </c>
      <c r="N9" s="157">
        <f t="shared" si="3"/>
        <v>2.9291153595131671</v>
      </c>
      <c r="O9" s="157">
        <f t="shared" si="3"/>
        <v>2.7538802070111128</v>
      </c>
      <c r="P9" s="157">
        <f t="shared" si="3"/>
        <v>7.9247383711879804</v>
      </c>
      <c r="Q9" s="157">
        <f t="shared" si="3"/>
        <v>8.8255695508013901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1.297537894219041</v>
      </c>
      <c r="C11" s="132">
        <v>0.95315923321520224</v>
      </c>
      <c r="D11" s="132">
        <v>1.0498504801927544</v>
      </c>
      <c r="E11" s="132">
        <v>0.84030300194286045</v>
      </c>
      <c r="F11" s="132">
        <v>0.66119375233227751</v>
      </c>
      <c r="G11" s="132">
        <v>0.71239164807035371</v>
      </c>
      <c r="H11" s="132">
        <v>0.462105905418006</v>
      </c>
      <c r="I11" s="132">
        <v>0.61385323719987828</v>
      </c>
      <c r="J11" s="132">
        <v>0.83374746498278651</v>
      </c>
      <c r="K11" s="132">
        <v>0.93817281441279721</v>
      </c>
      <c r="L11" s="132">
        <v>0.9352043065533564</v>
      </c>
      <c r="M11" s="132">
        <v>0.97344216821727869</v>
      </c>
      <c r="N11" s="132">
        <v>1.3583232171466089</v>
      </c>
      <c r="O11" s="132">
        <v>1.382872721700712</v>
      </c>
      <c r="P11" s="132">
        <v>3.8560148657190449</v>
      </c>
      <c r="Q11" s="132">
        <v>4.3196078860022675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1.0440348480931261</v>
      </c>
      <c r="C15" s="162">
        <v>0.79347919501259823</v>
      </c>
      <c r="D15" s="162">
        <v>0.71917936605186683</v>
      </c>
      <c r="E15" s="162">
        <v>0.74957416811798661</v>
      </c>
      <c r="F15" s="162">
        <v>0.61997487186532341</v>
      </c>
      <c r="G15" s="162">
        <v>0.54946591593167182</v>
      </c>
      <c r="H15" s="162">
        <v>0.41454548839787636</v>
      </c>
      <c r="I15" s="162">
        <v>0.65532810898129457</v>
      </c>
      <c r="J15" s="162">
        <v>0.89570349381146053</v>
      </c>
      <c r="K15" s="162">
        <v>1.1940843654935342</v>
      </c>
      <c r="L15" s="162">
        <v>0.94084710086915957</v>
      </c>
      <c r="M15" s="162">
        <v>1.0167528375847439</v>
      </c>
      <c r="N15" s="162">
        <v>1.5707921423665585</v>
      </c>
      <c r="O15" s="162">
        <v>1.3710074853104006</v>
      </c>
      <c r="P15" s="162">
        <v>4.0687235054689355</v>
      </c>
      <c r="Q15" s="162">
        <v>4.5059616647991234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1.2519744939747293</v>
      </c>
      <c r="C19" s="157">
        <f t="shared" ref="C19:Q19" si="6">SUM(C20:C22)</f>
        <v>0.95339043224182474</v>
      </c>
      <c r="D19" s="157">
        <f t="shared" si="6"/>
        <v>1.015458003894667</v>
      </c>
      <c r="E19" s="157">
        <f t="shared" si="6"/>
        <v>0.89401458538471934</v>
      </c>
      <c r="F19" s="157">
        <f t="shared" si="6"/>
        <v>0.65680233370734231</v>
      </c>
      <c r="G19" s="157">
        <f t="shared" si="6"/>
        <v>1.0379681104596441</v>
      </c>
      <c r="H19" s="157">
        <f t="shared" si="6"/>
        <v>0.62748425533996932</v>
      </c>
      <c r="I19" s="157">
        <f t="shared" si="6"/>
        <v>0.63588479351961591</v>
      </c>
      <c r="J19" s="157">
        <f t="shared" si="6"/>
        <v>0.78040282141787021</v>
      </c>
      <c r="K19" s="157">
        <f t="shared" si="6"/>
        <v>0.98075056647739356</v>
      </c>
      <c r="L19" s="157">
        <f t="shared" si="6"/>
        <v>0.99199072520031095</v>
      </c>
      <c r="M19" s="157">
        <f t="shared" si="6"/>
        <v>1.0525048084918389</v>
      </c>
      <c r="N19" s="157">
        <f t="shared" si="6"/>
        <v>1.4795096678682702</v>
      </c>
      <c r="O19" s="157">
        <f t="shared" si="6"/>
        <v>1.5380573773005701</v>
      </c>
      <c r="P19" s="157">
        <f t="shared" si="6"/>
        <v>4.3520110357721098</v>
      </c>
      <c r="Q19" s="157">
        <f t="shared" si="6"/>
        <v>4.9830838518791092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0.84011191528665841</v>
      </c>
      <c r="C21" s="156">
        <v>0.64912876586825274</v>
      </c>
      <c r="D21" s="156">
        <v>0.73000216716306288</v>
      </c>
      <c r="E21" s="156">
        <v>0.76317162528468763</v>
      </c>
      <c r="F21" s="156">
        <v>0.49182227265865597</v>
      </c>
      <c r="G21" s="156">
        <v>0.9552317591595082</v>
      </c>
      <c r="H21" s="156">
        <v>0.35646979003816387</v>
      </c>
      <c r="I21" s="156">
        <v>0.58527709246865134</v>
      </c>
      <c r="J21" s="156">
        <v>0.50358937909652413</v>
      </c>
      <c r="K21" s="156">
        <v>0.92325748375176786</v>
      </c>
      <c r="L21" s="156">
        <v>0.7407409542478105</v>
      </c>
      <c r="M21" s="156">
        <v>0.75154095339729388</v>
      </c>
      <c r="N21" s="156">
        <v>0.97039474018721938</v>
      </c>
      <c r="O21" s="156">
        <v>1.0689237288253757</v>
      </c>
      <c r="P21" s="156">
        <v>2.0371361289093808</v>
      </c>
      <c r="Q21" s="156">
        <v>3.7407600464424062</v>
      </c>
    </row>
    <row r="22" spans="1:17" ht="12" customHeight="1" x14ac:dyDescent="0.25">
      <c r="A22" s="29" t="s">
        <v>140</v>
      </c>
      <c r="B22" s="57">
        <v>0.4118625786880708</v>
      </c>
      <c r="C22" s="57">
        <v>0.30426166637357194</v>
      </c>
      <c r="D22" s="57">
        <v>0.28545583673160424</v>
      </c>
      <c r="E22" s="57">
        <v>0.13084296010003171</v>
      </c>
      <c r="F22" s="57">
        <v>0.16498006104868637</v>
      </c>
      <c r="G22" s="57">
        <v>8.2736351300135971E-2</v>
      </c>
      <c r="H22" s="57">
        <v>0.27101446530180551</v>
      </c>
      <c r="I22" s="57">
        <v>5.0607701050964571E-2</v>
      </c>
      <c r="J22" s="57">
        <v>0.27681344232134614</v>
      </c>
      <c r="K22" s="57">
        <v>5.7493082725625734E-2</v>
      </c>
      <c r="L22" s="57">
        <v>0.25124977095250045</v>
      </c>
      <c r="M22" s="57">
        <v>0.3009638550945451</v>
      </c>
      <c r="N22" s="57">
        <v>0.50911492768105093</v>
      </c>
      <c r="O22" s="57">
        <v>0.46913364847519451</v>
      </c>
      <c r="P22" s="57">
        <v>2.3148749068627286</v>
      </c>
      <c r="Q22" s="57">
        <v>1.2423238054367032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86.289483905388622</v>
      </c>
      <c r="C43" s="168">
        <f t="shared" ref="C43" si="90">SUM(C44,C47,C49,C58)</f>
        <v>68.186852132563189</v>
      </c>
      <c r="D43" s="168">
        <f t="shared" ref="D43" si="91">SUM(D44,D47,D49,D58)</f>
        <v>35.094640192880973</v>
      </c>
      <c r="E43" s="168">
        <f t="shared" ref="E43" si="92">SUM(E44,E47,E49,E58)</f>
        <v>56.815120124990287</v>
      </c>
      <c r="F43" s="168">
        <f t="shared" ref="F43" si="93">SUM(F44,F47,F49,F58)</f>
        <v>185.76960008160995</v>
      </c>
      <c r="G43" s="168">
        <f t="shared" ref="G43" si="94">SUM(G44,G47,G49,G58)</f>
        <v>144.73473470103173</v>
      </c>
      <c r="H43" s="168">
        <f t="shared" ref="H43" si="95">SUM(H44,H47,H49,H58)</f>
        <v>140.0822963006637</v>
      </c>
      <c r="I43" s="168">
        <f t="shared" ref="I43" si="96">SUM(I44,I47,I49,I58)</f>
        <v>160.20137943903171</v>
      </c>
      <c r="J43" s="168">
        <f t="shared" ref="J43" si="97">SUM(J44,J47,J49,J58)</f>
        <v>103.93482097343694</v>
      </c>
      <c r="K43" s="168">
        <f t="shared" ref="K43" si="98">SUM(K44,K47,K49,K58)</f>
        <v>24.502927434036877</v>
      </c>
      <c r="L43" s="168">
        <f t="shared" ref="L43" si="99">SUM(L44,L47,L49,L58)</f>
        <v>16.62957045250754</v>
      </c>
      <c r="M43" s="168">
        <f t="shared" ref="M43" si="100">SUM(M44,M47,M49,M58)</f>
        <v>22.266876485028963</v>
      </c>
      <c r="N43" s="168">
        <f t="shared" ref="N43" si="101">SUM(N44,N47,N49,N58)</f>
        <v>22.206032765876586</v>
      </c>
      <c r="O43" s="168">
        <f t="shared" ref="O43" si="102">SUM(O44,O47,O49,O58)</f>
        <v>14.205602291724899</v>
      </c>
      <c r="P43" s="168">
        <f t="shared" ref="P43" si="103">SUM(P44,P47,P49,P58)</f>
        <v>18.95815300797079</v>
      </c>
      <c r="Q43" s="168">
        <f t="shared" ref="Q43" si="104">SUM(Q44,Q47,Q49,Q58)</f>
        <v>22.366676761410563</v>
      </c>
    </row>
    <row r="44" spans="1:17" ht="12.95" customHeight="1" x14ac:dyDescent="0.25">
      <c r="A44" s="158" t="s">
        <v>65</v>
      </c>
      <c r="B44" s="157">
        <f t="shared" ref="B44:Q44" si="105">SUM(B45:B46)</f>
        <v>72.115232592920208</v>
      </c>
      <c r="C44" s="157">
        <f t="shared" si="105"/>
        <v>55.007530719919878</v>
      </c>
      <c r="D44" s="157">
        <f t="shared" si="105"/>
        <v>25.262318267125295</v>
      </c>
      <c r="E44" s="157">
        <f t="shared" si="105"/>
        <v>44.980229010082041</v>
      </c>
      <c r="F44" s="157">
        <f t="shared" si="105"/>
        <v>159.44548749977548</v>
      </c>
      <c r="G44" s="157">
        <f t="shared" si="105"/>
        <v>108.33444902191133</v>
      </c>
      <c r="H44" s="157">
        <f t="shared" si="105"/>
        <v>103.70330098101462</v>
      </c>
      <c r="I44" s="157">
        <f t="shared" si="105"/>
        <v>122.16393608184268</v>
      </c>
      <c r="J44" s="157">
        <f t="shared" si="105"/>
        <v>81.080768436911541</v>
      </c>
      <c r="K44" s="157">
        <f t="shared" si="105"/>
        <v>17.806585860410614</v>
      </c>
      <c r="L44" s="157">
        <f t="shared" si="105"/>
        <v>11.367496654547448</v>
      </c>
      <c r="M44" s="157">
        <f t="shared" si="105"/>
        <v>17.448566589769683</v>
      </c>
      <c r="N44" s="157">
        <f t="shared" si="105"/>
        <v>16.699028232339259</v>
      </c>
      <c r="O44" s="157">
        <f t="shared" si="105"/>
        <v>10.145671154137725</v>
      </c>
      <c r="P44" s="157">
        <f t="shared" si="105"/>
        <v>14.088481488496237</v>
      </c>
      <c r="Q44" s="157">
        <f t="shared" si="105"/>
        <v>16.606378617743143</v>
      </c>
    </row>
    <row r="45" spans="1:17" ht="12" customHeight="1" x14ac:dyDescent="0.25">
      <c r="A45" s="23" t="s">
        <v>166</v>
      </c>
      <c r="B45" s="156">
        <v>71.487933136683537</v>
      </c>
      <c r="C45" s="156">
        <v>54.141131305494781</v>
      </c>
      <c r="D45" s="156">
        <v>24.869044402447358</v>
      </c>
      <c r="E45" s="156">
        <v>43.304449626488307</v>
      </c>
      <c r="F45" s="156">
        <v>157.97779738382292</v>
      </c>
      <c r="G45" s="156">
        <v>102.37425900049563</v>
      </c>
      <c r="H45" s="156">
        <v>99.786977242997622</v>
      </c>
      <c r="I45" s="156">
        <v>112.71387435997674</v>
      </c>
      <c r="J45" s="156">
        <v>78.232891301859084</v>
      </c>
      <c r="K45" s="156">
        <v>16.664888032141032</v>
      </c>
      <c r="L45" s="156">
        <v>10.959961357674908</v>
      </c>
      <c r="M45" s="156">
        <v>16.896859349842025</v>
      </c>
      <c r="N45" s="156">
        <v>16.155117454824612</v>
      </c>
      <c r="O45" s="156">
        <v>9.8490085148559938</v>
      </c>
      <c r="P45" s="156">
        <v>13.60308377310607</v>
      </c>
      <c r="Q45" s="156">
        <v>15.876052582783597</v>
      </c>
    </row>
    <row r="46" spans="1:17" ht="12" customHeight="1" x14ac:dyDescent="0.25">
      <c r="A46" s="23" t="s">
        <v>60</v>
      </c>
      <c r="B46" s="156">
        <v>0.62729945623667716</v>
      </c>
      <c r="C46" s="156">
        <v>0.86639941442509849</v>
      </c>
      <c r="D46" s="156">
        <v>0.39327386467793629</v>
      </c>
      <c r="E46" s="156">
        <v>1.6757793835937378</v>
      </c>
      <c r="F46" s="156">
        <v>1.4676901159525679</v>
      </c>
      <c r="G46" s="156">
        <v>5.9601900214156949</v>
      </c>
      <c r="H46" s="156">
        <v>3.9163237380169926</v>
      </c>
      <c r="I46" s="156">
        <v>9.4500617218659304</v>
      </c>
      <c r="J46" s="156">
        <v>2.8478771350524497</v>
      </c>
      <c r="K46" s="156">
        <v>1.1416978282695809</v>
      </c>
      <c r="L46" s="156">
        <v>0.40753529687254059</v>
      </c>
      <c r="M46" s="156">
        <v>0.5517072399276578</v>
      </c>
      <c r="N46" s="156">
        <v>0.54391077751464523</v>
      </c>
      <c r="O46" s="156">
        <v>0.29666263928173031</v>
      </c>
      <c r="P46" s="156">
        <v>0.48539771539016674</v>
      </c>
      <c r="Q46" s="156">
        <v>0.73032603495954773</v>
      </c>
    </row>
    <row r="47" spans="1:17" ht="12.95" customHeight="1" x14ac:dyDescent="0.25">
      <c r="A47" s="158" t="s">
        <v>112</v>
      </c>
      <c r="B47" s="157">
        <f t="shared" ref="B47:Q47" si="106">B48</f>
        <v>0.15011891591521853</v>
      </c>
      <c r="C47" s="157">
        <f t="shared" si="106"/>
        <v>0.16843728356163026</v>
      </c>
      <c r="D47" s="157">
        <f t="shared" si="106"/>
        <v>0.16128736309757105</v>
      </c>
      <c r="E47" s="157">
        <f t="shared" si="106"/>
        <v>0.19136683208309496</v>
      </c>
      <c r="F47" s="157">
        <f t="shared" si="106"/>
        <v>0.50224391616541886</v>
      </c>
      <c r="G47" s="157">
        <f t="shared" si="106"/>
        <v>0.61482997374419857</v>
      </c>
      <c r="H47" s="157">
        <f t="shared" si="106"/>
        <v>0.75818287653394578</v>
      </c>
      <c r="I47" s="157">
        <f t="shared" si="106"/>
        <v>0.8791715048808677</v>
      </c>
      <c r="J47" s="157">
        <f t="shared" si="106"/>
        <v>0.7510578172736655</v>
      </c>
      <c r="K47" s="157">
        <f t="shared" si="106"/>
        <v>0.22324136307133846</v>
      </c>
      <c r="L47" s="157">
        <f t="shared" si="106"/>
        <v>0.20129621482199564</v>
      </c>
      <c r="M47" s="157">
        <f t="shared" si="106"/>
        <v>0.20127372110542621</v>
      </c>
      <c r="N47" s="157">
        <f t="shared" si="106"/>
        <v>0.21792705786003233</v>
      </c>
      <c r="O47" s="157">
        <f t="shared" si="106"/>
        <v>0.22020269277228283</v>
      </c>
      <c r="P47" s="157">
        <f t="shared" si="106"/>
        <v>0.2841421530249964</v>
      </c>
      <c r="Q47" s="157">
        <f t="shared" si="106"/>
        <v>0.34894775734180572</v>
      </c>
    </row>
    <row r="48" spans="1:17" ht="12" customHeight="1" x14ac:dyDescent="0.25">
      <c r="A48" s="23" t="s">
        <v>60</v>
      </c>
      <c r="B48" s="156">
        <v>0.15011891591521853</v>
      </c>
      <c r="C48" s="156">
        <v>0.16843728356163026</v>
      </c>
      <c r="D48" s="156">
        <v>0.16128736309757105</v>
      </c>
      <c r="E48" s="156">
        <v>0.19136683208309496</v>
      </c>
      <c r="F48" s="156">
        <v>0.50224391616541886</v>
      </c>
      <c r="G48" s="156">
        <v>0.61482997374419857</v>
      </c>
      <c r="H48" s="156">
        <v>0.75818287653394578</v>
      </c>
      <c r="I48" s="156">
        <v>0.8791715048808677</v>
      </c>
      <c r="J48" s="156">
        <v>0.7510578172736655</v>
      </c>
      <c r="K48" s="156">
        <v>0.22324136307133846</v>
      </c>
      <c r="L48" s="156">
        <v>0.20129621482199564</v>
      </c>
      <c r="M48" s="156">
        <v>0.20127372110542621</v>
      </c>
      <c r="N48" s="156">
        <v>0.21792705786003233</v>
      </c>
      <c r="O48" s="156">
        <v>0.22020269277228283</v>
      </c>
      <c r="P48" s="156">
        <v>0.2841421530249964</v>
      </c>
      <c r="Q48" s="156">
        <v>0.34894775734180572</v>
      </c>
    </row>
    <row r="49" spans="1:17" ht="12" customHeight="1" x14ac:dyDescent="0.25">
      <c r="A49" s="158" t="s">
        <v>63</v>
      </c>
      <c r="B49" s="157">
        <f t="shared" ref="B49" si="107">SUM(B50:B51,B54:B55)</f>
        <v>9.1320693019698247</v>
      </c>
      <c r="C49" s="157">
        <f t="shared" ref="C49" si="108">SUM(C50:C51,C54:C55)</f>
        <v>8.4087088229066627</v>
      </c>
      <c r="D49" s="157">
        <f t="shared" ref="D49" si="109">SUM(D50:D51,D54:D55)</f>
        <v>5.6454244134714262</v>
      </c>
      <c r="E49" s="157">
        <f t="shared" ref="E49" si="110">SUM(E50:E51,E54:E55)</f>
        <v>7.3434126782125082</v>
      </c>
      <c r="F49" s="157">
        <f t="shared" ref="F49" si="111">SUM(F50:F51,F54:F55)</f>
        <v>17.263547064257292</v>
      </c>
      <c r="G49" s="157">
        <f t="shared" ref="G49" si="112">SUM(G50:G51,G54:G55)</f>
        <v>19.604846410982574</v>
      </c>
      <c r="H49" s="157">
        <f t="shared" ref="H49" si="113">SUM(H50:H51,H54:H55)</f>
        <v>21.759792836569034</v>
      </c>
      <c r="I49" s="157">
        <f t="shared" ref="I49" si="114">SUM(I50:I51,I54:I55)</f>
        <v>23.581948511573326</v>
      </c>
      <c r="J49" s="157">
        <f t="shared" ref="J49" si="115">SUM(J50:J51,J54:J55)</f>
        <v>14.880495545725015</v>
      </c>
      <c r="K49" s="157">
        <f t="shared" ref="K49" si="116">SUM(K50:K51,K54:K55)</f>
        <v>4.3449961668474719</v>
      </c>
      <c r="L49" s="157">
        <f t="shared" ref="L49" si="117">SUM(L50:L51,L54:L55)</f>
        <v>3.3046592742924306</v>
      </c>
      <c r="M49" s="157">
        <f t="shared" ref="M49" si="118">SUM(M50:M51,M54:M55)</f>
        <v>2.9472253511370772</v>
      </c>
      <c r="N49" s="157">
        <f t="shared" ref="N49" si="119">SUM(N50:N51,N54:N55)</f>
        <v>3.7305741579309415</v>
      </c>
      <c r="O49" s="157">
        <f t="shared" ref="O49" si="120">SUM(O50:O51,O54:O55)</f>
        <v>2.4539049442248251</v>
      </c>
      <c r="P49" s="157">
        <f t="shared" ref="P49" si="121">SUM(P50:P51,P54:P55)</f>
        <v>2.9265186649570007</v>
      </c>
      <c r="Q49" s="157">
        <f t="shared" ref="Q49" si="122">SUM(Q50:Q51,Q54:Q55)</f>
        <v>3.4348742213238093</v>
      </c>
    </row>
    <row r="50" spans="1:17" ht="12" customHeight="1" x14ac:dyDescent="0.25">
      <c r="A50" s="167" t="s">
        <v>165</v>
      </c>
      <c r="B50" s="132">
        <v>5.6649678341632237</v>
      </c>
      <c r="C50" s="132">
        <v>5.2024275371517383</v>
      </c>
      <c r="D50" s="132">
        <v>2.5038083329422087</v>
      </c>
      <c r="E50" s="132">
        <v>4.9307645627703378</v>
      </c>
      <c r="F50" s="132">
        <v>16.007183406888618</v>
      </c>
      <c r="G50" s="132">
        <v>13.806563765312033</v>
      </c>
      <c r="H50" s="132">
        <v>15.138196724035152</v>
      </c>
      <c r="I50" s="132">
        <v>21.99141759967711</v>
      </c>
      <c r="J50" s="132">
        <v>12.203918110232372</v>
      </c>
      <c r="K50" s="132">
        <v>2.6941827236464602</v>
      </c>
      <c r="L50" s="132">
        <v>1.8053395910563264</v>
      </c>
      <c r="M50" s="132">
        <v>2.9278618133505914</v>
      </c>
      <c r="N50" s="132">
        <v>2.7870467004154023</v>
      </c>
      <c r="O50" s="132">
        <v>1.8278485151102664</v>
      </c>
      <c r="P50" s="132">
        <v>2.7528547484333128</v>
      </c>
      <c r="Q50" s="132">
        <v>3.2888318943996699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3.4671014678066001</v>
      </c>
      <c r="C54" s="162">
        <v>3.2062812857549243</v>
      </c>
      <c r="D54" s="162">
        <v>3.141616080529217</v>
      </c>
      <c r="E54" s="162">
        <v>2.4126481154421704</v>
      </c>
      <c r="F54" s="162">
        <v>1.2563636573686747</v>
      </c>
      <c r="G54" s="162">
        <v>5.7982826456705405</v>
      </c>
      <c r="H54" s="162">
        <v>6.621596112533882</v>
      </c>
      <c r="I54" s="162">
        <v>1.5905309118962159</v>
      </c>
      <c r="J54" s="162">
        <v>2.6765774354926433</v>
      </c>
      <c r="K54" s="162">
        <v>1.6508134432010118</v>
      </c>
      <c r="L54" s="162">
        <v>1.4993196832361044</v>
      </c>
      <c r="M54" s="162">
        <v>1.9363537786485648E-2</v>
      </c>
      <c r="N54" s="162">
        <v>0.94352745751553913</v>
      </c>
      <c r="O54" s="162">
        <v>0.62605642911455872</v>
      </c>
      <c r="P54" s="162">
        <v>0.17366391652368779</v>
      </c>
      <c r="Q54" s="162">
        <v>0.14604232692413913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4.8920630945833734</v>
      </c>
      <c r="C58" s="157">
        <f t="shared" ref="C58" si="156">SUM(C59:C60)</f>
        <v>4.6021753061750221</v>
      </c>
      <c r="D58" s="157">
        <f t="shared" ref="D58" si="157">SUM(D59:D60)</f>
        <v>4.0256101491866847</v>
      </c>
      <c r="E58" s="157">
        <f t="shared" ref="E58" si="158">SUM(E59:E60)</f>
        <v>4.3001116046126402</v>
      </c>
      <c r="F58" s="157">
        <f t="shared" ref="F58" si="159">SUM(F59:F60)</f>
        <v>8.5583216014117749</v>
      </c>
      <c r="G58" s="157">
        <f t="shared" ref="G58" si="160">SUM(G59:G60)</f>
        <v>16.180609294393623</v>
      </c>
      <c r="H58" s="157">
        <f t="shared" ref="H58" si="161">SUM(H59:H60)</f>
        <v>13.861019606546105</v>
      </c>
      <c r="I58" s="157">
        <f t="shared" ref="I58" si="162">SUM(I59:I60)</f>
        <v>13.576323340734836</v>
      </c>
      <c r="J58" s="157">
        <f t="shared" ref="J58" si="163">SUM(J59:J60)</f>
        <v>7.2224991735267254</v>
      </c>
      <c r="K58" s="157">
        <f t="shared" ref="K58" si="164">SUM(K59:K60)</f>
        <v>2.1281040437074514</v>
      </c>
      <c r="L58" s="157">
        <f t="shared" ref="L58" si="165">SUM(L59:L60)</f>
        <v>1.7561183088456638</v>
      </c>
      <c r="M58" s="157">
        <f t="shared" ref="M58" si="166">SUM(M59:M60)</f>
        <v>1.6698108230167743</v>
      </c>
      <c r="N58" s="157">
        <f t="shared" ref="N58" si="167">SUM(N59:N60)</f>
        <v>1.5585033177463525</v>
      </c>
      <c r="O58" s="157">
        <f t="shared" ref="O58" si="168">SUM(O59:O60)</f>
        <v>1.3858235005900656</v>
      </c>
      <c r="P58" s="157">
        <f t="shared" ref="P58" si="169">SUM(P59:P60)</f>
        <v>1.6590107014925557</v>
      </c>
      <c r="Q58" s="157">
        <f t="shared" ref="Q58" si="170">SUM(Q59:Q60)</f>
        <v>1.9764761650018059</v>
      </c>
    </row>
    <row r="59" spans="1:17" ht="12" customHeight="1" x14ac:dyDescent="0.25">
      <c r="A59" s="23" t="s">
        <v>57</v>
      </c>
      <c r="B59" s="156">
        <v>3.2826485647662142</v>
      </c>
      <c r="C59" s="156">
        <v>3.1334230284285236</v>
      </c>
      <c r="D59" s="156">
        <v>2.8939978616028132</v>
      </c>
      <c r="E59" s="156">
        <v>3.6707602294481982</v>
      </c>
      <c r="F59" s="156">
        <v>4.0919438476971139</v>
      </c>
      <c r="G59" s="156">
        <v>14.890950126513182</v>
      </c>
      <c r="H59" s="156">
        <v>7.8735839856611234</v>
      </c>
      <c r="I59" s="156">
        <v>12.495928273350655</v>
      </c>
      <c r="J59" s="156">
        <v>4.6605287916839391</v>
      </c>
      <c r="K59" s="156">
        <v>2.0033557279152245</v>
      </c>
      <c r="L59" s="156">
        <v>1.3113082509849459</v>
      </c>
      <c r="M59" s="156">
        <v>1.1923036515268897</v>
      </c>
      <c r="N59" s="156">
        <v>1.0222453751889342</v>
      </c>
      <c r="O59" s="156">
        <v>0.96311072659240815</v>
      </c>
      <c r="P59" s="156">
        <v>1.1289160232879834</v>
      </c>
      <c r="Q59" s="156">
        <v>1.4837173427813961</v>
      </c>
    </row>
    <row r="60" spans="1:17" ht="12" customHeight="1" x14ac:dyDescent="0.25">
      <c r="A60" s="29" t="s">
        <v>140</v>
      </c>
      <c r="B60" s="57">
        <v>1.6094145298171592</v>
      </c>
      <c r="C60" s="57">
        <v>1.4687522777464987</v>
      </c>
      <c r="D60" s="57">
        <v>1.131612287583871</v>
      </c>
      <c r="E60" s="57">
        <v>0.62935137516444195</v>
      </c>
      <c r="F60" s="57">
        <v>4.4663777537146609</v>
      </c>
      <c r="G60" s="57">
        <v>1.2896591678804417</v>
      </c>
      <c r="H60" s="57">
        <v>5.9874356208849804</v>
      </c>
      <c r="I60" s="57">
        <v>1.0803950673841807</v>
      </c>
      <c r="J60" s="57">
        <v>2.5619703818427864</v>
      </c>
      <c r="K60" s="57">
        <v>0.12474831579222699</v>
      </c>
      <c r="L60" s="57">
        <v>0.44481005786071792</v>
      </c>
      <c r="M60" s="57">
        <v>0.47750717148988459</v>
      </c>
      <c r="N60" s="57">
        <v>0.53625794255741832</v>
      </c>
      <c r="O60" s="57">
        <v>0.42271277399765744</v>
      </c>
      <c r="P60" s="57">
        <v>0.53009467820457234</v>
      </c>
      <c r="Q60" s="57">
        <v>0.49275882222040968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1196.9526146398432</v>
      </c>
      <c r="C62" s="168">
        <f t="shared" ref="C62:Q62" si="171">SUM(C63,C66,C68,C77)</f>
        <v>1092.530552422412</v>
      </c>
      <c r="D62" s="168">
        <f t="shared" si="171"/>
        <v>1334.5606646008687</v>
      </c>
      <c r="E62" s="168">
        <f t="shared" si="171"/>
        <v>1483.879637428555</v>
      </c>
      <c r="F62" s="168">
        <f t="shared" si="171"/>
        <v>1475.6361025080196</v>
      </c>
      <c r="G62" s="168">
        <f t="shared" si="171"/>
        <v>1353.3150072322067</v>
      </c>
      <c r="H62" s="168">
        <f t="shared" si="171"/>
        <v>1482.0564597688444</v>
      </c>
      <c r="I62" s="168">
        <f t="shared" si="171"/>
        <v>1252.8481426219421</v>
      </c>
      <c r="J62" s="168">
        <f t="shared" si="171"/>
        <v>1315.6390267137749</v>
      </c>
      <c r="K62" s="168">
        <f t="shared" si="171"/>
        <v>1312.7462289257674</v>
      </c>
      <c r="L62" s="168">
        <f t="shared" si="171"/>
        <v>1331.2807344306875</v>
      </c>
      <c r="M62" s="168">
        <f t="shared" si="171"/>
        <v>1411.632955267137</v>
      </c>
      <c r="N62" s="168">
        <f t="shared" si="171"/>
        <v>1570.8878848150973</v>
      </c>
      <c r="O62" s="168">
        <f t="shared" si="171"/>
        <v>1523.1691377906745</v>
      </c>
      <c r="P62" s="168">
        <f t="shared" si="171"/>
        <v>1369.057709344765</v>
      </c>
      <c r="Q62" s="168">
        <f t="shared" si="171"/>
        <v>1436.1324776993686</v>
      </c>
    </row>
    <row r="63" spans="1:17" ht="12.95" customHeight="1" x14ac:dyDescent="0.25">
      <c r="A63" s="158" t="s">
        <v>65</v>
      </c>
      <c r="B63" s="157">
        <f t="shared" ref="B63:Q63" si="172">SUM(B64:B65)</f>
        <v>1001.2630682150051</v>
      </c>
      <c r="C63" s="157">
        <f t="shared" si="172"/>
        <v>888.34934141667952</v>
      </c>
      <c r="D63" s="157">
        <f t="shared" si="172"/>
        <v>1060.4713415136594</v>
      </c>
      <c r="E63" s="157">
        <f t="shared" si="172"/>
        <v>1190.6490523751543</v>
      </c>
      <c r="F63" s="157">
        <f t="shared" si="172"/>
        <v>1199.960289879861</v>
      </c>
      <c r="G63" s="157">
        <f t="shared" si="172"/>
        <v>1023.7821685114056</v>
      </c>
      <c r="H63" s="157">
        <f t="shared" si="172"/>
        <v>1124.4517536197845</v>
      </c>
      <c r="I63" s="157">
        <f t="shared" si="172"/>
        <v>920.27144965261073</v>
      </c>
      <c r="J63" s="157">
        <f t="shared" si="172"/>
        <v>1009.4782071479816</v>
      </c>
      <c r="K63" s="157">
        <f t="shared" si="172"/>
        <v>1025.6505070745964</v>
      </c>
      <c r="L63" s="157">
        <f t="shared" si="172"/>
        <v>1034.0839783761403</v>
      </c>
      <c r="M63" s="157">
        <f t="shared" si="172"/>
        <v>1090.2442379218969</v>
      </c>
      <c r="N63" s="157">
        <f t="shared" si="172"/>
        <v>1213.1660114930178</v>
      </c>
      <c r="O63" s="157">
        <f t="shared" si="172"/>
        <v>1152.0835510351712</v>
      </c>
      <c r="P63" s="157">
        <f t="shared" si="172"/>
        <v>1013.4414759314197</v>
      </c>
      <c r="Q63" s="157">
        <f t="shared" si="172"/>
        <v>1063.5172098975713</v>
      </c>
    </row>
    <row r="64" spans="1:17" ht="12" customHeight="1" x14ac:dyDescent="0.25">
      <c r="A64" s="23" t="s">
        <v>161</v>
      </c>
      <c r="B64" s="156">
        <v>992.55351052992319</v>
      </c>
      <c r="C64" s="156">
        <v>874.35734179162432</v>
      </c>
      <c r="D64" s="156">
        <v>1043.9623395112581</v>
      </c>
      <c r="E64" s="156">
        <v>1146.2903379137745</v>
      </c>
      <c r="F64" s="156">
        <v>1188.9146975297185</v>
      </c>
      <c r="G64" s="156">
        <v>967.45718306166339</v>
      </c>
      <c r="H64" s="156">
        <v>1081.9871738687291</v>
      </c>
      <c r="I64" s="156">
        <v>849.08332098702829</v>
      </c>
      <c r="J64" s="156">
        <v>974.02134160646426</v>
      </c>
      <c r="K64" s="156">
        <v>959.88927885992166</v>
      </c>
      <c r="L64" s="156">
        <v>997.01110877911503</v>
      </c>
      <c r="M64" s="156">
        <v>1055.7717420720896</v>
      </c>
      <c r="N64" s="156">
        <v>1173.6514924812086</v>
      </c>
      <c r="O64" s="156">
        <v>1118.3962629562773</v>
      </c>
      <c r="P64" s="156">
        <v>978.52485432813182</v>
      </c>
      <c r="Q64" s="156">
        <v>1016.7451637522516</v>
      </c>
    </row>
    <row r="65" spans="1:17" ht="12" customHeight="1" x14ac:dyDescent="0.25">
      <c r="A65" s="23" t="s">
        <v>60</v>
      </c>
      <c r="B65" s="156">
        <v>8.7095576850819416</v>
      </c>
      <c r="C65" s="156">
        <v>13.991999625055231</v>
      </c>
      <c r="D65" s="156">
        <v>16.509002002401381</v>
      </c>
      <c r="E65" s="156">
        <v>44.358714461379854</v>
      </c>
      <c r="F65" s="156">
        <v>11.045592350142426</v>
      </c>
      <c r="G65" s="156">
        <v>56.324985449742307</v>
      </c>
      <c r="H65" s="156">
        <v>42.464579751055403</v>
      </c>
      <c r="I65" s="156">
        <v>71.188128665582468</v>
      </c>
      <c r="J65" s="156">
        <v>35.456865541517374</v>
      </c>
      <c r="K65" s="156">
        <v>65.761228214674645</v>
      </c>
      <c r="L65" s="156">
        <v>37.07286959702526</v>
      </c>
      <c r="M65" s="156">
        <v>34.472495849807352</v>
      </c>
      <c r="N65" s="156">
        <v>39.514519011809199</v>
      </c>
      <c r="O65" s="156">
        <v>33.687288078893957</v>
      </c>
      <c r="P65" s="156">
        <v>34.91662160328795</v>
      </c>
      <c r="Q65" s="156">
        <v>46.77204614531977</v>
      </c>
    </row>
    <row r="66" spans="1:17" ht="12.95" customHeight="1" x14ac:dyDescent="0.25">
      <c r="A66" s="158" t="s">
        <v>112</v>
      </c>
      <c r="B66" s="157">
        <f t="shared" ref="B66:Q66" si="173">B67</f>
        <v>2.0842775885939684</v>
      </c>
      <c r="C66" s="157">
        <f t="shared" si="173"/>
        <v>2.6501443312035935</v>
      </c>
      <c r="D66" s="157">
        <f t="shared" si="173"/>
        <v>3.9683483828054711</v>
      </c>
      <c r="E66" s="157">
        <f t="shared" si="173"/>
        <v>4.8129839634518961</v>
      </c>
      <c r="F66" s="157">
        <f t="shared" si="173"/>
        <v>5.6981178035921358</v>
      </c>
      <c r="G66" s="157">
        <f t="shared" si="173"/>
        <v>6.3705359660084397</v>
      </c>
      <c r="H66" s="157">
        <f t="shared" si="173"/>
        <v>7.4552032312619563</v>
      </c>
      <c r="I66" s="157">
        <f t="shared" si="173"/>
        <v>8.2283743162756942</v>
      </c>
      <c r="J66" s="157">
        <f t="shared" si="173"/>
        <v>10.162792162317771</v>
      </c>
      <c r="K66" s="157">
        <f t="shared" si="173"/>
        <v>10.894853894579859</v>
      </c>
      <c r="L66" s="157">
        <f t="shared" si="173"/>
        <v>12.104647125100335</v>
      </c>
      <c r="M66" s="157">
        <f t="shared" si="173"/>
        <v>13.705203680544827</v>
      </c>
      <c r="N66" s="157">
        <f t="shared" si="173"/>
        <v>17.557046576036303</v>
      </c>
      <c r="O66" s="157">
        <f t="shared" si="173"/>
        <v>20.462055307187136</v>
      </c>
      <c r="P66" s="157">
        <f t="shared" si="173"/>
        <v>21.043716586110246</v>
      </c>
      <c r="Q66" s="157">
        <f t="shared" si="173"/>
        <v>22.28945637946185</v>
      </c>
    </row>
    <row r="67" spans="1:17" ht="12" customHeight="1" x14ac:dyDescent="0.25">
      <c r="A67" s="23" t="s">
        <v>60</v>
      </c>
      <c r="B67" s="156">
        <v>2.0842775885939684</v>
      </c>
      <c r="C67" s="156">
        <v>2.6501443312035935</v>
      </c>
      <c r="D67" s="156">
        <v>3.9683483828054711</v>
      </c>
      <c r="E67" s="156">
        <v>4.8129839634518961</v>
      </c>
      <c r="F67" s="156">
        <v>5.6981178035921358</v>
      </c>
      <c r="G67" s="156">
        <v>6.3705359660084397</v>
      </c>
      <c r="H67" s="156">
        <v>7.4552032312619563</v>
      </c>
      <c r="I67" s="156">
        <v>8.2283743162756942</v>
      </c>
      <c r="J67" s="156">
        <v>10.162792162317771</v>
      </c>
      <c r="K67" s="156">
        <v>10.894853894579859</v>
      </c>
      <c r="L67" s="156">
        <v>12.104647125100335</v>
      </c>
      <c r="M67" s="156">
        <v>13.705203680544827</v>
      </c>
      <c r="N67" s="156">
        <v>17.557046576036303</v>
      </c>
      <c r="O67" s="156">
        <v>20.462055307187136</v>
      </c>
      <c r="P67" s="156">
        <v>21.043716586110246</v>
      </c>
      <c r="Q67" s="156">
        <v>22.28945637946185</v>
      </c>
    </row>
    <row r="68" spans="1:17" ht="12" customHeight="1" x14ac:dyDescent="0.25">
      <c r="A68" s="158" t="s">
        <v>63</v>
      </c>
      <c r="B68" s="157">
        <f>SUM(B69:B70,B73:B74)</f>
        <v>125.76983520361478</v>
      </c>
      <c r="C68" s="157">
        <f t="shared" ref="C68:Q68" si="174">SUM(C69:C70,C73:C74)</f>
        <v>131.92690891236944</v>
      </c>
      <c r="D68" s="157">
        <f t="shared" si="174"/>
        <v>165.42796387799871</v>
      </c>
      <c r="E68" s="157">
        <f t="shared" si="174"/>
        <v>184.86843798732946</v>
      </c>
      <c r="F68" s="157">
        <f t="shared" si="174"/>
        <v>168.41430394527075</v>
      </c>
      <c r="G68" s="157">
        <f t="shared" si="174"/>
        <v>180.12099381316847</v>
      </c>
      <c r="H68" s="157">
        <f t="shared" si="174"/>
        <v>204.84969597409795</v>
      </c>
      <c r="I68" s="157">
        <f t="shared" si="174"/>
        <v>210.23498817620313</v>
      </c>
      <c r="J68" s="157">
        <f t="shared" si="174"/>
        <v>186.6095391752331</v>
      </c>
      <c r="K68" s="157">
        <f t="shared" si="174"/>
        <v>179.65564269597701</v>
      </c>
      <c r="L68" s="157">
        <f t="shared" si="174"/>
        <v>180.34013723692507</v>
      </c>
      <c r="M68" s="157">
        <f t="shared" si="174"/>
        <v>196.22002732820692</v>
      </c>
      <c r="N68" s="157">
        <f t="shared" si="174"/>
        <v>215.09927036988682</v>
      </c>
      <c r="O68" s="157">
        <f t="shared" si="174"/>
        <v>223.43489016552837</v>
      </c>
      <c r="P68" s="157">
        <f t="shared" si="174"/>
        <v>214.50809588752151</v>
      </c>
      <c r="Q68" s="157">
        <f t="shared" si="174"/>
        <v>224.37591608272817</v>
      </c>
    </row>
    <row r="69" spans="1:17" ht="12" customHeight="1" x14ac:dyDescent="0.25">
      <c r="A69" s="167" t="s">
        <v>160</v>
      </c>
      <c r="B69" s="132">
        <v>113.27573039994837</v>
      </c>
      <c r="C69" s="132">
        <v>120.62203576290395</v>
      </c>
      <c r="D69" s="132">
        <v>149.60602550006254</v>
      </c>
      <c r="E69" s="132">
        <v>169.1058799820853</v>
      </c>
      <c r="F69" s="132">
        <v>151.01242232173959</v>
      </c>
      <c r="G69" s="132">
        <v>165.32845235136361</v>
      </c>
      <c r="H69" s="132">
        <v>204.37706611737326</v>
      </c>
      <c r="I69" s="132">
        <v>193.07870496475269</v>
      </c>
      <c r="J69" s="132">
        <v>174.11029071546972</v>
      </c>
      <c r="K69" s="132">
        <v>171.9808882453045</v>
      </c>
      <c r="L69" s="132">
        <v>175.85821734251036</v>
      </c>
      <c r="M69" s="132">
        <v>194.56354773075722</v>
      </c>
      <c r="N69" s="132">
        <v>211.43393542729495</v>
      </c>
      <c r="O69" s="132">
        <v>215.07859360186501</v>
      </c>
      <c r="P69" s="132">
        <v>204.89336658946837</v>
      </c>
      <c r="Q69" s="132">
        <v>215.2670716840361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12.49410480366641</v>
      </c>
      <c r="C73" s="162">
        <v>11.304873149465495</v>
      </c>
      <c r="D73" s="162">
        <v>15.821938377936171</v>
      </c>
      <c r="E73" s="162">
        <v>15.762558005244165</v>
      </c>
      <c r="F73" s="162">
        <v>17.401881623531164</v>
      </c>
      <c r="G73" s="162">
        <v>14.792541461804857</v>
      </c>
      <c r="H73" s="162">
        <v>0.47262985672470686</v>
      </c>
      <c r="I73" s="162">
        <v>17.156283211450432</v>
      </c>
      <c r="J73" s="162">
        <v>12.499248459763372</v>
      </c>
      <c r="K73" s="162">
        <v>7.6747544506725109</v>
      </c>
      <c r="L73" s="162">
        <v>4.4819198944147054</v>
      </c>
      <c r="M73" s="162">
        <v>1.6564795974496938</v>
      </c>
      <c r="N73" s="162">
        <v>3.6653349425918651</v>
      </c>
      <c r="O73" s="162">
        <v>8.3562965636633777</v>
      </c>
      <c r="P73" s="162">
        <v>9.6147292980531383</v>
      </c>
      <c r="Q73" s="162">
        <v>9.1088443986920584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67.835433632629531</v>
      </c>
      <c r="C77" s="157">
        <f t="shared" ref="C77:Q77" si="177">SUM(C78:C79)</f>
        <v>69.604157762159588</v>
      </c>
      <c r="D77" s="157">
        <f t="shared" si="177"/>
        <v>104.69301082640504</v>
      </c>
      <c r="E77" s="157">
        <f t="shared" si="177"/>
        <v>103.54916310261966</v>
      </c>
      <c r="F77" s="157">
        <f t="shared" si="177"/>
        <v>101.56339087929567</v>
      </c>
      <c r="G77" s="157">
        <f t="shared" si="177"/>
        <v>143.0413089416241</v>
      </c>
      <c r="H77" s="157">
        <f t="shared" si="177"/>
        <v>145.29980694369985</v>
      </c>
      <c r="I77" s="157">
        <f t="shared" si="177"/>
        <v>114.11333047685244</v>
      </c>
      <c r="J77" s="157">
        <f t="shared" si="177"/>
        <v>109.38848822824254</v>
      </c>
      <c r="K77" s="157">
        <f t="shared" si="177"/>
        <v>96.54522526061416</v>
      </c>
      <c r="L77" s="157">
        <f t="shared" si="177"/>
        <v>104.75197169252164</v>
      </c>
      <c r="M77" s="157">
        <f t="shared" si="177"/>
        <v>111.46348633648829</v>
      </c>
      <c r="N77" s="157">
        <f t="shared" si="177"/>
        <v>125.06555637615637</v>
      </c>
      <c r="O77" s="157">
        <f t="shared" si="177"/>
        <v>127.1886412827881</v>
      </c>
      <c r="P77" s="157">
        <f t="shared" si="177"/>
        <v>120.06442093971354</v>
      </c>
      <c r="Q77" s="157">
        <f t="shared" si="177"/>
        <v>125.94989533960708</v>
      </c>
    </row>
    <row r="78" spans="1:17" ht="12" customHeight="1" x14ac:dyDescent="0.25">
      <c r="A78" s="23" t="s">
        <v>109</v>
      </c>
      <c r="B78" s="156">
        <v>48.54878653521466</v>
      </c>
      <c r="C78" s="156">
        <v>52.556210799193458</v>
      </c>
      <c r="D78" s="156">
        <v>78.273596620792418</v>
      </c>
      <c r="E78" s="156">
        <v>85.171306796140541</v>
      </c>
      <c r="F78" s="156">
        <v>70.257303865043028</v>
      </c>
      <c r="G78" s="156">
        <v>131.87884257407583</v>
      </c>
      <c r="H78" s="156">
        <v>129.28610252938313</v>
      </c>
      <c r="I78" s="156">
        <v>110.28696066877565</v>
      </c>
      <c r="J78" s="156">
        <v>92.062528296153715</v>
      </c>
      <c r="K78" s="156">
        <v>94.74627545742112</v>
      </c>
      <c r="L78" s="156">
        <v>99.819213192587554</v>
      </c>
      <c r="M78" s="156">
        <v>110.12685705502473</v>
      </c>
      <c r="N78" s="156">
        <v>119.70219095594291</v>
      </c>
      <c r="O78" s="156">
        <v>122.05260062236898</v>
      </c>
      <c r="P78" s="156">
        <v>115.66950938077869</v>
      </c>
      <c r="Q78" s="156">
        <v>120.45591356044389</v>
      </c>
    </row>
    <row r="79" spans="1:17" ht="12" customHeight="1" x14ac:dyDescent="0.25">
      <c r="A79" s="29" t="s">
        <v>140</v>
      </c>
      <c r="B79" s="57">
        <v>19.286647097414868</v>
      </c>
      <c r="C79" s="57">
        <v>17.04794696296613</v>
      </c>
      <c r="D79" s="57">
        <v>26.419414205612622</v>
      </c>
      <c r="E79" s="57">
        <v>18.377856306479121</v>
      </c>
      <c r="F79" s="57">
        <v>31.30608701425264</v>
      </c>
      <c r="G79" s="57">
        <v>11.16246636754825</v>
      </c>
      <c r="H79" s="57">
        <v>16.013704414316731</v>
      </c>
      <c r="I79" s="57">
        <v>3.8263698080767843</v>
      </c>
      <c r="J79" s="57">
        <v>17.325959932088821</v>
      </c>
      <c r="K79" s="57">
        <v>1.7989498031930442</v>
      </c>
      <c r="L79" s="57">
        <v>4.9327584999340877</v>
      </c>
      <c r="M79" s="57">
        <v>1.3366292814635523</v>
      </c>
      <c r="N79" s="57">
        <v>5.3633654202134613</v>
      </c>
      <c r="O79" s="57">
        <v>5.1360406604191091</v>
      </c>
      <c r="P79" s="57">
        <v>4.3949115589348553</v>
      </c>
      <c r="Q79" s="57">
        <v>5.4939817791631986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1050.6952109918652</v>
      </c>
      <c r="C81" s="168">
        <f t="shared" ref="C81:Q81" si="178">SUM(C82,C85,C87,C100)</f>
        <v>752.49600784108247</v>
      </c>
      <c r="D81" s="168">
        <f t="shared" si="178"/>
        <v>773.22942229279079</v>
      </c>
      <c r="E81" s="168">
        <f t="shared" si="178"/>
        <v>1002.967088732547</v>
      </c>
      <c r="F81" s="168">
        <f t="shared" si="178"/>
        <v>1210.4831477804871</v>
      </c>
      <c r="G81" s="168">
        <f t="shared" si="178"/>
        <v>1299.3970193163855</v>
      </c>
      <c r="H81" s="168">
        <f t="shared" si="178"/>
        <v>1239.9355728693567</v>
      </c>
      <c r="I81" s="168">
        <f t="shared" si="178"/>
        <v>1319.1855882297953</v>
      </c>
      <c r="J81" s="168">
        <f t="shared" si="178"/>
        <v>1641.0506504211576</v>
      </c>
      <c r="K81" s="168">
        <f t="shared" si="178"/>
        <v>1676.4538186796724</v>
      </c>
      <c r="L81" s="168">
        <f t="shared" si="178"/>
        <v>1722.1144245642729</v>
      </c>
      <c r="M81" s="168">
        <f t="shared" si="178"/>
        <v>1559.2913591591964</v>
      </c>
      <c r="N81" s="168">
        <f t="shared" si="178"/>
        <v>1630.9718711970606</v>
      </c>
      <c r="O81" s="168">
        <f t="shared" si="178"/>
        <v>1553.1823309942308</v>
      </c>
      <c r="P81" s="168">
        <f t="shared" si="178"/>
        <v>1567.1830763810779</v>
      </c>
      <c r="Q81" s="168">
        <f t="shared" si="178"/>
        <v>1508.540660261054</v>
      </c>
    </row>
    <row r="82" spans="1:17" ht="12.95" customHeight="1" x14ac:dyDescent="0.25">
      <c r="A82" s="158" t="s">
        <v>65</v>
      </c>
      <c r="B82" s="157">
        <f t="shared" ref="B82:Q82" si="179">SUM(B83:B84)</f>
        <v>878.35289057473074</v>
      </c>
      <c r="C82" s="157">
        <f t="shared" si="179"/>
        <v>608.5058087965391</v>
      </c>
      <c r="D82" s="157">
        <f t="shared" si="179"/>
        <v>614.6639703913313</v>
      </c>
      <c r="E82" s="157">
        <f t="shared" si="179"/>
        <v>794.93237283629333</v>
      </c>
      <c r="F82" s="157">
        <f t="shared" si="179"/>
        <v>1001.227522856198</v>
      </c>
      <c r="G82" s="157">
        <f t="shared" si="179"/>
        <v>974.69929892292259</v>
      </c>
      <c r="H82" s="157">
        <f t="shared" si="179"/>
        <v>917.8883052202068</v>
      </c>
      <c r="I82" s="157">
        <f t="shared" si="179"/>
        <v>949.51317424467049</v>
      </c>
      <c r="J82" s="157">
        <f t="shared" si="179"/>
        <v>1282.5672188311551</v>
      </c>
      <c r="K82" s="157">
        <f t="shared" si="179"/>
        <v>1297.9197783968632</v>
      </c>
      <c r="L82" s="157">
        <f t="shared" si="179"/>
        <v>1342.2583010670153</v>
      </c>
      <c r="M82" s="157">
        <f t="shared" si="179"/>
        <v>1191.9587979474936</v>
      </c>
      <c r="N82" s="157">
        <f t="shared" si="179"/>
        <v>1257.830673152906</v>
      </c>
      <c r="O82" s="157">
        <f t="shared" si="179"/>
        <v>1180.3864338514065</v>
      </c>
      <c r="P82" s="157">
        <f t="shared" si="179"/>
        <v>1174.7433580638196</v>
      </c>
      <c r="Q82" s="157">
        <f t="shared" si="179"/>
        <v>1118.4764045330717</v>
      </c>
    </row>
    <row r="83" spans="1:17" ht="12" customHeight="1" x14ac:dyDescent="0.25">
      <c r="A83" s="23" t="s">
        <v>157</v>
      </c>
      <c r="B83" s="156">
        <v>875.2806904030208</v>
      </c>
      <c r="C83" s="156">
        <v>604.63551026819039</v>
      </c>
      <c r="D83" s="156">
        <v>610.800342863114</v>
      </c>
      <c r="E83" s="156">
        <v>782.81513795020783</v>
      </c>
      <c r="F83" s="156">
        <v>997.52054360580928</v>
      </c>
      <c r="G83" s="156">
        <v>952.51722420850967</v>
      </c>
      <c r="H83" s="156">
        <v>903.70133577328954</v>
      </c>
      <c r="I83" s="156">
        <v>918.70312092648237</v>
      </c>
      <c r="J83" s="156">
        <v>1264.1597607012322</v>
      </c>
      <c r="K83" s="156">
        <v>1263.3006999417728</v>
      </c>
      <c r="L83" s="156">
        <v>1322.5866714256688</v>
      </c>
      <c r="M83" s="156">
        <v>1176.5918185276776</v>
      </c>
      <c r="N83" s="156">
        <v>1241.1163029794338</v>
      </c>
      <c r="O83" s="156">
        <v>1166.3339449788709</v>
      </c>
      <c r="P83" s="156">
        <v>1158.2120047205344</v>
      </c>
      <c r="Q83" s="156">
        <v>1098.2675180334134</v>
      </c>
    </row>
    <row r="84" spans="1:17" ht="12" customHeight="1" x14ac:dyDescent="0.25">
      <c r="A84" s="23" t="s">
        <v>60</v>
      </c>
      <c r="B84" s="156">
        <v>3.072200171709988</v>
      </c>
      <c r="C84" s="156">
        <v>3.8702985283487381</v>
      </c>
      <c r="D84" s="156">
        <v>3.8636275282173074</v>
      </c>
      <c r="E84" s="156">
        <v>12.117234886085544</v>
      </c>
      <c r="F84" s="156">
        <v>3.7069792503887591</v>
      </c>
      <c r="G84" s="156">
        <v>22.182074714412927</v>
      </c>
      <c r="H84" s="156">
        <v>14.186969446917301</v>
      </c>
      <c r="I84" s="156">
        <v>30.810053318188178</v>
      </c>
      <c r="J84" s="156">
        <v>18.40745812992272</v>
      </c>
      <c r="K84" s="156">
        <v>34.619078455090303</v>
      </c>
      <c r="L84" s="156">
        <v>19.671629641346524</v>
      </c>
      <c r="M84" s="156">
        <v>15.366979419815971</v>
      </c>
      <c r="N84" s="156">
        <v>16.714370173472069</v>
      </c>
      <c r="O84" s="156">
        <v>14.052488872535546</v>
      </c>
      <c r="P84" s="156">
        <v>16.531353343285151</v>
      </c>
      <c r="Q84" s="156">
        <v>20.208886499658405</v>
      </c>
    </row>
    <row r="85" spans="1:17" ht="12.95" customHeight="1" x14ac:dyDescent="0.25">
      <c r="A85" s="158" t="s">
        <v>112</v>
      </c>
      <c r="B85" s="157">
        <f t="shared" ref="B85:Q85" si="180">B86</f>
        <v>1.8379812550495287</v>
      </c>
      <c r="C85" s="157">
        <f t="shared" si="180"/>
        <v>1.8940051451043123</v>
      </c>
      <c r="D85" s="157">
        <f t="shared" si="180"/>
        <v>2.3365527706842362</v>
      </c>
      <c r="E85" s="157">
        <f t="shared" si="180"/>
        <v>3.3912323517051255</v>
      </c>
      <c r="F85" s="157">
        <f t="shared" si="180"/>
        <v>4.5197736051505863</v>
      </c>
      <c r="G85" s="157">
        <f t="shared" si="180"/>
        <v>5.5462801959813941</v>
      </c>
      <c r="H85" s="157">
        <f t="shared" si="180"/>
        <v>6.8850314352015971</v>
      </c>
      <c r="I85" s="157">
        <f t="shared" si="180"/>
        <v>8.8417497847972282</v>
      </c>
      <c r="J85" s="157">
        <f t="shared" si="180"/>
        <v>12.366970883884964</v>
      </c>
      <c r="K85" s="157">
        <f t="shared" si="180"/>
        <v>13.954016696917517</v>
      </c>
      <c r="L85" s="157">
        <f t="shared" si="180"/>
        <v>15.403478178135504</v>
      </c>
      <c r="M85" s="157">
        <f t="shared" si="180"/>
        <v>15.994251854725578</v>
      </c>
      <c r="N85" s="157">
        <f t="shared" si="180"/>
        <v>18.545254275598502</v>
      </c>
      <c r="O85" s="157">
        <f t="shared" si="180"/>
        <v>21.18665590533152</v>
      </c>
      <c r="P85" s="157">
        <f t="shared" si="180"/>
        <v>23.718278193346077</v>
      </c>
      <c r="Q85" s="157">
        <f t="shared" si="180"/>
        <v>24.496319376596539</v>
      </c>
    </row>
    <row r="86" spans="1:17" ht="12" customHeight="1" x14ac:dyDescent="0.25">
      <c r="A86" s="23" t="s">
        <v>60</v>
      </c>
      <c r="B86" s="156">
        <v>1.8379812550495287</v>
      </c>
      <c r="C86" s="156">
        <v>1.8940051451043123</v>
      </c>
      <c r="D86" s="156">
        <v>2.3365527706842362</v>
      </c>
      <c r="E86" s="156">
        <v>3.3912323517051255</v>
      </c>
      <c r="F86" s="156">
        <v>4.5197736051505863</v>
      </c>
      <c r="G86" s="156">
        <v>5.5462801959813941</v>
      </c>
      <c r="H86" s="156">
        <v>6.8850314352015971</v>
      </c>
      <c r="I86" s="156">
        <v>8.8417497847972282</v>
      </c>
      <c r="J86" s="156">
        <v>12.366970883884964</v>
      </c>
      <c r="K86" s="156">
        <v>13.954016696917517</v>
      </c>
      <c r="L86" s="156">
        <v>15.403478178135504</v>
      </c>
      <c r="M86" s="156">
        <v>15.994251854725578</v>
      </c>
      <c r="N86" s="156">
        <v>18.545254275598502</v>
      </c>
      <c r="O86" s="156">
        <v>21.18665590533152</v>
      </c>
      <c r="P86" s="156">
        <v>23.718278193346077</v>
      </c>
      <c r="Q86" s="156">
        <v>24.496319376596539</v>
      </c>
    </row>
    <row r="87" spans="1:17" ht="12" customHeight="1" x14ac:dyDescent="0.25">
      <c r="A87" s="158" t="s">
        <v>63</v>
      </c>
      <c r="B87" s="157">
        <f>SUM(B88:B89,B92:B93,B96:B97)</f>
        <v>110.92223486605634</v>
      </c>
      <c r="C87" s="157">
        <f t="shared" ref="C87:Q87" si="181">SUM(C88:C89,C92:C93,C96:C97)</f>
        <v>93.574850077809089</v>
      </c>
      <c r="D87" s="157">
        <f t="shared" si="181"/>
        <v>99.814824785036507</v>
      </c>
      <c r="E87" s="157">
        <f t="shared" si="181"/>
        <v>131.55792085159055</v>
      </c>
      <c r="F87" s="157">
        <f t="shared" si="181"/>
        <v>136.38054751738113</v>
      </c>
      <c r="G87" s="157">
        <f t="shared" si="181"/>
        <v>180.81346260965293</v>
      </c>
      <c r="H87" s="157">
        <f t="shared" si="181"/>
        <v>194.4186873221382</v>
      </c>
      <c r="I87" s="157">
        <f t="shared" si="181"/>
        <v>233.41224183853043</v>
      </c>
      <c r="J87" s="157">
        <f t="shared" si="181"/>
        <v>229.15222122503923</v>
      </c>
      <c r="K87" s="157">
        <f t="shared" si="181"/>
        <v>239.66695565971494</v>
      </c>
      <c r="L87" s="157">
        <f t="shared" si="181"/>
        <v>236.58468398223133</v>
      </c>
      <c r="M87" s="157">
        <f t="shared" si="181"/>
        <v>226.93607709628841</v>
      </c>
      <c r="N87" s="157">
        <f t="shared" si="181"/>
        <v>227.54744240566191</v>
      </c>
      <c r="O87" s="157">
        <f t="shared" si="181"/>
        <v>225.55802065958778</v>
      </c>
      <c r="P87" s="157">
        <f t="shared" si="181"/>
        <v>233.08343592986532</v>
      </c>
      <c r="Q87" s="157">
        <f t="shared" si="181"/>
        <v>231.93077600099008</v>
      </c>
    </row>
    <row r="88" spans="1:17" ht="12" customHeight="1" x14ac:dyDescent="0.25">
      <c r="A88" s="167" t="s">
        <v>156</v>
      </c>
      <c r="B88" s="132">
        <v>85.239899264595323</v>
      </c>
      <c r="C88" s="132">
        <v>71.50700254785022</v>
      </c>
      <c r="D88" s="132">
        <v>75.613143815919827</v>
      </c>
      <c r="E88" s="132">
        <v>97.667740537689568</v>
      </c>
      <c r="F88" s="132">
        <v>109.39428365283018</v>
      </c>
      <c r="G88" s="132">
        <v>137.19505362500186</v>
      </c>
      <c r="H88" s="132">
        <v>147.1450712149817</v>
      </c>
      <c r="I88" s="132">
        <v>186.26248794424791</v>
      </c>
      <c r="J88" s="132">
        <v>206.84579324828044</v>
      </c>
      <c r="K88" s="132">
        <v>207.51689306939627</v>
      </c>
      <c r="L88" s="132">
        <v>218.84725135647534</v>
      </c>
      <c r="M88" s="132">
        <v>203.00011408717711</v>
      </c>
      <c r="N88" s="132">
        <v>209.66845208901552</v>
      </c>
      <c r="O88" s="132">
        <v>211.07188765508184</v>
      </c>
      <c r="P88" s="132">
        <v>227.89776555621054</v>
      </c>
      <c r="Q88" s="132">
        <v>220.90313919562652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14.231256429021521</v>
      </c>
      <c r="C92" s="162">
        <v>17.815026443818294</v>
      </c>
      <c r="D92" s="162">
        <v>23.480604765777006</v>
      </c>
      <c r="E92" s="162">
        <v>27.521598805224766</v>
      </c>
      <c r="F92" s="162">
        <v>24.388602698185796</v>
      </c>
      <c r="G92" s="162">
        <v>36.310743978382099</v>
      </c>
      <c r="H92" s="162">
        <v>26.736051706609274</v>
      </c>
      <c r="I92" s="162">
        <v>33.617074795787651</v>
      </c>
      <c r="J92" s="162">
        <v>14.643891474656176</v>
      </c>
      <c r="K92" s="162">
        <v>12.663640151294063</v>
      </c>
      <c r="L92" s="162">
        <v>3.8165947116983645</v>
      </c>
      <c r="M92" s="162">
        <v>3.8099575472344052</v>
      </c>
      <c r="N92" s="162">
        <v>3.2324427586045372</v>
      </c>
      <c r="O92" s="162">
        <v>3.1752816234926771</v>
      </c>
      <c r="P92" s="162">
        <v>0.70617102847611768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11.45107917243949</v>
      </c>
      <c r="C96" s="162">
        <v>4.2528210861405684</v>
      </c>
      <c r="D96" s="162">
        <v>0.72107620333968214</v>
      </c>
      <c r="E96" s="162">
        <v>6.3685815086762032</v>
      </c>
      <c r="F96" s="162">
        <v>2.5976611663651434</v>
      </c>
      <c r="G96" s="162">
        <v>7.3076650062689748</v>
      </c>
      <c r="H96" s="162">
        <v>20.537564400547215</v>
      </c>
      <c r="I96" s="162">
        <v>13.532679098494865</v>
      </c>
      <c r="J96" s="162">
        <v>7.6625365021025882</v>
      </c>
      <c r="K96" s="162">
        <v>19.486422439024611</v>
      </c>
      <c r="L96" s="162">
        <v>13.920837914057621</v>
      </c>
      <c r="M96" s="162">
        <v>20.126005461876897</v>
      </c>
      <c r="N96" s="162">
        <v>14.646547558041856</v>
      </c>
      <c r="O96" s="162">
        <v>11.310851381013276</v>
      </c>
      <c r="P96" s="162">
        <v>4.4794993451786427</v>
      </c>
      <c r="Q96" s="162">
        <v>11.027636805363553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59.582104296028618</v>
      </c>
      <c r="C100" s="157">
        <f t="shared" ref="C100:Q100" si="185">SUM(C101:C103)</f>
        <v>48.521343821629998</v>
      </c>
      <c r="D100" s="157">
        <f t="shared" si="185"/>
        <v>56.414074345738754</v>
      </c>
      <c r="E100" s="157">
        <f t="shared" si="185"/>
        <v>73.085562692958121</v>
      </c>
      <c r="F100" s="157">
        <f t="shared" si="185"/>
        <v>68.355303801757387</v>
      </c>
      <c r="G100" s="157">
        <f t="shared" si="185"/>
        <v>138.33797758782856</v>
      </c>
      <c r="H100" s="157">
        <f t="shared" si="185"/>
        <v>120.74354889181014</v>
      </c>
      <c r="I100" s="157">
        <f t="shared" si="185"/>
        <v>127.41842236179727</v>
      </c>
      <c r="J100" s="157">
        <f t="shared" si="185"/>
        <v>116.96423948107829</v>
      </c>
      <c r="K100" s="157">
        <f t="shared" si="185"/>
        <v>124.91306792617681</v>
      </c>
      <c r="L100" s="157">
        <f t="shared" si="185"/>
        <v>127.86796133689094</v>
      </c>
      <c r="M100" s="157">
        <f t="shared" si="185"/>
        <v>124.40223226068852</v>
      </c>
      <c r="N100" s="157">
        <f t="shared" si="185"/>
        <v>127.04850136289416</v>
      </c>
      <c r="O100" s="157">
        <f t="shared" si="185"/>
        <v>126.05122057790496</v>
      </c>
      <c r="P100" s="157">
        <f t="shared" si="185"/>
        <v>135.63800419404674</v>
      </c>
      <c r="Q100" s="157">
        <f t="shared" si="185"/>
        <v>133.63716035039556</v>
      </c>
    </row>
    <row r="101" spans="1:17" ht="12" customHeight="1" x14ac:dyDescent="0.25">
      <c r="A101" s="23" t="s">
        <v>55</v>
      </c>
      <c r="B101" s="156">
        <v>33.124855552962522</v>
      </c>
      <c r="C101" s="156">
        <v>29.681439035204935</v>
      </c>
      <c r="D101" s="156">
        <v>36.050029875428478</v>
      </c>
      <c r="E101" s="156">
        <v>44.014767471931997</v>
      </c>
      <c r="F101" s="156">
        <v>45.075414099456367</v>
      </c>
      <c r="G101" s="156">
        <v>89.543063056268068</v>
      </c>
      <c r="H101" s="156">
        <v>74.158335155569986</v>
      </c>
      <c r="I101" s="156">
        <v>80.206554728399681</v>
      </c>
      <c r="J101" s="156">
        <v>78.202793751966752</v>
      </c>
      <c r="K101" s="156">
        <v>77.678486244349244</v>
      </c>
      <c r="L101" s="156">
        <v>78.327190934528005</v>
      </c>
      <c r="M101" s="156">
        <v>72.190552494180267</v>
      </c>
      <c r="N101" s="156">
        <v>74.834151761063623</v>
      </c>
      <c r="O101" s="156">
        <v>73.704148317446098</v>
      </c>
      <c r="P101" s="156">
        <v>77.456117696217916</v>
      </c>
      <c r="Q101" s="156">
        <v>70.189369289491353</v>
      </c>
    </row>
    <row r="102" spans="1:17" ht="12" customHeight="1" x14ac:dyDescent="0.25">
      <c r="A102" s="23" t="s">
        <v>57</v>
      </c>
      <c r="B102" s="156">
        <v>17.753280491524226</v>
      </c>
      <c r="C102" s="156">
        <v>12.827239615013987</v>
      </c>
      <c r="D102" s="156">
        <v>14.639724602879292</v>
      </c>
      <c r="E102" s="156">
        <v>24.816114976077589</v>
      </c>
      <c r="F102" s="156">
        <v>17.432667327683816</v>
      </c>
      <c r="G102" s="156">
        <v>44.905776168700676</v>
      </c>
      <c r="H102" s="156">
        <v>26.462284152353174</v>
      </c>
      <c r="I102" s="156">
        <v>43.454796872404529</v>
      </c>
      <c r="J102" s="156">
        <v>25.012080733571128</v>
      </c>
      <c r="K102" s="156">
        <v>44.465633101704768</v>
      </c>
      <c r="L102" s="156">
        <v>36.992479430794766</v>
      </c>
      <c r="M102" s="156">
        <v>37.281117422926542</v>
      </c>
      <c r="N102" s="156">
        <v>34.24761254045228</v>
      </c>
      <c r="O102" s="156">
        <v>36.379949328560258</v>
      </c>
      <c r="P102" s="156">
        <v>39.590983452302972</v>
      </c>
      <c r="Q102" s="156">
        <v>47.629674690440325</v>
      </c>
    </row>
    <row r="103" spans="1:17" ht="12" customHeight="1" x14ac:dyDescent="0.25">
      <c r="A103" s="29" t="s">
        <v>140</v>
      </c>
      <c r="B103" s="57">
        <v>8.7039682515418662</v>
      </c>
      <c r="C103" s="57">
        <v>6.0126651714110739</v>
      </c>
      <c r="D103" s="57">
        <v>5.7243198674309825</v>
      </c>
      <c r="E103" s="57">
        <v>4.2546802449485384</v>
      </c>
      <c r="F103" s="57">
        <v>5.8472223746172025</v>
      </c>
      <c r="G103" s="57">
        <v>3.8891383628598333</v>
      </c>
      <c r="H103" s="57">
        <v>20.122929583886975</v>
      </c>
      <c r="I103" s="57">
        <v>3.7570707609930598</v>
      </c>
      <c r="J103" s="57">
        <v>13.749364995540413</v>
      </c>
      <c r="K103" s="57">
        <v>2.7689485801228022</v>
      </c>
      <c r="L103" s="57">
        <v>12.548290971568182</v>
      </c>
      <c r="M103" s="57">
        <v>14.930562343581718</v>
      </c>
      <c r="N103" s="57">
        <v>17.966737061378257</v>
      </c>
      <c r="O103" s="57">
        <v>15.967122931898594</v>
      </c>
      <c r="P103" s="57">
        <v>18.590903045525863</v>
      </c>
      <c r="Q103" s="57">
        <v>15.818116370463894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1.4751066619033959</v>
      </c>
      <c r="C105" s="168">
        <f t="shared" ref="C105:Q105" si="186">SUM(C106,C109,C111,C120)</f>
        <v>1.7262359249101384</v>
      </c>
      <c r="D105" s="168">
        <f t="shared" si="186"/>
        <v>5.8267985063436463</v>
      </c>
      <c r="E105" s="168">
        <f t="shared" si="186"/>
        <v>5.9935999928766552</v>
      </c>
      <c r="F105" s="168">
        <f t="shared" si="186"/>
        <v>5.3815480116459735</v>
      </c>
      <c r="G105" s="168">
        <f t="shared" si="186"/>
        <v>5.5778172492060891</v>
      </c>
      <c r="H105" s="168">
        <f t="shared" si="186"/>
        <v>5.9623189273795116</v>
      </c>
      <c r="I105" s="168">
        <f t="shared" si="186"/>
        <v>7.4293629209281971</v>
      </c>
      <c r="J105" s="168">
        <f t="shared" si="186"/>
        <v>8.0428098281363862</v>
      </c>
      <c r="K105" s="168">
        <f t="shared" si="186"/>
        <v>11.08258506567493</v>
      </c>
      <c r="L105" s="168">
        <f t="shared" si="186"/>
        <v>14.214224777742556</v>
      </c>
      <c r="M105" s="168">
        <f t="shared" si="186"/>
        <v>12.060635935426099</v>
      </c>
      <c r="N105" s="168">
        <f t="shared" si="186"/>
        <v>11.909539230517145</v>
      </c>
      <c r="O105" s="168">
        <f t="shared" si="186"/>
        <v>10.371667872094763</v>
      </c>
      <c r="P105" s="168">
        <f t="shared" si="186"/>
        <v>4.2972417976456931</v>
      </c>
      <c r="Q105" s="168">
        <f t="shared" si="186"/>
        <v>4.1965326965721284</v>
      </c>
    </row>
    <row r="106" spans="1:17" ht="12.95" customHeight="1" x14ac:dyDescent="0.25">
      <c r="A106" s="158" t="s">
        <v>65</v>
      </c>
      <c r="B106" s="157">
        <f t="shared" ref="B106:Q106" si="187">SUM(B107:B108)</f>
        <v>1.228973694156055</v>
      </c>
      <c r="C106" s="157">
        <f t="shared" si="187"/>
        <v>1.3864024445427863</v>
      </c>
      <c r="D106" s="157">
        <f t="shared" si="187"/>
        <v>4.7415359042831282</v>
      </c>
      <c r="E106" s="157">
        <f t="shared" si="187"/>
        <v>4.6904318021344809</v>
      </c>
      <c r="F106" s="157">
        <f t="shared" si="187"/>
        <v>4.3262063159571325</v>
      </c>
      <c r="G106" s="157">
        <f t="shared" si="187"/>
        <v>4.0328348346595488</v>
      </c>
      <c r="H106" s="157">
        <f t="shared" si="187"/>
        <v>4.4929321025679032</v>
      </c>
      <c r="I106" s="157">
        <f t="shared" si="187"/>
        <v>5.0575571447647709</v>
      </c>
      <c r="J106" s="157">
        <f t="shared" si="187"/>
        <v>6.0462960595827271</v>
      </c>
      <c r="K106" s="157">
        <f t="shared" si="187"/>
        <v>8.0636285798480873</v>
      </c>
      <c r="L106" s="157">
        <f t="shared" si="187"/>
        <v>11.223433774435682</v>
      </c>
      <c r="M106" s="157">
        <f t="shared" si="187"/>
        <v>9.0201514990306126</v>
      </c>
      <c r="N106" s="157">
        <f t="shared" si="187"/>
        <v>8.8336839479843654</v>
      </c>
      <c r="O106" s="157">
        <f t="shared" si="187"/>
        <v>7.7616450873427523</v>
      </c>
      <c r="P106" s="157">
        <f t="shared" si="187"/>
        <v>3.1394854380561208</v>
      </c>
      <c r="Q106" s="157">
        <f t="shared" si="187"/>
        <v>3.091157247307156</v>
      </c>
    </row>
    <row r="107" spans="1:17" ht="12" customHeight="1" x14ac:dyDescent="0.25">
      <c r="A107" s="23" t="s">
        <v>153</v>
      </c>
      <c r="B107" s="156">
        <v>1.2268206484826776</v>
      </c>
      <c r="C107" s="156">
        <v>1.3819793890780283</v>
      </c>
      <c r="D107" s="156">
        <v>4.7265868531784347</v>
      </c>
      <c r="E107" s="156">
        <v>4.6544088875204075</v>
      </c>
      <c r="F107" s="156">
        <v>4.3181827149264427</v>
      </c>
      <c r="G107" s="156">
        <v>3.9864172980000192</v>
      </c>
      <c r="H107" s="156">
        <v>4.4579400884326885</v>
      </c>
      <c r="I107" s="156">
        <v>4.974149454931025</v>
      </c>
      <c r="J107" s="156">
        <v>6.0025941070560682</v>
      </c>
      <c r="K107" s="156">
        <v>7.9546354678534712</v>
      </c>
      <c r="L107" s="156">
        <v>11.140583464269849</v>
      </c>
      <c r="M107" s="156">
        <v>8.9616294300973731</v>
      </c>
      <c r="N107" s="156">
        <v>8.7745992755554258</v>
      </c>
      <c r="O107" s="156">
        <v>7.7151672742183699</v>
      </c>
      <c r="P107" s="156">
        <v>3.1172390016602431</v>
      </c>
      <c r="Q107" s="156">
        <v>3.0629767951911071</v>
      </c>
    </row>
    <row r="108" spans="1:17" ht="12" customHeight="1" x14ac:dyDescent="0.25">
      <c r="A108" s="23" t="s">
        <v>60</v>
      </c>
      <c r="B108" s="156">
        <v>2.1530456733773007E-3</v>
      </c>
      <c r="C108" s="156">
        <v>4.4230554647580484E-3</v>
      </c>
      <c r="D108" s="156">
        <v>1.4949051104693679E-2</v>
      </c>
      <c r="E108" s="156">
        <v>3.6022914614073413E-2</v>
      </c>
      <c r="F108" s="156">
        <v>8.023601030689843E-3</v>
      </c>
      <c r="G108" s="156">
        <v>4.6417536659530023E-2</v>
      </c>
      <c r="H108" s="156">
        <v>3.4992014135214501E-2</v>
      </c>
      <c r="I108" s="156">
        <v>8.3407689833746329E-2</v>
      </c>
      <c r="J108" s="156">
        <v>4.3701952526658872E-2</v>
      </c>
      <c r="K108" s="156">
        <v>0.10899311199461691</v>
      </c>
      <c r="L108" s="156">
        <v>8.2850310165832594E-2</v>
      </c>
      <c r="M108" s="156">
        <v>5.8522068933238941E-2</v>
      </c>
      <c r="N108" s="156">
        <v>5.9084672428939743E-2</v>
      </c>
      <c r="O108" s="156">
        <v>4.6477813124382733E-2</v>
      </c>
      <c r="P108" s="156">
        <v>2.224643639587778E-2</v>
      </c>
      <c r="Q108" s="156">
        <v>2.81804521160487E-2</v>
      </c>
    </row>
    <row r="109" spans="1:17" ht="12.95" customHeight="1" x14ac:dyDescent="0.25">
      <c r="A109" s="158" t="s">
        <v>112</v>
      </c>
      <c r="B109" s="157">
        <f t="shared" ref="B109:Q109" si="188">B110</f>
        <v>2.601239765060786E-3</v>
      </c>
      <c r="C109" s="157">
        <f t="shared" si="188"/>
        <v>4.140203610691443E-3</v>
      </c>
      <c r="D109" s="157">
        <f t="shared" si="188"/>
        <v>1.5525728119405209E-2</v>
      </c>
      <c r="E109" s="157">
        <f t="shared" si="188"/>
        <v>1.8627394883771905E-2</v>
      </c>
      <c r="F109" s="157">
        <f t="shared" si="188"/>
        <v>2.1784750806111631E-2</v>
      </c>
      <c r="G109" s="157">
        <f t="shared" si="188"/>
        <v>2.5620864567215376E-2</v>
      </c>
      <c r="H109" s="157">
        <f t="shared" si="188"/>
        <v>3.104966590964664E-2</v>
      </c>
      <c r="I109" s="157">
        <f t="shared" si="188"/>
        <v>4.5715190435583926E-2</v>
      </c>
      <c r="J109" s="157">
        <f t="shared" si="188"/>
        <v>5.8633037844716455E-2</v>
      </c>
      <c r="K109" s="157">
        <f t="shared" si="188"/>
        <v>8.5890297531557386E-2</v>
      </c>
      <c r="L109" s="157">
        <f t="shared" si="188"/>
        <v>0.10928359591667512</v>
      </c>
      <c r="M109" s="157">
        <f t="shared" si="188"/>
        <v>0.11581672220032911</v>
      </c>
      <c r="N109" s="157">
        <f t="shared" si="188"/>
        <v>0.12826476094231964</v>
      </c>
      <c r="O109" s="157">
        <f t="shared" si="188"/>
        <v>0.13809321411143163</v>
      </c>
      <c r="P109" s="157">
        <f t="shared" si="188"/>
        <v>6.3831279741711322E-2</v>
      </c>
      <c r="Q109" s="157">
        <f t="shared" si="188"/>
        <v>6.5928786631387321E-2</v>
      </c>
    </row>
    <row r="110" spans="1:17" ht="12" customHeight="1" x14ac:dyDescent="0.25">
      <c r="A110" s="23" t="s">
        <v>60</v>
      </c>
      <c r="B110" s="156">
        <v>2.601239765060786E-3</v>
      </c>
      <c r="C110" s="156">
        <v>4.140203610691443E-3</v>
      </c>
      <c r="D110" s="156">
        <v>1.5525728119405209E-2</v>
      </c>
      <c r="E110" s="156">
        <v>1.8627394883771905E-2</v>
      </c>
      <c r="F110" s="156">
        <v>2.1784750806111631E-2</v>
      </c>
      <c r="G110" s="156">
        <v>2.5620864567215376E-2</v>
      </c>
      <c r="H110" s="156">
        <v>3.104966590964664E-2</v>
      </c>
      <c r="I110" s="156">
        <v>4.5715190435583926E-2</v>
      </c>
      <c r="J110" s="156">
        <v>5.8633037844716455E-2</v>
      </c>
      <c r="K110" s="156">
        <v>8.5890297531557386E-2</v>
      </c>
      <c r="L110" s="156">
        <v>0.10928359591667512</v>
      </c>
      <c r="M110" s="156">
        <v>0.11581672220032911</v>
      </c>
      <c r="N110" s="156">
        <v>0.12826476094231964</v>
      </c>
      <c r="O110" s="156">
        <v>0.13809321411143163</v>
      </c>
      <c r="P110" s="156">
        <v>6.3831279741711322E-2</v>
      </c>
      <c r="Q110" s="156">
        <v>6.5928786631387321E-2</v>
      </c>
    </row>
    <row r="111" spans="1:17" ht="12" customHeight="1" x14ac:dyDescent="0.25">
      <c r="A111" s="158" t="s">
        <v>63</v>
      </c>
      <c r="B111" s="157">
        <f>SUM(B112:B113,B116:B117)</f>
        <v>0.15958241696928518</v>
      </c>
      <c r="C111" s="157">
        <f t="shared" ref="C111:Q111" si="189">SUM(C112:C113,C116:C117)</f>
        <v>0.22279194415829912</v>
      </c>
      <c r="D111" s="157">
        <f t="shared" si="189"/>
        <v>0.68231114691229888</v>
      </c>
      <c r="E111" s="157">
        <f t="shared" si="189"/>
        <v>0.86663684499857629</v>
      </c>
      <c r="F111" s="157">
        <f t="shared" si="189"/>
        <v>0.7172589736588445</v>
      </c>
      <c r="G111" s="157">
        <f t="shared" si="189"/>
        <v>0.84479226711969857</v>
      </c>
      <c r="H111" s="157">
        <f t="shared" si="189"/>
        <v>0.87003599960341871</v>
      </c>
      <c r="I111" s="157">
        <f t="shared" si="189"/>
        <v>1.6200555822107705</v>
      </c>
      <c r="J111" s="157">
        <f t="shared" si="189"/>
        <v>1.3740733699428553</v>
      </c>
      <c r="K111" s="157">
        <f t="shared" si="189"/>
        <v>2.1141208086195644</v>
      </c>
      <c r="L111" s="157">
        <f t="shared" si="189"/>
        <v>1.9276675945482515</v>
      </c>
      <c r="M111" s="157">
        <f t="shared" si="189"/>
        <v>1.9638321437456443</v>
      </c>
      <c r="N111" s="157">
        <f t="shared" si="189"/>
        <v>2.0302284612746102</v>
      </c>
      <c r="O111" s="157">
        <f t="shared" si="189"/>
        <v>1.6030705491874877</v>
      </c>
      <c r="P111" s="157">
        <f t="shared" si="189"/>
        <v>0.72135547571894743</v>
      </c>
      <c r="Q111" s="157">
        <f t="shared" si="189"/>
        <v>0.66609353419198547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0.15958241696928518</v>
      </c>
      <c r="C116" s="162">
        <v>0.22279194415829912</v>
      </c>
      <c r="D116" s="162">
        <v>0.68231114691229888</v>
      </c>
      <c r="E116" s="162">
        <v>0.86663684499857629</v>
      </c>
      <c r="F116" s="162">
        <v>0.7172589736588445</v>
      </c>
      <c r="G116" s="162">
        <v>0.84479226711969857</v>
      </c>
      <c r="H116" s="162">
        <v>0.87003599960341871</v>
      </c>
      <c r="I116" s="162">
        <v>1.6200555822107705</v>
      </c>
      <c r="J116" s="162">
        <v>1.3740733699428553</v>
      </c>
      <c r="K116" s="162">
        <v>2.1141208086195644</v>
      </c>
      <c r="L116" s="162">
        <v>1.9276675945482515</v>
      </c>
      <c r="M116" s="162">
        <v>1.9638321437456443</v>
      </c>
      <c r="N116" s="162">
        <v>2.0302284612746102</v>
      </c>
      <c r="O116" s="162">
        <v>1.6030705491874877</v>
      </c>
      <c r="P116" s="162">
        <v>0.72135547571894743</v>
      </c>
      <c r="Q116" s="162">
        <v>0.66609353419198547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8.3949311012994923E-2</v>
      </c>
      <c r="C120" s="157">
        <f t="shared" ref="C120:Q120" si="192">SUM(C121:C122)</f>
        <v>0.11290133259836159</v>
      </c>
      <c r="D120" s="157">
        <f t="shared" si="192"/>
        <v>0.387425727028814</v>
      </c>
      <c r="E120" s="157">
        <f t="shared" si="192"/>
        <v>0.41790395085982535</v>
      </c>
      <c r="F120" s="157">
        <f t="shared" si="192"/>
        <v>0.31629797122388525</v>
      </c>
      <c r="G120" s="157">
        <f t="shared" si="192"/>
        <v>0.67456928285962636</v>
      </c>
      <c r="H120" s="157">
        <f t="shared" si="192"/>
        <v>0.56830115929854297</v>
      </c>
      <c r="I120" s="157">
        <f t="shared" si="192"/>
        <v>0.70603500351707082</v>
      </c>
      <c r="J120" s="157">
        <f t="shared" si="192"/>
        <v>0.56380736076608795</v>
      </c>
      <c r="K120" s="157">
        <f t="shared" si="192"/>
        <v>0.81894537967572101</v>
      </c>
      <c r="L120" s="157">
        <f t="shared" si="192"/>
        <v>0.95383981284194685</v>
      </c>
      <c r="M120" s="157">
        <f t="shared" si="192"/>
        <v>0.96083557044951218</v>
      </c>
      <c r="N120" s="157">
        <f t="shared" si="192"/>
        <v>0.91736206031584899</v>
      </c>
      <c r="O120" s="157">
        <f t="shared" si="192"/>
        <v>0.86885902145309168</v>
      </c>
      <c r="P120" s="157">
        <f t="shared" si="192"/>
        <v>0.37256960412891438</v>
      </c>
      <c r="Q120" s="157">
        <f t="shared" si="192"/>
        <v>0.37335312844159996</v>
      </c>
    </row>
    <row r="121" spans="1:17" ht="12" customHeight="1" x14ac:dyDescent="0.25">
      <c r="A121" s="23" t="s">
        <v>57</v>
      </c>
      <c r="B121" s="156">
        <v>5.6336143302086555E-2</v>
      </c>
      <c r="C121" s="156">
        <v>7.6860119882973615E-2</v>
      </c>
      <c r="D121" s="156">
        <v>0.27850776070832911</v>
      </c>
      <c r="E121" s="156">
        <v>0.35672426253375067</v>
      </c>
      <c r="F121" s="156">
        <v>0.23683969317966336</v>
      </c>
      <c r="G121" s="156">
        <v>0.62081582247282652</v>
      </c>
      <c r="H121" s="156">
        <v>0.32282621915368326</v>
      </c>
      <c r="I121" s="156">
        <v>0.64985075701057748</v>
      </c>
      <c r="J121" s="156">
        <v>0.36384063526827976</v>
      </c>
      <c r="K121" s="156">
        <v>0.77093719638452596</v>
      </c>
      <c r="L121" s="156">
        <v>0.71224439360809588</v>
      </c>
      <c r="M121" s="156">
        <v>0.68605522879932279</v>
      </c>
      <c r="N121" s="156">
        <v>0.60170661318218777</v>
      </c>
      <c r="O121" s="156">
        <v>0.60384068869530327</v>
      </c>
      <c r="P121" s="156">
        <v>0.25353679430376735</v>
      </c>
      <c r="Q121" s="156">
        <v>0.28029382753472781</v>
      </c>
    </row>
    <row r="122" spans="1:17" ht="12" customHeight="1" x14ac:dyDescent="0.25">
      <c r="A122" s="29" t="s">
        <v>140</v>
      </c>
      <c r="B122" s="57">
        <v>2.7613167710908364E-2</v>
      </c>
      <c r="C122" s="57">
        <v>3.6041212715387974E-2</v>
      </c>
      <c r="D122" s="57">
        <v>0.10891796632048491</v>
      </c>
      <c r="E122" s="57">
        <v>6.1179688326074691E-2</v>
      </c>
      <c r="F122" s="57">
        <v>7.9458278044221925E-2</v>
      </c>
      <c r="G122" s="57">
        <v>5.3753460386799817E-2</v>
      </c>
      <c r="H122" s="57">
        <v>0.24547494014485965</v>
      </c>
      <c r="I122" s="57">
        <v>5.6184246506493334E-2</v>
      </c>
      <c r="J122" s="57">
        <v>0.19996672549780822</v>
      </c>
      <c r="K122" s="57">
        <v>4.8008183291195085E-2</v>
      </c>
      <c r="L122" s="57">
        <v>0.241595419233851</v>
      </c>
      <c r="M122" s="57">
        <v>0.27478034165018939</v>
      </c>
      <c r="N122" s="57">
        <v>0.31565544713366128</v>
      </c>
      <c r="O122" s="57">
        <v>0.26501833275778841</v>
      </c>
      <c r="P122" s="57">
        <v>0.11903280982514701</v>
      </c>
      <c r="Q122" s="57">
        <v>9.3059300906872131E-2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1901.5102847649489</v>
      </c>
      <c r="C124" s="168">
        <f t="shared" ref="C124:Q124" si="193">SUM(C125,C128,C130,C139)</f>
        <v>1874.0348165568826</v>
      </c>
      <c r="D124" s="168">
        <f t="shared" si="193"/>
        <v>1567.096926141352</v>
      </c>
      <c r="E124" s="168">
        <f t="shared" si="193"/>
        <v>1449.4275340802697</v>
      </c>
      <c r="F124" s="168">
        <f t="shared" si="193"/>
        <v>1184.2200299670062</v>
      </c>
      <c r="G124" s="168">
        <f t="shared" si="193"/>
        <v>1193.5766636059629</v>
      </c>
      <c r="H124" s="168">
        <f t="shared" si="193"/>
        <v>1099.2955775596956</v>
      </c>
      <c r="I124" s="168">
        <f t="shared" si="193"/>
        <v>1020.1813129115051</v>
      </c>
      <c r="J124" s="168">
        <f t="shared" si="193"/>
        <v>930.91234746039379</v>
      </c>
      <c r="K124" s="168">
        <f t="shared" si="193"/>
        <v>921.85240936997525</v>
      </c>
      <c r="L124" s="168">
        <f t="shared" si="193"/>
        <v>891.20233677557451</v>
      </c>
      <c r="M124" s="168">
        <f t="shared" si="193"/>
        <v>884.74187707570047</v>
      </c>
      <c r="N124" s="168">
        <f t="shared" si="193"/>
        <v>764.04795024453119</v>
      </c>
      <c r="O124" s="168">
        <f t="shared" si="193"/>
        <v>727.03959606837736</v>
      </c>
      <c r="P124" s="168">
        <f t="shared" si="193"/>
        <v>659.92383981277339</v>
      </c>
      <c r="Q124" s="168">
        <f t="shared" si="193"/>
        <v>658.9163488806596</v>
      </c>
    </row>
    <row r="125" spans="1:17" ht="12.95" customHeight="1" x14ac:dyDescent="0.25">
      <c r="A125" s="158" t="s">
        <v>65</v>
      </c>
      <c r="B125" s="157">
        <f t="shared" ref="B125:Q125" si="194">SUM(B126:B127)</f>
        <v>1588.4099864332534</v>
      </c>
      <c r="C125" s="157">
        <f t="shared" si="194"/>
        <v>1509.9122178384423</v>
      </c>
      <c r="D125" s="157">
        <f t="shared" si="194"/>
        <v>1242.7208450646388</v>
      </c>
      <c r="E125" s="157">
        <f t="shared" si="194"/>
        <v>1142.5673173049804</v>
      </c>
      <c r="F125" s="157">
        <f t="shared" si="194"/>
        <v>966.65177921810698</v>
      </c>
      <c r="G125" s="157">
        <f t="shared" si="194"/>
        <v>874.06986029796542</v>
      </c>
      <c r="H125" s="157">
        <f t="shared" si="194"/>
        <v>815.2966202506185</v>
      </c>
      <c r="I125" s="157">
        <f t="shared" si="194"/>
        <v>722.10674107169325</v>
      </c>
      <c r="J125" s="157">
        <f t="shared" si="194"/>
        <v>711.89003393952169</v>
      </c>
      <c r="K125" s="157">
        <f t="shared" si="194"/>
        <v>706.54795785770057</v>
      </c>
      <c r="L125" s="157">
        <f t="shared" si="194"/>
        <v>679.94308374964669</v>
      </c>
      <c r="M125" s="157">
        <f t="shared" si="194"/>
        <v>672.2078733176113</v>
      </c>
      <c r="N125" s="157">
        <f t="shared" si="194"/>
        <v>581.51533011967001</v>
      </c>
      <c r="O125" s="157">
        <f t="shared" si="194"/>
        <v>542.73135112970976</v>
      </c>
      <c r="P125" s="157">
        <f t="shared" si="194"/>
        <v>473.80747335431568</v>
      </c>
      <c r="Q125" s="157">
        <f t="shared" si="194"/>
        <v>475.37387028744911</v>
      </c>
    </row>
    <row r="126" spans="1:17" ht="12" customHeight="1" x14ac:dyDescent="0.25">
      <c r="A126" s="23" t="s">
        <v>149</v>
      </c>
      <c r="B126" s="156">
        <v>1585.6272423720081</v>
      </c>
      <c r="C126" s="156">
        <v>1505.0951277411887</v>
      </c>
      <c r="D126" s="156">
        <v>1238.8028113732862</v>
      </c>
      <c r="E126" s="156">
        <v>1133.792303266107</v>
      </c>
      <c r="F126" s="156">
        <v>964.85897794012715</v>
      </c>
      <c r="G126" s="156">
        <v>864.00940122964948</v>
      </c>
      <c r="H126" s="156">
        <v>808.94689801824893</v>
      </c>
      <c r="I126" s="156">
        <v>710.19797694660372</v>
      </c>
      <c r="J126" s="156">
        <v>706.74457229476502</v>
      </c>
      <c r="K126" s="156">
        <v>696.99780807862885</v>
      </c>
      <c r="L126" s="156">
        <v>674.92380921068298</v>
      </c>
      <c r="M126" s="156">
        <v>667.84663886340206</v>
      </c>
      <c r="N126" s="156">
        <v>577.62582682808272</v>
      </c>
      <c r="O126" s="156">
        <v>539.48140011665896</v>
      </c>
      <c r="P126" s="156">
        <v>470.4500671717297</v>
      </c>
      <c r="Q126" s="156">
        <v>471.04013715222078</v>
      </c>
    </row>
    <row r="127" spans="1:17" ht="12" customHeight="1" x14ac:dyDescent="0.25">
      <c r="A127" s="23" t="s">
        <v>60</v>
      </c>
      <c r="B127" s="156">
        <v>2.7827440612452623</v>
      </c>
      <c r="C127" s="156">
        <v>4.8170900972536206</v>
      </c>
      <c r="D127" s="156">
        <v>3.9180336913526186</v>
      </c>
      <c r="E127" s="156">
        <v>8.7750140388733815</v>
      </c>
      <c r="F127" s="156">
        <v>1.7928012779798794</v>
      </c>
      <c r="G127" s="156">
        <v>10.060459068315945</v>
      </c>
      <c r="H127" s="156">
        <v>6.3497222323695484</v>
      </c>
      <c r="I127" s="156">
        <v>11.908764125089576</v>
      </c>
      <c r="J127" s="156">
        <v>5.1454616447567121</v>
      </c>
      <c r="K127" s="156">
        <v>9.550149779071667</v>
      </c>
      <c r="L127" s="156">
        <v>5.0192745389637583</v>
      </c>
      <c r="M127" s="156">
        <v>4.3612344542092147</v>
      </c>
      <c r="N127" s="156">
        <v>3.8895032915873449</v>
      </c>
      <c r="O127" s="156">
        <v>3.2499510130508038</v>
      </c>
      <c r="P127" s="156">
        <v>3.3574061825860015</v>
      </c>
      <c r="Q127" s="156">
        <v>4.3337331352283268</v>
      </c>
    </row>
    <row r="128" spans="1:17" ht="12.95" customHeight="1" x14ac:dyDescent="0.25">
      <c r="A128" s="158" t="s">
        <v>112</v>
      </c>
      <c r="B128" s="157">
        <f t="shared" ref="B128:Q128" si="195">B129</f>
        <v>3.3296553529558328</v>
      </c>
      <c r="C128" s="157">
        <f t="shared" si="195"/>
        <v>4.6622142826061239</v>
      </c>
      <c r="D128" s="157">
        <f t="shared" si="195"/>
        <v>4.8965651282299119</v>
      </c>
      <c r="E128" s="157">
        <f t="shared" si="195"/>
        <v>5.0567447039908444</v>
      </c>
      <c r="F128" s="157">
        <f t="shared" si="195"/>
        <v>5.0835770106906955</v>
      </c>
      <c r="G128" s="157">
        <f t="shared" si="195"/>
        <v>5.7346855591800896</v>
      </c>
      <c r="H128" s="157">
        <f t="shared" si="195"/>
        <v>6.3162158314453363</v>
      </c>
      <c r="I128" s="157">
        <f t="shared" si="195"/>
        <v>7.3517225463007243</v>
      </c>
      <c r="J128" s="157">
        <f t="shared" si="195"/>
        <v>7.9046535217378189</v>
      </c>
      <c r="K128" s="157">
        <f t="shared" si="195"/>
        <v>8.3889861114689914</v>
      </c>
      <c r="L128" s="157">
        <f t="shared" si="195"/>
        <v>8.9612548651673585</v>
      </c>
      <c r="M128" s="157">
        <f t="shared" si="195"/>
        <v>9.5548421003872761</v>
      </c>
      <c r="N128" s="157">
        <f t="shared" si="195"/>
        <v>9.385858469026811</v>
      </c>
      <c r="O128" s="157">
        <f t="shared" si="195"/>
        <v>10.716297782686725</v>
      </c>
      <c r="P128" s="157">
        <f t="shared" si="195"/>
        <v>11.233530583088019</v>
      </c>
      <c r="Q128" s="157">
        <f t="shared" si="195"/>
        <v>11.502666236158824</v>
      </c>
    </row>
    <row r="129" spans="1:17" ht="12" customHeight="1" x14ac:dyDescent="0.25">
      <c r="A129" s="23" t="s">
        <v>60</v>
      </c>
      <c r="B129" s="156">
        <v>3.3296553529558328</v>
      </c>
      <c r="C129" s="156">
        <v>4.6622142826061239</v>
      </c>
      <c r="D129" s="156">
        <v>4.8965651282299119</v>
      </c>
      <c r="E129" s="156">
        <v>5.0567447039908444</v>
      </c>
      <c r="F129" s="156">
        <v>5.0835770106906955</v>
      </c>
      <c r="G129" s="156">
        <v>5.7346855591800896</v>
      </c>
      <c r="H129" s="156">
        <v>6.3162158314453363</v>
      </c>
      <c r="I129" s="156">
        <v>7.3517225463007243</v>
      </c>
      <c r="J129" s="156">
        <v>7.9046535217378189</v>
      </c>
      <c r="K129" s="156">
        <v>8.3889861114689914</v>
      </c>
      <c r="L129" s="156">
        <v>8.9612548651673585</v>
      </c>
      <c r="M129" s="156">
        <v>9.5548421003872761</v>
      </c>
      <c r="N129" s="156">
        <v>9.385858469026811</v>
      </c>
      <c r="O129" s="156">
        <v>10.716297782686725</v>
      </c>
      <c r="P129" s="156">
        <v>11.233530583088019</v>
      </c>
      <c r="Q129" s="156">
        <v>11.502666236158824</v>
      </c>
    </row>
    <row r="130" spans="1:17" ht="12" customHeight="1" x14ac:dyDescent="0.25">
      <c r="A130" s="158" t="s">
        <v>63</v>
      </c>
      <c r="B130" s="157">
        <f>SUM(B131:B132,B135:B136)</f>
        <v>201.26170380519221</v>
      </c>
      <c r="C130" s="157">
        <f t="shared" ref="C130:Q130" si="196">SUM(C131:C132,C135:C136)</f>
        <v>232.09066190901987</v>
      </c>
      <c r="D130" s="157">
        <f t="shared" si="196"/>
        <v>197.26731556719051</v>
      </c>
      <c r="E130" s="157">
        <f t="shared" si="196"/>
        <v>188.16457394160759</v>
      </c>
      <c r="F130" s="157">
        <f t="shared" si="196"/>
        <v>140.00563075706495</v>
      </c>
      <c r="G130" s="157">
        <f t="shared" si="196"/>
        <v>162.84742516181595</v>
      </c>
      <c r="H130" s="157">
        <f t="shared" si="196"/>
        <v>162.20628470149839</v>
      </c>
      <c r="I130" s="157">
        <f t="shared" si="196"/>
        <v>177.19457705402854</v>
      </c>
      <c r="J130" s="157">
        <f t="shared" si="196"/>
        <v>135.1015334347311</v>
      </c>
      <c r="K130" s="157">
        <f t="shared" si="196"/>
        <v>126.93781488587371</v>
      </c>
      <c r="L130" s="157">
        <f t="shared" si="196"/>
        <v>124.10660812957134</v>
      </c>
      <c r="M130" s="157">
        <f t="shared" si="196"/>
        <v>123.72125894652815</v>
      </c>
      <c r="N130" s="157">
        <f t="shared" si="196"/>
        <v>106.01234699203727</v>
      </c>
      <c r="O130" s="157">
        <f t="shared" si="196"/>
        <v>106.15283352464751</v>
      </c>
      <c r="P130" s="157">
        <f t="shared" si="196"/>
        <v>109.36709903176731</v>
      </c>
      <c r="Q130" s="157">
        <f t="shared" si="196"/>
        <v>106.88855494567891</v>
      </c>
    </row>
    <row r="131" spans="1:17" ht="12" customHeight="1" x14ac:dyDescent="0.25">
      <c r="A131" s="167" t="s">
        <v>148</v>
      </c>
      <c r="B131" s="132">
        <v>169.40577342330772</v>
      </c>
      <c r="C131" s="132">
        <v>195.53117102820616</v>
      </c>
      <c r="D131" s="132">
        <v>168.53513509591914</v>
      </c>
      <c r="E131" s="132">
        <v>156.95809376739874</v>
      </c>
      <c r="F131" s="132">
        <v>117.98975544065441</v>
      </c>
      <c r="G131" s="132">
        <v>139.94877482865613</v>
      </c>
      <c r="H131" s="132">
        <v>148.52459256808683</v>
      </c>
      <c r="I131" s="132">
        <v>159.16954975206167</v>
      </c>
      <c r="J131" s="132">
        <v>127.76700085434506</v>
      </c>
      <c r="K131" s="132">
        <v>126.1168845082787</v>
      </c>
      <c r="L131" s="132">
        <v>119.67253409403776</v>
      </c>
      <c r="M131" s="132">
        <v>123.02362356156034</v>
      </c>
      <c r="N131" s="132">
        <v>103.85339022641432</v>
      </c>
      <c r="O131" s="132">
        <v>104.07755520473663</v>
      </c>
      <c r="P131" s="132">
        <v>98.858514572530396</v>
      </c>
      <c r="Q131" s="132">
        <v>100.48084696416286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31.855930381884502</v>
      </c>
      <c r="C135" s="162">
        <v>36.559490880813705</v>
      </c>
      <c r="D135" s="162">
        <v>28.732180471271377</v>
      </c>
      <c r="E135" s="162">
        <v>31.206480174208842</v>
      </c>
      <c r="F135" s="162">
        <v>22.015875316410551</v>
      </c>
      <c r="G135" s="162">
        <v>22.898650333159829</v>
      </c>
      <c r="H135" s="162">
        <v>13.681692133411566</v>
      </c>
      <c r="I135" s="162">
        <v>18.025027301966862</v>
      </c>
      <c r="J135" s="162">
        <v>7.3345325803860453</v>
      </c>
      <c r="K135" s="162">
        <v>0.82093037759501009</v>
      </c>
      <c r="L135" s="162">
        <v>4.4340740355335839</v>
      </c>
      <c r="M135" s="162">
        <v>0.69763538496780597</v>
      </c>
      <c r="N135" s="162">
        <v>2.158956765622944</v>
      </c>
      <c r="O135" s="162">
        <v>2.0752783199108769</v>
      </c>
      <c r="P135" s="162">
        <v>10.508584459236914</v>
      </c>
      <c r="Q135" s="162">
        <v>6.4077079815160447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108.50893917354759</v>
      </c>
      <c r="C139" s="157">
        <f t="shared" ref="C139:Q139" si="214">SUM(C140:C141)</f>
        <v>127.36972252681426</v>
      </c>
      <c r="D139" s="157">
        <f t="shared" si="214"/>
        <v>122.21220038129293</v>
      </c>
      <c r="E139" s="157">
        <f t="shared" si="214"/>
        <v>113.63889812969062</v>
      </c>
      <c r="F139" s="157">
        <f t="shared" si="214"/>
        <v>72.479042981143721</v>
      </c>
      <c r="G139" s="157">
        <f t="shared" si="214"/>
        <v>150.92469258700169</v>
      </c>
      <c r="H139" s="157">
        <f t="shared" si="214"/>
        <v>115.47645677613343</v>
      </c>
      <c r="I139" s="157">
        <f t="shared" si="214"/>
        <v>113.52827223948262</v>
      </c>
      <c r="J139" s="157">
        <f t="shared" si="214"/>
        <v>76.01612656440318</v>
      </c>
      <c r="K139" s="157">
        <f t="shared" si="214"/>
        <v>79.977650514932108</v>
      </c>
      <c r="L139" s="157">
        <f t="shared" si="214"/>
        <v>78.191390031189115</v>
      </c>
      <c r="M139" s="157">
        <f t="shared" si="214"/>
        <v>79.257902711173742</v>
      </c>
      <c r="N139" s="157">
        <f t="shared" si="214"/>
        <v>67.134414663797145</v>
      </c>
      <c r="O139" s="157">
        <f t="shared" si="214"/>
        <v>67.439113631333385</v>
      </c>
      <c r="P139" s="157">
        <f t="shared" si="214"/>
        <v>65.515736843602454</v>
      </c>
      <c r="Q139" s="157">
        <f t="shared" si="214"/>
        <v>65.15125741137274</v>
      </c>
    </row>
    <row r="140" spans="1:17" ht="12" customHeight="1" x14ac:dyDescent="0.25">
      <c r="A140" s="23" t="s">
        <v>57</v>
      </c>
      <c r="B140" s="156">
        <v>72.811441340943503</v>
      </c>
      <c r="C140" s="156">
        <v>86.720221418320364</v>
      </c>
      <c r="D140" s="156">
        <v>87.858520771606692</v>
      </c>
      <c r="E140" s="156">
        <v>97.007126442621228</v>
      </c>
      <c r="F140" s="156">
        <v>56.591236379795838</v>
      </c>
      <c r="G140" s="156">
        <v>138.89538875082056</v>
      </c>
      <c r="H140" s="156">
        <v>65.595231299148082</v>
      </c>
      <c r="I140" s="156">
        <v>104.49378368452989</v>
      </c>
      <c r="J140" s="156">
        <v>49.051935725076625</v>
      </c>
      <c r="K140" s="156">
        <v>75.289264724493037</v>
      </c>
      <c r="L140" s="156">
        <v>58.386102708675494</v>
      </c>
      <c r="M140" s="156">
        <v>56.593140834772846</v>
      </c>
      <c r="N140" s="156">
        <v>44.033770217231712</v>
      </c>
      <c r="O140" s="156">
        <v>46.868571059938091</v>
      </c>
      <c r="P140" s="156">
        <v>45.50569502352247</v>
      </c>
      <c r="Q140" s="156">
        <v>48.908435181539716</v>
      </c>
    </row>
    <row r="141" spans="1:17" ht="12" customHeight="1" x14ac:dyDescent="0.25">
      <c r="A141" s="29" t="s">
        <v>140</v>
      </c>
      <c r="B141" s="57">
        <v>35.697497832604093</v>
      </c>
      <c r="C141" s="57">
        <v>40.649501108493887</v>
      </c>
      <c r="D141" s="57">
        <v>34.353679609686239</v>
      </c>
      <c r="E141" s="57">
        <v>16.631771687069392</v>
      </c>
      <c r="F141" s="57">
        <v>15.887806601347883</v>
      </c>
      <c r="G141" s="57">
        <v>12.029303836181116</v>
      </c>
      <c r="H141" s="57">
        <v>49.881225476985342</v>
      </c>
      <c r="I141" s="57">
        <v>9.0344885549527252</v>
      </c>
      <c r="J141" s="57">
        <v>26.964190839326559</v>
      </c>
      <c r="K141" s="57">
        <v>4.6883857904390656</v>
      </c>
      <c r="L141" s="57">
        <v>19.805287322513614</v>
      </c>
      <c r="M141" s="57">
        <v>22.664761876400895</v>
      </c>
      <c r="N141" s="57">
        <v>23.100644446565429</v>
      </c>
      <c r="O141" s="57">
        <v>20.570542571395286</v>
      </c>
      <c r="P141" s="57">
        <v>20.01004182007998</v>
      </c>
      <c r="Q141" s="57">
        <v>16.24282222983302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3.2339582913345863E-2</v>
      </c>
      <c r="C143" s="168">
        <f t="shared" ref="C143" si="216">SUM(C144,C146,C148,C157)</f>
        <v>4.9005075436813657E-2</v>
      </c>
      <c r="D143" s="168">
        <f t="shared" ref="D143" si="217">SUM(D144,D146,D148,D157)</f>
        <v>7.0447990827337562E-2</v>
      </c>
      <c r="E143" s="168">
        <f t="shared" ref="E143" si="218">SUM(E144,E146,E148,E157)</f>
        <v>0.19808890121250033</v>
      </c>
      <c r="F143" s="168">
        <f t="shared" ref="F143" si="219">SUM(F144,F146,F148,F157)</f>
        <v>0.21383135151037252</v>
      </c>
      <c r="G143" s="168">
        <f t="shared" ref="G143" si="220">SUM(G144,G146,G148,G157)</f>
        <v>1.06075316617694</v>
      </c>
      <c r="H143" s="168">
        <f t="shared" ref="H143" si="221">SUM(H144,H146,H148,H157)</f>
        <v>1.0795494617353647</v>
      </c>
      <c r="I143" s="168">
        <f t="shared" ref="I143" si="222">SUM(I144,I146,I148,I157)</f>
        <v>2.3216008380588726</v>
      </c>
      <c r="J143" s="168">
        <f t="shared" ref="J143" si="223">SUM(J144,J146,J148,J157)</f>
        <v>2.5740262977702533</v>
      </c>
      <c r="K143" s="168">
        <f t="shared" ref="K143" si="224">SUM(K144,K146,K148,K157)</f>
        <v>4.6381972016804589</v>
      </c>
      <c r="L143" s="168">
        <f t="shared" ref="L143" si="225">SUM(L144,L146,L148,L157)</f>
        <v>5.1693419061078263</v>
      </c>
      <c r="M143" s="168">
        <f t="shared" ref="M143" si="226">SUM(M144,M146,M148,M157)</f>
        <v>5.7415966047858555</v>
      </c>
      <c r="N143" s="168">
        <f t="shared" ref="N143" si="227">SUM(N144,N146,N148,N157)</f>
        <v>7.4241030664341121</v>
      </c>
      <c r="O143" s="168">
        <f t="shared" ref="O143" si="228">SUM(O144,O146,O148,O157)</f>
        <v>8.4181142117427825</v>
      </c>
      <c r="P143" s="168">
        <f t="shared" ref="P143" si="229">SUM(P144,P146,P148,P157)</f>
        <v>10.318364298449952</v>
      </c>
      <c r="Q143" s="168">
        <f t="shared" ref="Q143" si="230">SUM(Q144,Q146,Q148,Q157)</f>
        <v>15.637972798855545</v>
      </c>
    </row>
    <row r="144" spans="1:17" ht="12.95" customHeight="1" x14ac:dyDescent="0.25">
      <c r="A144" s="158" t="s">
        <v>65</v>
      </c>
      <c r="B144" s="157">
        <f t="shared" ref="B144:Q144" si="231">B145</f>
        <v>2.5388710678754981E-2</v>
      </c>
      <c r="C144" s="157">
        <f t="shared" si="231"/>
        <v>3.7001654909055395E-2</v>
      </c>
      <c r="D144" s="157">
        <f t="shared" si="231"/>
        <v>5.2571304024596296E-2</v>
      </c>
      <c r="E144" s="157">
        <f t="shared" si="231"/>
        <v>0.14682955009104406</v>
      </c>
      <c r="F144" s="157">
        <f t="shared" si="231"/>
        <v>0.16605362282144825</v>
      </c>
      <c r="G144" s="157">
        <f t="shared" si="231"/>
        <v>0.75891613845040684</v>
      </c>
      <c r="H144" s="157">
        <f t="shared" si="231"/>
        <v>0.76893151138930316</v>
      </c>
      <c r="I144" s="157">
        <f t="shared" si="231"/>
        <v>1.5123268173605593</v>
      </c>
      <c r="J144" s="157">
        <f t="shared" si="231"/>
        <v>1.8414929992428919</v>
      </c>
      <c r="K144" s="157">
        <f t="shared" si="231"/>
        <v>3.230746725971521</v>
      </c>
      <c r="L144" s="157">
        <f t="shared" si="231"/>
        <v>3.744163422570288</v>
      </c>
      <c r="M144" s="157">
        <f t="shared" si="231"/>
        <v>4.0928989479298901</v>
      </c>
      <c r="N144" s="157">
        <f t="shared" si="231"/>
        <v>5.2707661128786985</v>
      </c>
      <c r="O144" s="157">
        <f t="shared" si="231"/>
        <v>5.9987898478099702</v>
      </c>
      <c r="P144" s="157">
        <f t="shared" si="231"/>
        <v>7.1579499247034839</v>
      </c>
      <c r="Q144" s="157">
        <f t="shared" si="231"/>
        <v>10.944924327171078</v>
      </c>
    </row>
    <row r="145" spans="1:17" ht="12" customHeight="1" x14ac:dyDescent="0.25">
      <c r="A145" s="23" t="s">
        <v>60</v>
      </c>
      <c r="B145" s="156">
        <v>2.5388710678754981E-2</v>
      </c>
      <c r="C145" s="156">
        <v>3.7001654909055395E-2</v>
      </c>
      <c r="D145" s="156">
        <v>5.2571304024596296E-2</v>
      </c>
      <c r="E145" s="156">
        <v>0.14682955009104406</v>
      </c>
      <c r="F145" s="156">
        <v>0.16605362282144825</v>
      </c>
      <c r="G145" s="156">
        <v>0.75891613845040684</v>
      </c>
      <c r="H145" s="156">
        <v>0.76893151138930316</v>
      </c>
      <c r="I145" s="156">
        <v>1.5123268173605593</v>
      </c>
      <c r="J145" s="156">
        <v>1.8414929992428919</v>
      </c>
      <c r="K145" s="156">
        <v>3.230746725971521</v>
      </c>
      <c r="L145" s="156">
        <v>3.744163422570288</v>
      </c>
      <c r="M145" s="156">
        <v>4.0928989479298901</v>
      </c>
      <c r="N145" s="156">
        <v>5.2707661128786985</v>
      </c>
      <c r="O145" s="156">
        <v>5.9987898478099702</v>
      </c>
      <c r="P145" s="156">
        <v>7.1579499247034839</v>
      </c>
      <c r="Q145" s="156">
        <v>10.944924327171078</v>
      </c>
    </row>
    <row r="146" spans="1:17" ht="12.95" customHeight="1" x14ac:dyDescent="0.25">
      <c r="A146" s="158" t="s">
        <v>112</v>
      </c>
      <c r="B146" s="157">
        <f t="shared" ref="B146:Q146" si="232">B147</f>
        <v>2.0946825476542115E-3</v>
      </c>
      <c r="C146" s="157">
        <f t="shared" si="232"/>
        <v>3.4363689968738985E-3</v>
      </c>
      <c r="D146" s="157">
        <f t="shared" si="232"/>
        <v>4.9072390663120035E-3</v>
      </c>
      <c r="E146" s="157">
        <f t="shared" si="232"/>
        <v>1.2850809504085339E-2</v>
      </c>
      <c r="F146" s="157">
        <f t="shared" si="232"/>
        <v>1.408278729530571E-2</v>
      </c>
      <c r="G146" s="157">
        <f t="shared" si="232"/>
        <v>7.2743438127579982E-2</v>
      </c>
      <c r="H146" s="157">
        <f t="shared" si="232"/>
        <v>7.5075950813255923E-2</v>
      </c>
      <c r="I146" s="157">
        <f t="shared" si="232"/>
        <v>0.16129183094784602</v>
      </c>
      <c r="J146" s="157">
        <f t="shared" si="232"/>
        <v>0.17427812543931412</v>
      </c>
      <c r="K146" s="157">
        <f t="shared" si="232"/>
        <v>0.31079073814495844</v>
      </c>
      <c r="L146" s="157">
        <f t="shared" si="232"/>
        <v>0.36202052244059341</v>
      </c>
      <c r="M146" s="157">
        <f t="shared" si="232"/>
        <v>0.41185775735472352</v>
      </c>
      <c r="N146" s="157">
        <f t="shared" si="232"/>
        <v>0.52542413583134395</v>
      </c>
      <c r="O146" s="157">
        <f t="shared" si="232"/>
        <v>0.64605230709969763</v>
      </c>
      <c r="P146" s="157">
        <f t="shared" si="232"/>
        <v>0.82439956949907822</v>
      </c>
      <c r="Q146" s="157">
        <f t="shared" si="232"/>
        <v>1.2583135524506273</v>
      </c>
    </row>
    <row r="147" spans="1:17" ht="12" customHeight="1" x14ac:dyDescent="0.25">
      <c r="A147" s="23" t="s">
        <v>60</v>
      </c>
      <c r="B147" s="156">
        <v>2.0946825476542115E-3</v>
      </c>
      <c r="C147" s="156">
        <v>3.4363689968738985E-3</v>
      </c>
      <c r="D147" s="156">
        <v>4.9072390663120035E-3</v>
      </c>
      <c r="E147" s="156">
        <v>1.2850809504085339E-2</v>
      </c>
      <c r="F147" s="156">
        <v>1.408278729530571E-2</v>
      </c>
      <c r="G147" s="156">
        <v>7.2743438127579982E-2</v>
      </c>
      <c r="H147" s="156">
        <v>7.5075950813255923E-2</v>
      </c>
      <c r="I147" s="156">
        <v>0.16129183094784602</v>
      </c>
      <c r="J147" s="156">
        <v>0.17427812543931412</v>
      </c>
      <c r="K147" s="156">
        <v>0.31079073814495844</v>
      </c>
      <c r="L147" s="156">
        <v>0.36202052244059341</v>
      </c>
      <c r="M147" s="156">
        <v>0.41185775735472352</v>
      </c>
      <c r="N147" s="156">
        <v>0.52542413583134395</v>
      </c>
      <c r="O147" s="156">
        <v>0.64605230709969763</v>
      </c>
      <c r="P147" s="156">
        <v>0.82439956949907822</v>
      </c>
      <c r="Q147" s="156">
        <v>1.2583135524506273</v>
      </c>
    </row>
    <row r="148" spans="1:17" ht="12" customHeight="1" x14ac:dyDescent="0.25">
      <c r="A148" s="158" t="s">
        <v>63</v>
      </c>
      <c r="B148" s="157">
        <f t="shared" ref="B148" si="233">SUM(B149:B150,B153:B154)</f>
        <v>3.164367035522469E-3</v>
      </c>
      <c r="C148" s="157">
        <f t="shared" ref="C148" si="234">SUM(C149:C150,C153:C154)</f>
        <v>5.6859000849568842E-3</v>
      </c>
      <c r="D148" s="157">
        <f t="shared" ref="D148" si="235">SUM(D149:D150,D153:D154)</f>
        <v>8.3734929099685586E-3</v>
      </c>
      <c r="E148" s="157">
        <f t="shared" ref="E148" si="236">SUM(E149:E150,E153:E154)</f>
        <v>2.6254659723449168E-2</v>
      </c>
      <c r="F148" s="157">
        <f t="shared" ref="F148" si="237">SUM(F149:F150,F153:F154)</f>
        <v>2.3335838319541852E-2</v>
      </c>
      <c r="G148" s="157">
        <f t="shared" ref="G148" si="238">SUM(G149:G150,G153:G154)</f>
        <v>0.14211877437147219</v>
      </c>
      <c r="H148" s="157">
        <f t="shared" ref="H148" si="239">SUM(H149:H150,H153:H154)</f>
        <v>0.14344611856463013</v>
      </c>
      <c r="I148" s="157">
        <f t="shared" ref="I148" si="240">SUM(I149:I150,I153:I154)</f>
        <v>0.45571032958942714</v>
      </c>
      <c r="J148" s="157">
        <f t="shared" ref="J148" si="241">SUM(J149:J150,J153:J154)</f>
        <v>0.39703872577691784</v>
      </c>
      <c r="K148" s="157">
        <f t="shared" ref="K148" si="242">SUM(K149:K150,K153:K154)</f>
        <v>0.79220571634100789</v>
      </c>
      <c r="L148" s="157">
        <f t="shared" ref="L148" si="243">SUM(L149:L150,L153:L154)</f>
        <v>0.7101673712750346</v>
      </c>
      <c r="M148" s="157">
        <f t="shared" ref="M148" si="244">SUM(M149:M150,M153:M154)</f>
        <v>0.82973591228277566</v>
      </c>
      <c r="N148" s="157">
        <f t="shared" ref="N148" si="245">SUM(N149:N150,N153:N154)</f>
        <v>1.1210557505155634</v>
      </c>
      <c r="O148" s="157">
        <f t="shared" ref="O148" si="246">SUM(O149:O150,O153:O154)</f>
        <v>1.1519447984771509</v>
      </c>
      <c r="P148" s="157">
        <f t="shared" ref="P148" si="247">SUM(P149:P150,P153:P154)</f>
        <v>1.5426059080643333</v>
      </c>
      <c r="Q148" s="157">
        <f t="shared" ref="Q148" si="248">SUM(Q149:Q150,Q153:Q154)</f>
        <v>2.2098630401838411</v>
      </c>
    </row>
    <row r="149" spans="1:17" ht="12" customHeight="1" x14ac:dyDescent="0.25">
      <c r="A149" s="167" t="s">
        <v>144</v>
      </c>
      <c r="B149" s="132">
        <v>1.7766938444852064E-3</v>
      </c>
      <c r="C149" s="132">
        <v>2.1934312807732632E-3</v>
      </c>
      <c r="D149" s="132">
        <v>2.8992037131493819E-3</v>
      </c>
      <c r="E149" s="132">
        <v>3.4057103123405329E-3</v>
      </c>
      <c r="F149" s="132">
        <v>3.0386636161582161E-3</v>
      </c>
      <c r="G149" s="132">
        <v>4.5062227105933748E-3</v>
      </c>
      <c r="H149" s="132">
        <v>3.2866671481084761E-3</v>
      </c>
      <c r="I149" s="132">
        <v>4.1613965856434681E-3</v>
      </c>
      <c r="J149" s="132">
        <v>1.8407012528853404E-3</v>
      </c>
      <c r="K149" s="132">
        <v>1.6099770653745468E-3</v>
      </c>
      <c r="L149" s="132">
        <v>4.6142000064540965E-4</v>
      </c>
      <c r="M149" s="132">
        <v>4.6483586030008039E-4</v>
      </c>
      <c r="N149" s="132">
        <v>3.8412631098473833E-4</v>
      </c>
      <c r="O149" s="132">
        <v>3.9224461329213326E-4</v>
      </c>
      <c r="P149" s="132">
        <v>7.8594438339023959E-5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1.3876731910372629E-3</v>
      </c>
      <c r="C153" s="162">
        <v>3.4924688041836215E-3</v>
      </c>
      <c r="D153" s="162">
        <v>5.4742891968191766E-3</v>
      </c>
      <c r="E153" s="162">
        <v>2.2848949411108637E-2</v>
      </c>
      <c r="F153" s="162">
        <v>2.0297174703383637E-2</v>
      </c>
      <c r="G153" s="162">
        <v>0.13761255166087882</v>
      </c>
      <c r="H153" s="162">
        <v>0.14015945141652167</v>
      </c>
      <c r="I153" s="162">
        <v>0.45154893300378368</v>
      </c>
      <c r="J153" s="162">
        <v>0.39519802452403252</v>
      </c>
      <c r="K153" s="162">
        <v>0.79059573927563331</v>
      </c>
      <c r="L153" s="162">
        <v>0.70970595127438918</v>
      </c>
      <c r="M153" s="162">
        <v>0.82927107642247555</v>
      </c>
      <c r="N153" s="162">
        <v>1.1206716242045787</v>
      </c>
      <c r="O153" s="162">
        <v>1.1515525538638587</v>
      </c>
      <c r="P153" s="162">
        <v>1.5425273136259943</v>
      </c>
      <c r="Q153" s="162">
        <v>2.2098630401838411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1.6918226514142059E-3</v>
      </c>
      <c r="C157" s="157">
        <f t="shared" ref="C157" si="282">SUM(C158:C159)</f>
        <v>2.88115144592748E-3</v>
      </c>
      <c r="D157" s="157">
        <f t="shared" ref="D157" si="283">SUM(D158:D159)</f>
        <v>4.5959548264607056E-3</v>
      </c>
      <c r="E157" s="157">
        <f t="shared" ref="E157" si="284">SUM(E158:E159)</f>
        <v>1.2153881893921742E-2</v>
      </c>
      <c r="F157" s="157">
        <f t="shared" ref="F157" si="285">SUM(F158:F159)</f>
        <v>1.0359103074076701E-2</v>
      </c>
      <c r="G157" s="157">
        <f t="shared" ref="G157" si="286">SUM(G158:G159)</f>
        <v>8.6974815227480906E-2</v>
      </c>
      <c r="H157" s="157">
        <f t="shared" ref="H157" si="287">SUM(H158:H159)</f>
        <v>9.2095880968175614E-2</v>
      </c>
      <c r="I157" s="157">
        <f t="shared" ref="I157" si="288">SUM(I158:I159)</f>
        <v>0.19227186016104067</v>
      </c>
      <c r="J157" s="157">
        <f t="shared" ref="J157" si="289">SUM(J158:J159)</f>
        <v>0.16121644731112963</v>
      </c>
      <c r="K157" s="157">
        <f t="shared" ref="K157" si="290">SUM(K158:K159)</f>
        <v>0.30445402122297133</v>
      </c>
      <c r="L157" s="157">
        <f t="shared" ref="L157" si="291">SUM(L158:L159)</f>
        <v>0.35299058982190989</v>
      </c>
      <c r="M157" s="157">
        <f t="shared" ref="M157" si="292">SUM(M158:M159)</f>
        <v>0.40710398721846647</v>
      </c>
      <c r="N157" s="157">
        <f t="shared" ref="N157" si="293">SUM(N158:N159)</f>
        <v>0.50685706720850687</v>
      </c>
      <c r="O157" s="157">
        <f t="shared" ref="O157" si="294">SUM(O158:O159)</f>
        <v>0.62132725835596292</v>
      </c>
      <c r="P157" s="157">
        <f t="shared" ref="P157" si="295">SUM(P158:P159)</f>
        <v>0.79340889618305677</v>
      </c>
      <c r="Q157" s="157">
        <f t="shared" ref="Q157" si="296">SUM(Q158:Q159)</f>
        <v>1.2248718790499986</v>
      </c>
    </row>
    <row r="158" spans="1:17" ht="12" customHeight="1" x14ac:dyDescent="0.25">
      <c r="A158" s="23" t="s">
        <v>57</v>
      </c>
      <c r="B158" s="156">
        <v>1.1503879904160028E-3</v>
      </c>
      <c r="C158" s="156">
        <v>1.9744542706975937E-3</v>
      </c>
      <c r="D158" s="156">
        <v>3.3252452193883817E-3</v>
      </c>
      <c r="E158" s="156">
        <v>8.6625610134470794E-3</v>
      </c>
      <c r="F158" s="156">
        <v>7.7755226997124841E-3</v>
      </c>
      <c r="G158" s="156">
        <v>6.4906489696576877E-2</v>
      </c>
      <c r="H158" s="156">
        <v>5.2309100041859173E-2</v>
      </c>
      <c r="I158" s="156">
        <v>0.17446218139397648</v>
      </c>
      <c r="J158" s="156">
        <v>0.10403587952415307</v>
      </c>
      <c r="K158" s="156">
        <v>0.28660781813326569</v>
      </c>
      <c r="L158" s="156">
        <v>0.26359318591735664</v>
      </c>
      <c r="M158" s="156">
        <v>0.29069482203581731</v>
      </c>
      <c r="N158" s="156">
        <v>0.33247105657423981</v>
      </c>
      <c r="O158" s="156">
        <v>0.431791608046943</v>
      </c>
      <c r="P158" s="156">
        <v>0.53987090970541107</v>
      </c>
      <c r="Q158" s="156">
        <v>0.89255550796125471</v>
      </c>
    </row>
    <row r="159" spans="1:17" ht="12" customHeight="1" x14ac:dyDescent="0.25">
      <c r="A159" s="29" t="s">
        <v>140</v>
      </c>
      <c r="B159" s="57">
        <v>5.4143466099820315E-4</v>
      </c>
      <c r="C159" s="57">
        <v>9.0669717522988641E-4</v>
      </c>
      <c r="D159" s="57">
        <v>1.2707096070723237E-3</v>
      </c>
      <c r="E159" s="57">
        <v>3.4913208804746632E-3</v>
      </c>
      <c r="F159" s="57">
        <v>2.5835803743642165E-3</v>
      </c>
      <c r="G159" s="57">
        <v>2.2068325530904022E-2</v>
      </c>
      <c r="H159" s="57">
        <v>3.9786780926316448E-2</v>
      </c>
      <c r="I159" s="57">
        <v>1.7809678767064182E-2</v>
      </c>
      <c r="J159" s="57">
        <v>5.7180567786976576E-2</v>
      </c>
      <c r="K159" s="57">
        <v>1.7846203089705651E-2</v>
      </c>
      <c r="L159" s="57">
        <v>8.939740390455328E-2</v>
      </c>
      <c r="M159" s="57">
        <v>0.11640916518264914</v>
      </c>
      <c r="N159" s="57">
        <v>0.17438601063426701</v>
      </c>
      <c r="O159" s="57">
        <v>0.18953565030901995</v>
      </c>
      <c r="P159" s="57">
        <v>0.25353798647764575</v>
      </c>
      <c r="Q159" s="57">
        <v>0.33231637108874384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11.806423382998043</v>
      </c>
      <c r="C161" s="168">
        <f t="shared" ref="C161:Q161" si="297">SUM(C162,C164,C166,C175)</f>
        <v>5.9920789334846871</v>
      </c>
      <c r="D161" s="168">
        <f t="shared" si="297"/>
        <v>9.5783653138055129</v>
      </c>
      <c r="E161" s="168">
        <f t="shared" si="297"/>
        <v>10.985634732997932</v>
      </c>
      <c r="F161" s="168">
        <f t="shared" si="297"/>
        <v>9.5245700281190153</v>
      </c>
      <c r="G161" s="168">
        <f t="shared" si="297"/>
        <v>15.572949349896552</v>
      </c>
      <c r="H161" s="168">
        <f t="shared" si="297"/>
        <v>14.201696673149435</v>
      </c>
      <c r="I161" s="168">
        <f t="shared" si="297"/>
        <v>26.462593338481565</v>
      </c>
      <c r="J161" s="168">
        <f t="shared" si="297"/>
        <v>32.704315281920472</v>
      </c>
      <c r="K161" s="168">
        <f t="shared" si="297"/>
        <v>52.960746833110477</v>
      </c>
      <c r="L161" s="168">
        <f t="shared" si="297"/>
        <v>62.085093082905793</v>
      </c>
      <c r="M161" s="168">
        <f t="shared" si="297"/>
        <v>62.080367754908096</v>
      </c>
      <c r="N161" s="168">
        <f t="shared" si="297"/>
        <v>66.591500360255353</v>
      </c>
      <c r="O161" s="168">
        <f t="shared" si="297"/>
        <v>63.368733423602812</v>
      </c>
      <c r="P161" s="168">
        <f t="shared" si="297"/>
        <v>58.63014382584079</v>
      </c>
      <c r="Q161" s="168">
        <f t="shared" si="297"/>
        <v>67.506474419226365</v>
      </c>
    </row>
    <row r="162" spans="1:17" ht="12.95" customHeight="1" x14ac:dyDescent="0.25">
      <c r="A162" s="158" t="s">
        <v>65</v>
      </c>
      <c r="B162" s="157">
        <f t="shared" ref="B162:Q162" si="298">B163</f>
        <v>9.9042349487387682</v>
      </c>
      <c r="C162" s="157">
        <f t="shared" si="298"/>
        <v>4.8715274449385868</v>
      </c>
      <c r="D162" s="157">
        <f t="shared" si="298"/>
        <v>7.5917883542043452</v>
      </c>
      <c r="E162" s="157">
        <f t="shared" si="298"/>
        <v>8.9484368989593666</v>
      </c>
      <c r="F162" s="157">
        <f t="shared" si="298"/>
        <v>7.9514341853146853</v>
      </c>
      <c r="G162" s="157">
        <f t="shared" si="298"/>
        <v>12.232381185004265</v>
      </c>
      <c r="H162" s="157">
        <f t="shared" si="298"/>
        <v>11.045217595363836</v>
      </c>
      <c r="I162" s="157">
        <f t="shared" si="298"/>
        <v>20.521156855203358</v>
      </c>
      <c r="J162" s="157">
        <f t="shared" si="298"/>
        <v>25.501795957875906</v>
      </c>
      <c r="K162" s="157">
        <f t="shared" si="298"/>
        <v>42.410425882704772</v>
      </c>
      <c r="L162" s="157">
        <f t="shared" si="298"/>
        <v>48.793460249615741</v>
      </c>
      <c r="M162" s="157">
        <f t="shared" si="298"/>
        <v>47.872349321379076</v>
      </c>
      <c r="N162" s="157">
        <f t="shared" si="298"/>
        <v>50.986064649467892</v>
      </c>
      <c r="O162" s="157">
        <f t="shared" si="298"/>
        <v>48.714041604687345</v>
      </c>
      <c r="P162" s="157">
        <f t="shared" si="298"/>
        <v>44.077988058077686</v>
      </c>
      <c r="Q162" s="157">
        <f t="shared" si="298"/>
        <v>51.626113672261177</v>
      </c>
    </row>
    <row r="163" spans="1:17" ht="12" customHeight="1" x14ac:dyDescent="0.25">
      <c r="A163" s="23" t="s">
        <v>60</v>
      </c>
      <c r="B163" s="57">
        <v>9.9042349487387682</v>
      </c>
      <c r="C163" s="57">
        <v>4.8715274449385868</v>
      </c>
      <c r="D163" s="57">
        <v>7.5917883542043452</v>
      </c>
      <c r="E163" s="57">
        <v>8.9484368989593666</v>
      </c>
      <c r="F163" s="57">
        <v>7.9514341853146853</v>
      </c>
      <c r="G163" s="57">
        <v>12.232381185004265</v>
      </c>
      <c r="H163" s="57">
        <v>11.045217595363836</v>
      </c>
      <c r="I163" s="57">
        <v>20.521156855203358</v>
      </c>
      <c r="J163" s="57">
        <v>25.501795957875906</v>
      </c>
      <c r="K163" s="57">
        <v>42.410425882704772</v>
      </c>
      <c r="L163" s="57">
        <v>48.793460249615741</v>
      </c>
      <c r="M163" s="57">
        <v>47.872349321379076</v>
      </c>
      <c r="N163" s="57">
        <v>50.986064649467892</v>
      </c>
      <c r="O163" s="57">
        <v>48.714041604687345</v>
      </c>
      <c r="P163" s="57">
        <v>44.077988058077686</v>
      </c>
      <c r="Q163" s="57">
        <v>51.626113672261177</v>
      </c>
    </row>
    <row r="164" spans="1:17" ht="12.95" customHeight="1" x14ac:dyDescent="0.25">
      <c r="A164" s="158" t="s">
        <v>112</v>
      </c>
      <c r="B164" s="157">
        <f t="shared" ref="B164:Q164" si="299">B165</f>
        <v>2.0125381340207131E-2</v>
      </c>
      <c r="C164" s="157">
        <f t="shared" si="299"/>
        <v>1.428370245688548E-2</v>
      </c>
      <c r="D164" s="157">
        <f t="shared" si="299"/>
        <v>2.7100712922711771E-2</v>
      </c>
      <c r="E164" s="157">
        <f t="shared" si="299"/>
        <v>3.1185189187438362E-2</v>
      </c>
      <c r="F164" s="157">
        <f t="shared" si="299"/>
        <v>3.5698881966144208E-2</v>
      </c>
      <c r="G164" s="157">
        <f t="shared" si="299"/>
        <v>5.3506556941477414E-2</v>
      </c>
      <c r="H164" s="157">
        <f t="shared" si="299"/>
        <v>6.7666858120333379E-2</v>
      </c>
      <c r="I164" s="157">
        <f t="shared" si="299"/>
        <v>0.11950742696546353</v>
      </c>
      <c r="J164" s="157">
        <f t="shared" si="299"/>
        <v>0.21306501174456116</v>
      </c>
      <c r="K164" s="157">
        <f t="shared" si="299"/>
        <v>0.30421315638527668</v>
      </c>
      <c r="L164" s="157">
        <f t="shared" si="299"/>
        <v>0.48686288644077341</v>
      </c>
      <c r="M164" s="157">
        <f t="shared" si="299"/>
        <v>0.54257698076762562</v>
      </c>
      <c r="N164" s="157">
        <f t="shared" si="299"/>
        <v>0.65270461083837494</v>
      </c>
      <c r="O164" s="157">
        <f t="shared" si="299"/>
        <v>0.77560800155491583</v>
      </c>
      <c r="P164" s="157">
        <f t="shared" si="299"/>
        <v>0.80346848723425945</v>
      </c>
      <c r="Q164" s="157">
        <f t="shared" si="299"/>
        <v>0.94549819505485477</v>
      </c>
    </row>
    <row r="165" spans="1:17" ht="12" customHeight="1" x14ac:dyDescent="0.25">
      <c r="A165" s="23" t="s">
        <v>60</v>
      </c>
      <c r="B165" s="156">
        <v>2.0125381340207131E-2</v>
      </c>
      <c r="C165" s="156">
        <v>1.428370245688548E-2</v>
      </c>
      <c r="D165" s="156">
        <v>2.7100712922711771E-2</v>
      </c>
      <c r="E165" s="156">
        <v>3.1185189187438362E-2</v>
      </c>
      <c r="F165" s="156">
        <v>3.5698881966144208E-2</v>
      </c>
      <c r="G165" s="156">
        <v>5.3506556941477414E-2</v>
      </c>
      <c r="H165" s="156">
        <v>6.7666858120333379E-2</v>
      </c>
      <c r="I165" s="156">
        <v>0.11950742696546353</v>
      </c>
      <c r="J165" s="156">
        <v>0.21306501174456116</v>
      </c>
      <c r="K165" s="156">
        <v>0.30421315638527668</v>
      </c>
      <c r="L165" s="156">
        <v>0.48686288644077341</v>
      </c>
      <c r="M165" s="156">
        <v>0.54257698076762562</v>
      </c>
      <c r="N165" s="156">
        <v>0.65270461083837494</v>
      </c>
      <c r="O165" s="156">
        <v>0.77560800155491583</v>
      </c>
      <c r="P165" s="156">
        <v>0.80346848723425945</v>
      </c>
      <c r="Q165" s="156">
        <v>0.94549819505485477</v>
      </c>
    </row>
    <row r="166" spans="1:17" ht="12" customHeight="1" x14ac:dyDescent="0.25">
      <c r="A166" s="158" t="s">
        <v>63</v>
      </c>
      <c r="B166" s="157">
        <f>SUM(B167:B168,B171:B172)</f>
        <v>1.2263610761859198</v>
      </c>
      <c r="C166" s="157">
        <f t="shared" ref="C166:Q166" si="300">SUM(C167:C168,C171:C172)</f>
        <v>0.7151743982161185</v>
      </c>
      <c r="D166" s="157">
        <f t="shared" si="300"/>
        <v>1.2834197683679085</v>
      </c>
      <c r="E166" s="157">
        <f t="shared" si="300"/>
        <v>1.3039409475690873</v>
      </c>
      <c r="F166" s="157">
        <f t="shared" si="300"/>
        <v>1.0196203603413101</v>
      </c>
      <c r="G166" s="157">
        <f t="shared" si="300"/>
        <v>1.8543249741292844</v>
      </c>
      <c r="H166" s="157">
        <f t="shared" si="300"/>
        <v>1.8511531772006626</v>
      </c>
      <c r="I166" s="157">
        <f t="shared" si="300"/>
        <v>3.9727375968465659</v>
      </c>
      <c r="J166" s="157">
        <f t="shared" si="300"/>
        <v>4.9401613656983505</v>
      </c>
      <c r="K166" s="157">
        <f t="shared" si="300"/>
        <v>7.3458125798505742</v>
      </c>
      <c r="L166" s="157">
        <f t="shared" si="300"/>
        <v>8.5569291989316572</v>
      </c>
      <c r="M166" s="157">
        <f t="shared" si="300"/>
        <v>9.1647938968966081</v>
      </c>
      <c r="N166" s="157">
        <f t="shared" si="300"/>
        <v>10.284281574852358</v>
      </c>
      <c r="O166" s="157">
        <f t="shared" si="300"/>
        <v>8.9983073448774871</v>
      </c>
      <c r="P166" s="157">
        <f t="shared" si="300"/>
        <v>9.0571333998929138</v>
      </c>
      <c r="Q166" s="157">
        <f t="shared" si="300"/>
        <v>9.5788502498534811</v>
      </c>
    </row>
    <row r="167" spans="1:17" ht="12" customHeight="1" x14ac:dyDescent="0.25">
      <c r="A167" s="167" t="s">
        <v>144</v>
      </c>
      <c r="B167" s="132">
        <v>0.67955476286310035</v>
      </c>
      <c r="C167" s="132">
        <v>0.7151743982161185</v>
      </c>
      <c r="D167" s="132">
        <v>0.94696266762838088</v>
      </c>
      <c r="E167" s="132">
        <v>1.0729087833808031</v>
      </c>
      <c r="F167" s="132">
        <v>0.92105252297209361</v>
      </c>
      <c r="G167" s="132">
        <v>1.3102375463338547</v>
      </c>
      <c r="H167" s="132">
        <v>0.96325114729430972</v>
      </c>
      <c r="I167" s="132">
        <v>1.2187086529617046</v>
      </c>
      <c r="J167" s="132">
        <v>0.53365930074751955</v>
      </c>
      <c r="K167" s="132">
        <v>0.46149714105199635</v>
      </c>
      <c r="L167" s="132">
        <v>0.13927600615359351</v>
      </c>
      <c r="M167" s="132">
        <v>0.13906923324451217</v>
      </c>
      <c r="N167" s="132">
        <v>0.11800419732651313</v>
      </c>
      <c r="O167" s="132">
        <v>0.11458805437037277</v>
      </c>
      <c r="P167" s="132">
        <v>2.5700381336861155E-2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0.54680631332281948</v>
      </c>
      <c r="C171" s="162">
        <v>0</v>
      </c>
      <c r="D171" s="162">
        <v>0.33645710073952756</v>
      </c>
      <c r="E171" s="162">
        <v>0.23103216418828421</v>
      </c>
      <c r="F171" s="162">
        <v>9.8567837369216427E-2</v>
      </c>
      <c r="G171" s="162">
        <v>0.54408742779542973</v>
      </c>
      <c r="H171" s="162">
        <v>0.88790202990635292</v>
      </c>
      <c r="I171" s="162">
        <v>2.7540289438848613</v>
      </c>
      <c r="J171" s="162">
        <v>4.4065020649508311</v>
      </c>
      <c r="K171" s="162">
        <v>6.8843154387985779</v>
      </c>
      <c r="L171" s="162">
        <v>8.4176531927780633</v>
      </c>
      <c r="M171" s="162">
        <v>9.0257246636520954</v>
      </c>
      <c r="N171" s="162">
        <v>10.166277377525844</v>
      </c>
      <c r="O171" s="162">
        <v>8.8837192905071145</v>
      </c>
      <c r="P171" s="162">
        <v>9.0314330185560525</v>
      </c>
      <c r="Q171" s="162">
        <v>9.5788502498534811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0.65570197673314645</v>
      </c>
      <c r="C175" s="157">
        <f t="shared" ref="C175:Q175" si="333">SUM(C176:C177)</f>
        <v>0.39109338787309628</v>
      </c>
      <c r="D175" s="157">
        <f t="shared" si="333"/>
        <v>0.67605647831054783</v>
      </c>
      <c r="E175" s="157">
        <f t="shared" si="333"/>
        <v>0.70207169728204</v>
      </c>
      <c r="F175" s="157">
        <f t="shared" si="333"/>
        <v>0.51781660049687517</v>
      </c>
      <c r="G175" s="157">
        <f t="shared" si="333"/>
        <v>1.4327366338215264</v>
      </c>
      <c r="H175" s="157">
        <f t="shared" si="333"/>
        <v>1.2376590424646035</v>
      </c>
      <c r="I175" s="157">
        <f t="shared" si="333"/>
        <v>1.8491914594661778</v>
      </c>
      <c r="J175" s="157">
        <f t="shared" si="333"/>
        <v>2.0492929466016534</v>
      </c>
      <c r="K175" s="157">
        <f t="shared" si="333"/>
        <v>2.9002952141698617</v>
      </c>
      <c r="L175" s="157">
        <f t="shared" si="333"/>
        <v>4.2478407479176221</v>
      </c>
      <c r="M175" s="157">
        <f t="shared" si="333"/>
        <v>4.5006475558647896</v>
      </c>
      <c r="N175" s="157">
        <f t="shared" si="333"/>
        <v>4.6684495250967277</v>
      </c>
      <c r="O175" s="157">
        <f t="shared" si="333"/>
        <v>4.8807764724830651</v>
      </c>
      <c r="P175" s="157">
        <f t="shared" si="333"/>
        <v>4.6915538806359285</v>
      </c>
      <c r="Q175" s="157">
        <f t="shared" si="333"/>
        <v>5.3560123020568575</v>
      </c>
    </row>
    <row r="176" spans="1:17" ht="12" customHeight="1" x14ac:dyDescent="0.25">
      <c r="A176" s="23" t="s">
        <v>57</v>
      </c>
      <c r="B176" s="156">
        <v>0.4399741039916748</v>
      </c>
      <c r="C176" s="156">
        <v>0.26622823402715196</v>
      </c>
      <c r="D176" s="156">
        <v>0.48604000956726851</v>
      </c>
      <c r="E176" s="156">
        <v>0.60105179591802549</v>
      </c>
      <c r="F176" s="156">
        <v>0.3877939636972394</v>
      </c>
      <c r="G176" s="156">
        <v>1.3336808485153437</v>
      </c>
      <c r="H176" s="156">
        <v>0.70301757781548102</v>
      </c>
      <c r="I176" s="156">
        <v>1.7045539445287086</v>
      </c>
      <c r="J176" s="156">
        <v>1.3223891101536294</v>
      </c>
      <c r="K176" s="156">
        <v>2.7302674476929605</v>
      </c>
      <c r="L176" s="156">
        <v>3.1718537838234324</v>
      </c>
      <c r="M176" s="156">
        <v>3.2136497103330757</v>
      </c>
      <c r="N176" s="156">
        <v>3.0620336813423039</v>
      </c>
      <c r="O176" s="156">
        <v>3.3920414738762505</v>
      </c>
      <c r="P176" s="156">
        <v>3.1924903645564751</v>
      </c>
      <c r="Q176" s="156">
        <v>4.0476003174732389</v>
      </c>
    </row>
    <row r="177" spans="1:17" ht="12" customHeight="1" x14ac:dyDescent="0.25">
      <c r="A177" s="29" t="s">
        <v>140</v>
      </c>
      <c r="B177" s="57">
        <v>0.21572787274147159</v>
      </c>
      <c r="C177" s="57">
        <v>0.12486515384594433</v>
      </c>
      <c r="D177" s="57">
        <v>0.19001646874327932</v>
      </c>
      <c r="E177" s="57">
        <v>0.10101990136401452</v>
      </c>
      <c r="F177" s="57">
        <v>0.13002263679963583</v>
      </c>
      <c r="G177" s="57">
        <v>9.9055785306182642E-2</v>
      </c>
      <c r="H177" s="57">
        <v>0.53464146464912243</v>
      </c>
      <c r="I177" s="57">
        <v>0.14463751493746926</v>
      </c>
      <c r="J177" s="57">
        <v>0.72690383644802425</v>
      </c>
      <c r="K177" s="57">
        <v>0.17002776647690124</v>
      </c>
      <c r="L177" s="57">
        <v>1.0759869640941895</v>
      </c>
      <c r="M177" s="57">
        <v>1.2869978455317139</v>
      </c>
      <c r="N177" s="57">
        <v>1.6064158437544238</v>
      </c>
      <c r="O177" s="57">
        <v>1.488734998606815</v>
      </c>
      <c r="P177" s="57">
        <v>1.4990635160794537</v>
      </c>
      <c r="Q177" s="57">
        <v>1.3084119845836182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0.44284066748161954</v>
      </c>
      <c r="C3" s="175">
        <f>IF(RES_hhdet_tes!C3=0,"",RES_hhdet_tes!C3/RES_hhdet_fec!C3)</f>
        <v>0.45917133151339962</v>
      </c>
      <c r="D3" s="175">
        <f>IF(RES_hhdet_tes!D3=0,"",RES_hhdet_tes!D3/RES_hhdet_fec!D3)</f>
        <v>0.44700568563989068</v>
      </c>
      <c r="E3" s="175">
        <f>IF(RES_hhdet_tes!E3=0,"",RES_hhdet_tes!E3/RES_hhdet_fec!E3)</f>
        <v>0.45012312531019832</v>
      </c>
      <c r="F3" s="175">
        <f>IF(RES_hhdet_tes!F3=0,"",RES_hhdet_tes!F3/RES_hhdet_fec!F3)</f>
        <v>0.44577859558039812</v>
      </c>
      <c r="G3" s="175">
        <f>IF(RES_hhdet_tes!G3=0,"",RES_hhdet_tes!G3/RES_hhdet_fec!G3)</f>
        <v>0.45596732055399825</v>
      </c>
      <c r="H3" s="175">
        <f>IF(RES_hhdet_tes!H3=0,"",RES_hhdet_tes!H3/RES_hhdet_fec!H3)</f>
        <v>0.46738683117738977</v>
      </c>
      <c r="I3" s="175">
        <f>IF(RES_hhdet_tes!I3=0,"",RES_hhdet_tes!I3/RES_hhdet_fec!I3)</f>
        <v>0.47674747302748011</v>
      </c>
      <c r="J3" s="175">
        <f>IF(RES_hhdet_tes!J3=0,"",RES_hhdet_tes!J3/RES_hhdet_fec!J3)</f>
        <v>0.4773490381435338</v>
      </c>
      <c r="K3" s="175">
        <f>IF(RES_hhdet_tes!K3=0,"",RES_hhdet_tes!K3/RES_hhdet_fec!K3)</f>
        <v>0.50194304703349368</v>
      </c>
      <c r="L3" s="175">
        <f>IF(RES_hhdet_tes!L3=0,"",RES_hhdet_tes!L3/RES_hhdet_fec!L3)</f>
        <v>0.51275269094468645</v>
      </c>
      <c r="M3" s="175">
        <f>IF(RES_hhdet_tes!M3=0,"",RES_hhdet_tes!M3/RES_hhdet_fec!M3)</f>
        <v>0.50128002539001726</v>
      </c>
      <c r="N3" s="175">
        <f>IF(RES_hhdet_tes!N3=0,"",RES_hhdet_tes!N3/RES_hhdet_fec!N3)</f>
        <v>0.50619632206056397</v>
      </c>
      <c r="O3" s="175">
        <f>IF(RES_hhdet_tes!O3=0,"",RES_hhdet_tes!O3/RES_hhdet_fec!O3)</f>
        <v>0.50677547011672663</v>
      </c>
      <c r="P3" s="175">
        <f>IF(RES_hhdet_tes!P3=0,"",RES_hhdet_tes!P3/RES_hhdet_fec!P3)</f>
        <v>0.51760270299151401</v>
      </c>
      <c r="Q3" s="175">
        <f>IF(RES_hhdet_tes!Q3=0,"",RES_hhdet_tes!Q3/RES_hhdet_fec!Q3)</f>
        <v>0.51202844934289105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0.43473927241843385</v>
      </c>
      <c r="C4" s="169">
        <f>IF(RES_hhdet_tes!C4=0,"",RES_hhdet_tes!C4/RES_hhdet_fec!C4)</f>
        <v>0.43544635985663732</v>
      </c>
      <c r="D4" s="169">
        <f>IF(RES_hhdet_tes!D4=0,"",RES_hhdet_tes!D4/RES_hhdet_fec!D4)</f>
        <v>0.43638662415017576</v>
      </c>
      <c r="E4" s="169">
        <f>IF(RES_hhdet_tes!E4=0,"",RES_hhdet_tes!E4/RES_hhdet_fec!E4)</f>
        <v>0.4388110104102611</v>
      </c>
      <c r="F4" s="169">
        <f>IF(RES_hhdet_tes!F4=0,"",RES_hhdet_tes!F4/RES_hhdet_fec!F4)</f>
        <v>0.43879243235697835</v>
      </c>
      <c r="G4" s="169">
        <f>IF(RES_hhdet_tes!G4=0,"",RES_hhdet_tes!G4/RES_hhdet_fec!G4)</f>
        <v>0.4448217584344033</v>
      </c>
      <c r="H4" s="169">
        <f>IF(RES_hhdet_tes!H4=0,"",RES_hhdet_tes!H4/RES_hhdet_fec!H4)</f>
        <v>0.44480764103619636</v>
      </c>
      <c r="I4" s="169">
        <f>IF(RES_hhdet_tes!I4=0,"",RES_hhdet_tes!I4/RES_hhdet_fec!I4)</f>
        <v>0.45703696629691937</v>
      </c>
      <c r="J4" s="169">
        <f>IF(RES_hhdet_tes!J4=0,"",RES_hhdet_tes!J4/RES_hhdet_fec!J4)</f>
        <v>0.46694029884841193</v>
      </c>
      <c r="K4" s="169">
        <f>IF(RES_hhdet_tes!K4=0,"",RES_hhdet_tes!K4/RES_hhdet_fec!K4)</f>
        <v>0.47657404046494084</v>
      </c>
      <c r="L4" s="169">
        <f>IF(RES_hhdet_tes!L4=0,"",RES_hhdet_tes!L4/RES_hhdet_fec!L4)</f>
        <v>0.47760181424503756</v>
      </c>
      <c r="M4" s="169">
        <f>IF(RES_hhdet_tes!M4=0,"",RES_hhdet_tes!M4/RES_hhdet_fec!M4)</f>
        <v>0.4773846054632086</v>
      </c>
      <c r="N4" s="169">
        <f>IF(RES_hhdet_tes!N4=0,"",RES_hhdet_tes!N4/RES_hhdet_fec!N4)</f>
        <v>0.47931305520075662</v>
      </c>
      <c r="O4" s="169">
        <f>IF(RES_hhdet_tes!O4=0,"",RES_hhdet_tes!O4/RES_hhdet_fec!O4)</f>
        <v>0.47910875390406987</v>
      </c>
      <c r="P4" s="169">
        <f>IF(RES_hhdet_tes!P4=0,"",RES_hhdet_tes!P4/RES_hhdet_fec!P4)</f>
        <v>0.48272479521566652</v>
      </c>
      <c r="Q4" s="169">
        <f>IF(RES_hhdet_tes!Q4=0,"",RES_hhdet_tes!Q4/RES_hhdet_fec!Q4)</f>
        <v>0.48396709725400427</v>
      </c>
    </row>
    <row r="5" spans="1:17" ht="12" customHeight="1" x14ac:dyDescent="0.25">
      <c r="A5" s="23" t="s">
        <v>58</v>
      </c>
      <c r="B5" s="73">
        <f>IF(RES_hhdet_tes!B5=0,"",RES_hhdet_tes!B5/RES_hhdet_fec!B5)</f>
        <v>0.43387843914782204</v>
      </c>
      <c r="C5" s="73">
        <f>IF(RES_hhdet_tes!C5=0,"",RES_hhdet_tes!C5/RES_hhdet_fec!C5)</f>
        <v>0.43387843914782209</v>
      </c>
      <c r="D5" s="73">
        <f>IF(RES_hhdet_tes!D5=0,"",RES_hhdet_tes!D5/RES_hhdet_fec!D5)</f>
        <v>0.4348363691823155</v>
      </c>
      <c r="E5" s="73">
        <f>IF(RES_hhdet_tes!E5=0,"",RES_hhdet_tes!E5/RES_hhdet_fec!E5)</f>
        <v>0.43503202960267562</v>
      </c>
      <c r="F5" s="73">
        <f>IF(RES_hhdet_tes!F5=0,"",RES_hhdet_tes!F5/RES_hhdet_fec!F5)</f>
        <v>0.43787921080588338</v>
      </c>
      <c r="G5" s="73">
        <f>IF(RES_hhdet_tes!G5=0,"",RES_hhdet_tes!G5/RES_hhdet_fec!G5)</f>
        <v>0.4391441057645909</v>
      </c>
      <c r="H5" s="73">
        <f>IF(RES_hhdet_tes!H5=0,"",RES_hhdet_tes!H5/RES_hhdet_fec!H5)</f>
        <v>0.44096427633475732</v>
      </c>
      <c r="I5" s="73">
        <f>IF(RES_hhdet_tes!I5=0,"",RES_hhdet_tes!I5/RES_hhdet_fec!I5)</f>
        <v>0.44886358250508046</v>
      </c>
      <c r="J5" s="73">
        <f>IF(RES_hhdet_tes!J5=0,"",RES_hhdet_tes!J5/RES_hhdet_fec!J5)</f>
        <v>0.46334387279726136</v>
      </c>
      <c r="K5" s="73">
        <f>IF(RES_hhdet_tes!K5=0,"",RES_hhdet_tes!K5/RES_hhdet_fec!K5)</f>
        <v>0.46983482673479166</v>
      </c>
      <c r="L5" s="73">
        <f>IF(RES_hhdet_tes!L5=0,"",RES_hhdet_tes!L5/RES_hhdet_fec!L5)</f>
        <v>0.47391948663731565</v>
      </c>
      <c r="M5" s="73">
        <f>IF(RES_hhdet_tes!M5=0,"",RES_hhdet_tes!M5/RES_hhdet_fec!M5)</f>
        <v>0.47414822912863075</v>
      </c>
      <c r="N5" s="73">
        <f>IF(RES_hhdet_tes!N5=0,"",RES_hhdet_tes!N5/RES_hhdet_fec!N5)</f>
        <v>0.47597542089124661</v>
      </c>
      <c r="O5" s="73">
        <f>IF(RES_hhdet_tes!O5=0,"",RES_hhdet_tes!O5/RES_hhdet_fec!O5)</f>
        <v>0.47612065877696097</v>
      </c>
      <c r="P5" s="73">
        <f>IF(RES_hhdet_tes!P5=0,"",RES_hhdet_tes!P5/RES_hhdet_fec!P5)</f>
        <v>0.4791868839982858</v>
      </c>
      <c r="Q5" s="73">
        <f>IF(RES_hhdet_tes!Q5=0,"",RES_hhdet_tes!Q5/RES_hhdet_fec!Q5)</f>
        <v>0.4794148782559437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</v>
      </c>
      <c r="D6" s="73">
        <f>IF(RES_hhdet_tes!D6=0,"",RES_hhdet_tes!D6/RES_hhdet_fec!D6)</f>
        <v>1.0000000000000002</v>
      </c>
      <c r="E6" s="73">
        <f>IF(RES_hhdet_tes!E6=0,"",RES_hhdet_tes!E6/RES_hhdet_fec!E6)</f>
        <v>0.99999999999999989</v>
      </c>
      <c r="F6" s="73">
        <f>IF(RES_hhdet_tes!F6=0,"",RES_hhdet_tes!F6/RES_hhdet_fec!F6)</f>
        <v>1.0000000000000004</v>
      </c>
      <c r="G6" s="73">
        <f>IF(RES_hhdet_tes!G6=0,"",RES_hhdet_tes!G6/RES_hhdet_fec!G6)</f>
        <v>1.0000000000000002</v>
      </c>
      <c r="H6" s="73">
        <f>IF(RES_hhdet_tes!H6=0,"",RES_hhdet_tes!H6/RES_hhdet_fec!H6)</f>
        <v>0.99999999999999956</v>
      </c>
      <c r="I6" s="73">
        <f>IF(RES_hhdet_tes!I6=0,"",RES_hhdet_tes!I6/RES_hhdet_fec!I6)</f>
        <v>1.0000000000000004</v>
      </c>
      <c r="J6" s="73">
        <f>IF(RES_hhdet_tes!J6=0,"",RES_hhdet_tes!J6/RES_hhdet_fec!J6)</f>
        <v>1.0000000000000004</v>
      </c>
      <c r="K6" s="73">
        <f>IF(RES_hhdet_tes!K6=0,"",RES_hhdet_tes!K6/RES_hhdet_fec!K6)</f>
        <v>0.99999999999999956</v>
      </c>
      <c r="L6" s="73">
        <f>IF(RES_hhdet_tes!L6=0,"",RES_hhdet_tes!L6/RES_hhdet_fec!L6)</f>
        <v>1</v>
      </c>
      <c r="M6" s="73">
        <f>IF(RES_hhdet_tes!M6=0,"",RES_hhdet_tes!M6/RES_hhdet_fec!M6)</f>
        <v>1.0000000000000004</v>
      </c>
      <c r="N6" s="73">
        <f>IF(RES_hhdet_tes!N6=0,"",RES_hhdet_tes!N6/RES_hhdet_fec!N6)</f>
        <v>0.99999999999999956</v>
      </c>
      <c r="O6" s="73">
        <f>IF(RES_hhdet_tes!O6=0,"",RES_hhdet_tes!O6/RES_hhdet_fec!O6)</f>
        <v>0.99999999999999978</v>
      </c>
      <c r="P6" s="73">
        <f>IF(RES_hhdet_tes!P6=0,"",RES_hhdet_tes!P6/RES_hhdet_fec!P6)</f>
        <v>1</v>
      </c>
      <c r="Q6" s="73">
        <f>IF(RES_hhdet_tes!Q6=0,"",RES_hhdet_tes!Q6/RES_hhdet_fec!Q6)</f>
        <v>0.99999999999999967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1.4777416635507936</v>
      </c>
      <c r="C7" s="169">
        <f>IF(RES_hhdet_tes!C7=0,"",RES_hhdet_tes!C7/RES_hhdet_fec!C7)</f>
        <v>1.5117883443009248</v>
      </c>
      <c r="D7" s="169">
        <f>IF(RES_hhdet_tes!D7=0,"",RES_hhdet_tes!D7/RES_hhdet_fec!D7)</f>
        <v>1.5703324782401569</v>
      </c>
      <c r="E7" s="169">
        <f>IF(RES_hhdet_tes!E7=0,"",RES_hhdet_tes!E7/RES_hhdet_fec!E7)</f>
        <v>1.600373162278321</v>
      </c>
      <c r="F7" s="169">
        <f>IF(RES_hhdet_tes!F7=0,"",RES_hhdet_tes!F7/RES_hhdet_fec!F7)</f>
        <v>1.6522638889997521</v>
      </c>
      <c r="G7" s="169">
        <f>IF(RES_hhdet_tes!G7=0,"",RES_hhdet_tes!G7/RES_hhdet_fec!G7)</f>
        <v>1.7089582808783477</v>
      </c>
      <c r="H7" s="169">
        <f>IF(RES_hhdet_tes!H7=0,"",RES_hhdet_tes!H7/RES_hhdet_fec!H7)</f>
        <v>1.7757639127835956</v>
      </c>
      <c r="I7" s="169">
        <f>IF(RES_hhdet_tes!I7=0,"",RES_hhdet_tes!I7/RES_hhdet_fec!I7)</f>
        <v>1.8433100389990793</v>
      </c>
      <c r="J7" s="169">
        <f>IF(RES_hhdet_tes!J7=0,"",RES_hhdet_tes!J7/RES_hhdet_fec!J7)</f>
        <v>2.0196481851966874</v>
      </c>
      <c r="K7" s="169">
        <f>IF(RES_hhdet_tes!K7=0,"",RES_hhdet_tes!K7/RES_hhdet_fec!K7)</f>
        <v>2.1033680820412486</v>
      </c>
      <c r="L7" s="169">
        <f>IF(RES_hhdet_tes!L7=0,"",RES_hhdet_tes!L7/RES_hhdet_fec!L7)</f>
        <v>2.1890947542110402</v>
      </c>
      <c r="M7" s="169">
        <f>IF(RES_hhdet_tes!M7=0,"",RES_hhdet_tes!M7/RES_hhdet_fec!M7)</f>
        <v>2.2478232359871462</v>
      </c>
      <c r="N7" s="169">
        <f>IF(RES_hhdet_tes!N7=0,"",RES_hhdet_tes!N7/RES_hhdet_fec!N7)</f>
        <v>2.4420220293959853</v>
      </c>
      <c r="O7" s="169">
        <f>IF(RES_hhdet_tes!O7=0,"",RES_hhdet_tes!O7/RES_hhdet_fec!O7)</f>
        <v>2.5006677946284097</v>
      </c>
      <c r="P7" s="169">
        <f>IF(RES_hhdet_tes!P7=0,"",RES_hhdet_tes!P7/RES_hhdet_fec!P7)</f>
        <v>2.7371016569689264</v>
      </c>
      <c r="Q7" s="169">
        <f>IF(RES_hhdet_tes!Q7=0,"",RES_hhdet_tes!Q7/RES_hhdet_fec!Q7)</f>
        <v>2.7755945566915048</v>
      </c>
    </row>
    <row r="8" spans="1:17" ht="12" customHeight="1" x14ac:dyDescent="0.25">
      <c r="A8" s="23" t="s">
        <v>60</v>
      </c>
      <c r="B8" s="73">
        <f>IF(RES_hhdet_tes!B8=0,"",RES_hhdet_tes!B8/RES_hhdet_fec!B8)</f>
        <v>1.4777416635507936</v>
      </c>
      <c r="C8" s="73">
        <f>IF(RES_hhdet_tes!C8=0,"",RES_hhdet_tes!C8/RES_hhdet_fec!C8)</f>
        <v>1.5117883443009248</v>
      </c>
      <c r="D8" s="73">
        <f>IF(RES_hhdet_tes!D8=0,"",RES_hhdet_tes!D8/RES_hhdet_fec!D8)</f>
        <v>1.5703324782401569</v>
      </c>
      <c r="E8" s="73">
        <f>IF(RES_hhdet_tes!E8=0,"",RES_hhdet_tes!E8/RES_hhdet_fec!E8)</f>
        <v>1.600373162278321</v>
      </c>
      <c r="F8" s="73">
        <f>IF(RES_hhdet_tes!F8=0,"",RES_hhdet_tes!F8/RES_hhdet_fec!F8)</f>
        <v>1.6522638889997521</v>
      </c>
      <c r="G8" s="73">
        <f>IF(RES_hhdet_tes!G8=0,"",RES_hhdet_tes!G8/RES_hhdet_fec!G8)</f>
        <v>1.7089582808783477</v>
      </c>
      <c r="H8" s="73">
        <f>IF(RES_hhdet_tes!H8=0,"",RES_hhdet_tes!H8/RES_hhdet_fec!H8)</f>
        <v>1.7757639127835956</v>
      </c>
      <c r="I8" s="73">
        <f>IF(RES_hhdet_tes!I8=0,"",RES_hhdet_tes!I8/RES_hhdet_fec!I8)</f>
        <v>1.8433100389990793</v>
      </c>
      <c r="J8" s="73">
        <f>IF(RES_hhdet_tes!J8=0,"",RES_hhdet_tes!J8/RES_hhdet_fec!J8)</f>
        <v>2.0196481851966874</v>
      </c>
      <c r="K8" s="73">
        <f>IF(RES_hhdet_tes!K8=0,"",RES_hhdet_tes!K8/RES_hhdet_fec!K8)</f>
        <v>2.1033680820412486</v>
      </c>
      <c r="L8" s="73">
        <f>IF(RES_hhdet_tes!L8=0,"",RES_hhdet_tes!L8/RES_hhdet_fec!L8)</f>
        <v>2.1890947542110402</v>
      </c>
      <c r="M8" s="73">
        <f>IF(RES_hhdet_tes!M8=0,"",RES_hhdet_tes!M8/RES_hhdet_fec!M8)</f>
        <v>2.2478232359871462</v>
      </c>
      <c r="N8" s="73">
        <f>IF(RES_hhdet_tes!N8=0,"",RES_hhdet_tes!N8/RES_hhdet_fec!N8)</f>
        <v>2.4420220293959853</v>
      </c>
      <c r="O8" s="73">
        <f>IF(RES_hhdet_tes!O8=0,"",RES_hhdet_tes!O8/RES_hhdet_fec!O8)</f>
        <v>2.5006677946284097</v>
      </c>
      <c r="P8" s="73">
        <f>IF(RES_hhdet_tes!P8=0,"",RES_hhdet_tes!P8/RES_hhdet_fec!P8)</f>
        <v>2.7371016569689264</v>
      </c>
      <c r="Q8" s="73">
        <f>IF(RES_hhdet_tes!Q8=0,"",RES_hhdet_tes!Q8/RES_hhdet_fec!Q8)</f>
        <v>2.7755945566915048</v>
      </c>
    </row>
    <row r="9" spans="1:17" ht="12" customHeight="1" x14ac:dyDescent="0.25">
      <c r="A9" s="158" t="s">
        <v>63</v>
      </c>
      <c r="B9" s="169">
        <f>IF(RES_hhdet_tes!B9=0,"",RES_hhdet_tes!B9/RES_hhdet_fec!B9)</f>
        <v>0.4963367626564506</v>
      </c>
      <c r="C9" s="169">
        <f>IF(RES_hhdet_tes!C9=0,"",RES_hhdet_tes!C9/RES_hhdet_fec!C9)</f>
        <v>0.49734486135262052</v>
      </c>
      <c r="D9" s="169">
        <f>IF(RES_hhdet_tes!D9=0,"",RES_hhdet_tes!D9/RES_hhdet_fec!D9)</f>
        <v>0.49887634467015335</v>
      </c>
      <c r="E9" s="169">
        <f>IF(RES_hhdet_tes!E9=0,"",RES_hhdet_tes!E9/RES_hhdet_fec!E9)</f>
        <v>0.50828438639512397</v>
      </c>
      <c r="F9" s="169">
        <f>IF(RES_hhdet_tes!F9=0,"",RES_hhdet_tes!F9/RES_hhdet_fec!F9)</f>
        <v>0.52323997236635866</v>
      </c>
      <c r="G9" s="169">
        <f>IF(RES_hhdet_tes!G9=0,"",RES_hhdet_tes!G9/RES_hhdet_fec!G9)</f>
        <v>0.52404919303100705</v>
      </c>
      <c r="H9" s="169">
        <f>IF(RES_hhdet_tes!H9=0,"",RES_hhdet_tes!H9/RES_hhdet_fec!H9)</f>
        <v>0.5390022442467447</v>
      </c>
      <c r="I9" s="169">
        <f>IF(RES_hhdet_tes!I9=0,"",RES_hhdet_tes!I9/RES_hhdet_fec!I9)</f>
        <v>0.56884092861729241</v>
      </c>
      <c r="J9" s="169">
        <f>IF(RES_hhdet_tes!J9=0,"",RES_hhdet_tes!J9/RES_hhdet_fec!J9)</f>
        <v>0.59586502590239676</v>
      </c>
      <c r="K9" s="169">
        <f>IF(RES_hhdet_tes!K9=0,"",RES_hhdet_tes!K9/RES_hhdet_fec!K9)</f>
        <v>0.60360811058502817</v>
      </c>
      <c r="L9" s="169">
        <f>IF(RES_hhdet_tes!L9=0,"",RES_hhdet_tes!L9/RES_hhdet_fec!L9)</f>
        <v>0.59710613850504324</v>
      </c>
      <c r="M9" s="169">
        <f>IF(RES_hhdet_tes!M9=0,"",RES_hhdet_tes!M9/RES_hhdet_fec!M9)</f>
        <v>0.59881600877442509</v>
      </c>
      <c r="N9" s="169">
        <f>IF(RES_hhdet_tes!N9=0,"",RES_hhdet_tes!N9/RES_hhdet_fec!N9)</f>
        <v>0.60790078448036755</v>
      </c>
      <c r="O9" s="169">
        <f>IF(RES_hhdet_tes!O9=0,"",RES_hhdet_tes!O9/RES_hhdet_fec!O9)</f>
        <v>0.60251300489304116</v>
      </c>
      <c r="P9" s="169">
        <f>IF(RES_hhdet_tes!P9=0,"",RES_hhdet_tes!P9/RES_hhdet_fec!P9)</f>
        <v>0.61194924704066123</v>
      </c>
      <c r="Q9" s="169">
        <f>IF(RES_hhdet_tes!Q9=0,"",RES_hhdet_tes!Q9/RES_hhdet_fec!Q9)</f>
        <v>0.61237730305716198</v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0.44822780438541437</v>
      </c>
      <c r="C11" s="174">
        <f>IF(RES_hhdet_tes!C11=0,"",RES_hhdet_tes!C11/RES_hhdet_fec!C11)</f>
        <v>0.44822780438541437</v>
      </c>
      <c r="D11" s="174">
        <f>IF(RES_hhdet_tes!D11=0,"",RES_hhdet_tes!D11/RES_hhdet_fec!D11)</f>
        <v>0.45449827196092185</v>
      </c>
      <c r="E11" s="174">
        <f>IF(RES_hhdet_tes!E11=0,"",RES_hhdet_tes!E11/RES_hhdet_fec!E11)</f>
        <v>0.45582384775517409</v>
      </c>
      <c r="F11" s="174">
        <f>IF(RES_hhdet_tes!F11=0,"",RES_hhdet_tes!F11/RES_hhdet_fec!F11)</f>
        <v>0.46758833686959095</v>
      </c>
      <c r="G11" s="174">
        <f>IF(RES_hhdet_tes!G11=0,"",RES_hhdet_tes!G11/RES_hhdet_fec!G11)</f>
        <v>0.47386282907536481</v>
      </c>
      <c r="H11" s="174">
        <f>IF(RES_hhdet_tes!H11=0,"",RES_hhdet_tes!H11/RES_hhdet_fec!H11)</f>
        <v>0.48293612220364679</v>
      </c>
      <c r="I11" s="174">
        <f>IF(RES_hhdet_tes!I11=0,"",RES_hhdet_tes!I11/RES_hhdet_fec!I11)</f>
        <v>0.50453248609281331</v>
      </c>
      <c r="J11" s="174">
        <f>IF(RES_hhdet_tes!J11=0,"",RES_hhdet_tes!J11/RES_hhdet_fec!J11)</f>
        <v>0.52881395472123893</v>
      </c>
      <c r="K11" s="174">
        <f>IF(RES_hhdet_tes!K11=0,"",RES_hhdet_tes!K11/RES_hhdet_fec!K11)</f>
        <v>0.52979420468295313</v>
      </c>
      <c r="L11" s="174">
        <f>IF(RES_hhdet_tes!L11=0,"",RES_hhdet_tes!L11/RES_hhdet_fec!L11)</f>
        <v>0.53197119870148779</v>
      </c>
      <c r="M11" s="174">
        <f>IF(RES_hhdet_tes!M11=0,"",RES_hhdet_tes!M11/RES_hhdet_fec!M11)</f>
        <v>0.53222752428084641</v>
      </c>
      <c r="N11" s="174">
        <f>IF(RES_hhdet_tes!N11=0,"",RES_hhdet_tes!N11/RES_hhdet_fec!N11)</f>
        <v>0.53698073328947593</v>
      </c>
      <c r="O11" s="174">
        <f>IF(RES_hhdet_tes!O11=0,"",RES_hhdet_tes!O11/RES_hhdet_fec!O11)</f>
        <v>0.53714451251552975</v>
      </c>
      <c r="P11" s="174">
        <f>IF(RES_hhdet_tes!P11=0,"",RES_hhdet_tes!P11/RES_hhdet_fec!P11)</f>
        <v>0.54243029745370064</v>
      </c>
      <c r="Q11" s="174">
        <f>IF(RES_hhdet_tes!Q11=0,"",RES_hhdet_tes!Q11/RES_hhdet_fec!Q11)</f>
        <v>0.54340657648437707</v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0.57273552782580761</v>
      </c>
      <c r="C15" s="171">
        <f>IF(RES_hhdet_tes!C15=0,"",RES_hhdet_tes!C15/RES_hhdet_fec!C15)</f>
        <v>0.57273552782580772</v>
      </c>
      <c r="D15" s="171">
        <f>IF(RES_hhdet_tes!D15=0,"",RES_hhdet_tes!D15/RES_hhdet_fec!D15)</f>
        <v>0.58180483508603942</v>
      </c>
      <c r="E15" s="171">
        <f>IF(RES_hhdet_tes!E15=0,"",RES_hhdet_tes!E15/RES_hhdet_fec!E15)</f>
        <v>0.58357755741236939</v>
      </c>
      <c r="F15" s="171">
        <f>IF(RES_hhdet_tes!F15=0,"",RES_hhdet_tes!F15/RES_hhdet_fec!F15)</f>
        <v>0.59931137749809549</v>
      </c>
      <c r="G15" s="171">
        <f>IF(RES_hhdet_tes!G15=0,"",RES_hhdet_tes!G15/RES_hhdet_fec!G15)</f>
        <v>0.60746145007328534</v>
      </c>
      <c r="H15" s="171">
        <f>IF(RES_hhdet_tes!H15=0,"",RES_hhdet_tes!H15/RES_hhdet_fec!H15)</f>
        <v>0.61912555436791827</v>
      </c>
      <c r="I15" s="171">
        <f>IF(RES_hhdet_tes!I15=0,"",RES_hhdet_tes!I15/RES_hhdet_fec!I15)</f>
        <v>0.64596573607598551</v>
      </c>
      <c r="J15" s="171">
        <f>IF(RES_hhdet_tes!J15=0,"",RES_hhdet_tes!J15/RES_hhdet_fec!J15)</f>
        <v>0.67560288415056702</v>
      </c>
      <c r="K15" s="171">
        <f>IF(RES_hhdet_tes!K15=0,"",RES_hhdet_tes!K15/RES_hhdet_fec!K15)</f>
        <v>0.67780459430745488</v>
      </c>
      <c r="L15" s="171">
        <f>IF(RES_hhdet_tes!L15=0,"",RES_hhdet_tes!L15/RES_hhdet_fec!L15)</f>
        <v>0.67984797402220376</v>
      </c>
      <c r="M15" s="171">
        <f>IF(RES_hhdet_tes!M15=0,"",RES_hhdet_tes!M15/RES_hhdet_fec!M15)</f>
        <v>0.68030527368332971</v>
      </c>
      <c r="N15" s="171">
        <f>IF(RES_hhdet_tes!N15=0,"",RES_hhdet_tes!N15/RES_hhdet_fec!N15)</f>
        <v>0.68627901608453989</v>
      </c>
      <c r="O15" s="171">
        <f>IF(RES_hhdet_tes!O15=0,"",RES_hhdet_tes!O15/RES_hhdet_fec!O15)</f>
        <v>0.6868197858551236</v>
      </c>
      <c r="P15" s="171">
        <f>IF(RES_hhdet_tes!P15=0,"",RES_hhdet_tes!P15/RES_hhdet_fec!P15)</f>
        <v>0.6965539584926268</v>
      </c>
      <c r="Q15" s="171">
        <f>IF(RES_hhdet_tes!Q15=0,"",RES_hhdet_tes!Q15/RES_hhdet_fec!Q15)</f>
        <v>0.69720935001081297</v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0.46624659787517142</v>
      </c>
      <c r="C19" s="169">
        <f>IF(RES_hhdet_tes!C19=0,"",RES_hhdet_tes!C19/RES_hhdet_fec!C19)</f>
        <v>0.4635418405424897</v>
      </c>
      <c r="D19" s="169">
        <f>IF(RES_hhdet_tes!D19=0,"",RES_hhdet_tes!D19/RES_hhdet_fec!D19)</f>
        <v>0.46450853837547684</v>
      </c>
      <c r="E19" s="169">
        <f>IF(RES_hhdet_tes!E19=0,"",RES_hhdet_tes!E19/RES_hhdet_fec!E19)</f>
        <v>0.43476928696345196</v>
      </c>
      <c r="F19" s="169">
        <f>IF(RES_hhdet_tes!F19=0,"",RES_hhdet_tes!F19/RES_hhdet_fec!F19)</f>
        <v>0.46936375283783827</v>
      </c>
      <c r="G19" s="169">
        <f>IF(RES_hhdet_tes!G19=0,"",RES_hhdet_tes!G19/RES_hhdet_fec!G19)</f>
        <v>0.43895902840874501</v>
      </c>
      <c r="H19" s="169">
        <f>IF(RES_hhdet_tes!H19=0,"",RES_hhdet_tes!H19/RES_hhdet_fec!H19)</f>
        <v>0.54131072454744489</v>
      </c>
      <c r="I19" s="169">
        <f>IF(RES_hhdet_tes!I19=0,"",RES_hhdet_tes!I19/RES_hhdet_fec!I19)</f>
        <v>0.45807578858161463</v>
      </c>
      <c r="J19" s="169">
        <f>IF(RES_hhdet_tes!J19=0,"",RES_hhdet_tes!J19/RES_hhdet_fec!J19)</f>
        <v>0.53648512159629291</v>
      </c>
      <c r="K19" s="169">
        <f>IF(RES_hhdet_tes!K19=0,"",RES_hhdet_tes!K19/RES_hhdet_fec!K19)</f>
        <v>0.46392089544235193</v>
      </c>
      <c r="L19" s="169">
        <f>IF(RES_hhdet_tes!L19=0,"",RES_hhdet_tes!L19/RES_hhdet_fec!L19)</f>
        <v>0.51343768853622085</v>
      </c>
      <c r="M19" s="169">
        <f>IF(RES_hhdet_tes!M19=0,"",RES_hhdet_tes!M19/RES_hhdet_fec!M19)</f>
        <v>0.52253169175073921</v>
      </c>
      <c r="N19" s="169">
        <f>IF(RES_hhdet_tes!N19=0,"",RES_hhdet_tes!N19/RES_hhdet_fec!N19)</f>
        <v>0.54266988223870616</v>
      </c>
      <c r="O19" s="169">
        <f>IF(RES_hhdet_tes!O19=0,"",RES_hhdet_tes!O19/RES_hhdet_fec!O19)</f>
        <v>0.53212116473290916</v>
      </c>
      <c r="P19" s="169">
        <f>IF(RES_hhdet_tes!P19=0,"",RES_hhdet_tes!P19/RES_hhdet_fec!P19)</f>
        <v>0.60598303038828727</v>
      </c>
      <c r="Q19" s="169">
        <f>IF(RES_hhdet_tes!Q19=0,"",RES_hhdet_tes!Q19/RES_hhdet_fec!Q19)</f>
        <v>0.52296250471844852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0.39010088406015248</v>
      </c>
      <c r="C21" s="73">
        <f>IF(RES_hhdet_tes!C21=0,"",RES_hhdet_tes!C21/RES_hhdet_fec!C21)</f>
        <v>0.39010088406015248</v>
      </c>
      <c r="D21" s="73">
        <f>IF(RES_hhdet_tes!D21=0,"",RES_hhdet_tes!D21/RES_hhdet_fec!D21)</f>
        <v>0.40147902267456897</v>
      </c>
      <c r="E21" s="73">
        <f>IF(RES_hhdet_tes!E21=0,"",RES_hhdet_tes!E21/RES_hhdet_fec!E21)</f>
        <v>0.40424822752205203</v>
      </c>
      <c r="F21" s="73">
        <f>IF(RES_hhdet_tes!F21=0,"",RES_hhdet_tes!F21/RES_hhdet_fec!F21)</f>
        <v>0.41344852086567951</v>
      </c>
      <c r="G21" s="73">
        <f>IF(RES_hhdet_tes!G21=0,"",RES_hhdet_tes!G21/RES_hhdet_fec!G21)</f>
        <v>0.42259936670189707</v>
      </c>
      <c r="H21" s="73">
        <f>IF(RES_hhdet_tes!H21=0,"",RES_hhdet_tes!H21/RES_hhdet_fec!H21)</f>
        <v>0.43498601242671237</v>
      </c>
      <c r="I21" s="73">
        <f>IF(RES_hhdet_tes!I21=0,"",RES_hhdet_tes!I21/RES_hhdet_fec!I21)</f>
        <v>0.44130155838822199</v>
      </c>
      <c r="J21" s="73">
        <f>IF(RES_hhdet_tes!J21=0,"",RES_hhdet_tes!J21/RES_hhdet_fec!J21)</f>
        <v>0.45044893924014812</v>
      </c>
      <c r="K21" s="73">
        <f>IF(RES_hhdet_tes!K21=0,"",RES_hhdet_tes!K21/RES_hhdet_fec!K21)</f>
        <v>0.45164326603280264</v>
      </c>
      <c r="L21" s="73">
        <f>IF(RES_hhdet_tes!L21=0,"",RES_hhdet_tes!L21/RES_hhdet_fec!L21)</f>
        <v>0.45523421233584405</v>
      </c>
      <c r="M21" s="73">
        <f>IF(RES_hhdet_tes!M21=0,"",RES_hhdet_tes!M21/RES_hhdet_fec!M21)</f>
        <v>0.45568667985663835</v>
      </c>
      <c r="N21" s="73">
        <f>IF(RES_hhdet_tes!N21=0,"",RES_hhdet_tes!N21/RES_hhdet_fec!N21)</f>
        <v>0.45985323392327437</v>
      </c>
      <c r="O21" s="73">
        <f>IF(RES_hhdet_tes!O21=0,"",RES_hhdet_tes!O21/RES_hhdet_fec!O21)</f>
        <v>0.46010729901222153</v>
      </c>
      <c r="P21" s="73">
        <f>IF(RES_hhdet_tes!P21=0,"",RES_hhdet_tes!P21/RES_hhdet_fec!P21)</f>
        <v>0.46324975070378288</v>
      </c>
      <c r="Q21" s="73">
        <f>IF(RES_hhdet_tes!Q21=0,"",RES_hhdet_tes!Q21/RES_hhdet_fec!Q21)</f>
        <v>0.46550062780347501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0.77469684796466576</v>
      </c>
      <c r="C22" s="65">
        <f>IF(RES_hhdet_tes!C22=0,"",RES_hhdet_tes!C22/RES_hhdet_fec!C22)</f>
        <v>0.77469684796466598</v>
      </c>
      <c r="D22" s="65">
        <f>IF(RES_hhdet_tes!D22=0,"",RES_hhdet_tes!D22/RES_hhdet_fec!D22)</f>
        <v>0.77609816454057101</v>
      </c>
      <c r="E22" s="65">
        <f>IF(RES_hhdet_tes!E22=0,"",RES_hhdet_tes!E22/RES_hhdet_fec!E22)</f>
        <v>0.77689492309245656</v>
      </c>
      <c r="F22" s="65">
        <f>IF(RES_hhdet_tes!F22=0,"",RES_hhdet_tes!F22/RES_hhdet_fec!F22)</f>
        <v>0.78642447177412944</v>
      </c>
      <c r="G22" s="65">
        <f>IF(RES_hhdet_tes!G22=0,"",RES_hhdet_tes!G22/RES_hhdet_fec!G22)</f>
        <v>0.79370427564974877</v>
      </c>
      <c r="H22" s="65">
        <f>IF(RES_hhdet_tes!H22=0,"",RES_hhdet_tes!H22/RES_hhdet_fec!H22)</f>
        <v>0.79781218934337128</v>
      </c>
      <c r="I22" s="65">
        <f>IF(RES_hhdet_tes!I22=0,"",RES_hhdet_tes!I22/RES_hhdet_fec!I22)</f>
        <v>0.81740030547022891</v>
      </c>
      <c r="J22" s="65">
        <f>IF(RES_hhdet_tes!J22=0,"",RES_hhdet_tes!J22/RES_hhdet_fec!J22)</f>
        <v>0.82216931590858588</v>
      </c>
      <c r="K22" s="65">
        <f>IF(RES_hhdet_tes!K22=0,"",RES_hhdet_tes!K22/RES_hhdet_fec!K22)</f>
        <v>0.82334628523413045</v>
      </c>
      <c r="L22" s="65">
        <f>IF(RES_hhdet_tes!L22=0,"",RES_hhdet_tes!L22/RES_hhdet_fec!L22)</f>
        <v>0.82406103240601236</v>
      </c>
      <c r="M22" s="65">
        <f>IF(RES_hhdet_tes!M22=0,"",RES_hhdet_tes!M22/RES_hhdet_fec!M22)</f>
        <v>0.82457711400516809</v>
      </c>
      <c r="N22" s="65">
        <f>IF(RES_hhdet_tes!N22=0,"",RES_hhdet_tes!N22/RES_hhdet_fec!N22)</f>
        <v>0.82631632439212088</v>
      </c>
      <c r="O22" s="65">
        <f>IF(RES_hhdet_tes!O22=0,"",RES_hhdet_tes!O22/RES_hhdet_fec!O22)</f>
        <v>0.82707286975308147</v>
      </c>
      <c r="P22" s="65">
        <f>IF(RES_hhdet_tes!P22=0,"",RES_hhdet_tes!P22/RES_hhdet_fec!P22)</f>
        <v>0.83141850729575473</v>
      </c>
      <c r="Q22" s="65">
        <f>IF(RES_hhdet_tes!Q22=0,"",RES_hhdet_tes!Q22/RES_hhdet_fec!Q22)</f>
        <v>0.83233617605298238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0.4985792547589849</v>
      </c>
      <c r="C43" s="175">
        <f>IF(RES_hhdet_tes!C43=0,"",RES_hhdet_tes!C43/RES_hhdet_fec!C43)</f>
        <v>0.49929542435520335</v>
      </c>
      <c r="D43" s="175">
        <f>IF(RES_hhdet_tes!D43=0,"",RES_hhdet_tes!D43/RES_hhdet_fec!D43)</f>
        <v>0.50076273881363575</v>
      </c>
      <c r="E43" s="175">
        <f>IF(RES_hhdet_tes!E43=0,"",RES_hhdet_tes!E43/RES_hhdet_fec!E43)</f>
        <v>0.50893577687171809</v>
      </c>
      <c r="F43" s="175">
        <f>IF(RES_hhdet_tes!F43=0,"",RES_hhdet_tes!F43/RES_hhdet_fec!F43)</f>
        <v>0.55185125052987349</v>
      </c>
      <c r="G43" s="175">
        <f>IF(RES_hhdet_tes!G43=0,"",RES_hhdet_tes!G43/RES_hhdet_fec!G43)</f>
        <v>0.55409927890530708</v>
      </c>
      <c r="H43" s="175">
        <f>IF(RES_hhdet_tes!H43=0,"",RES_hhdet_tes!H43/RES_hhdet_fec!H43)</f>
        <v>0.56837978996889815</v>
      </c>
      <c r="I43" s="175">
        <f>IF(RES_hhdet_tes!I43=0,"",RES_hhdet_tes!I43/RES_hhdet_fec!I43)</f>
        <v>0.56418148917428967</v>
      </c>
      <c r="J43" s="175">
        <f>IF(RES_hhdet_tes!J43=0,"",RES_hhdet_tes!J43/RES_hhdet_fec!J43)</f>
        <v>0.58330928838884588</v>
      </c>
      <c r="K43" s="175">
        <f>IF(RES_hhdet_tes!K43=0,"",RES_hhdet_tes!K43/RES_hhdet_fec!K43)</f>
        <v>0.58635680829264247</v>
      </c>
      <c r="L43" s="175">
        <f>IF(RES_hhdet_tes!L43=0,"",RES_hhdet_tes!L43/RES_hhdet_fec!L43)</f>
        <v>0.5886824613999444</v>
      </c>
      <c r="M43" s="175">
        <f>IF(RES_hhdet_tes!M43=0,"",RES_hhdet_tes!M43/RES_hhdet_fec!M43)</f>
        <v>0.58290448578072696</v>
      </c>
      <c r="N43" s="175">
        <f>IF(RES_hhdet_tes!N43=0,"",RES_hhdet_tes!N43/RES_hhdet_fec!N43)</f>
        <v>0.58969970182502662</v>
      </c>
      <c r="O43" s="175">
        <f>IF(RES_hhdet_tes!O43=0,"",RES_hhdet_tes!O43/RES_hhdet_fec!O43)</f>
        <v>0.58876731998179532</v>
      </c>
      <c r="P43" s="175">
        <f>IF(RES_hhdet_tes!P43=0,"",RES_hhdet_tes!P43/RES_hhdet_fec!P43)</f>
        <v>0.59017359957810167</v>
      </c>
      <c r="Q43" s="175">
        <f>IF(RES_hhdet_tes!Q43=0,"",RES_hhdet_tes!Q43/RES_hhdet_fec!Q43)</f>
        <v>0.59262908964548677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0.50281309494625048</v>
      </c>
      <c r="C44" s="169">
        <f>IF(RES_hhdet_tes!C44=0,"",RES_hhdet_tes!C44/RES_hhdet_fec!C44)</f>
        <v>0.50459781851211227</v>
      </c>
      <c r="D44" s="169">
        <f>IF(RES_hhdet_tes!D44=0,"",RES_hhdet_tes!D44/RES_hhdet_fec!D44)</f>
        <v>0.50455135675340468</v>
      </c>
      <c r="E44" s="169">
        <f>IF(RES_hhdet_tes!E44=0,"",RES_hhdet_tes!E44/RES_hhdet_fec!E44)</f>
        <v>0.51781915348571683</v>
      </c>
      <c r="F44" s="169">
        <f>IF(RES_hhdet_tes!F44=0,"",RES_hhdet_tes!F44/RES_hhdet_fec!F44)</f>
        <v>0.55604115070805959</v>
      </c>
      <c r="G44" s="169">
        <f>IF(RES_hhdet_tes!G44=0,"",RES_hhdet_tes!G44/RES_hhdet_fec!G44)</f>
        <v>0.57295371293950315</v>
      </c>
      <c r="H44" s="169">
        <f>IF(RES_hhdet_tes!H44=0,"",RES_hhdet_tes!H44/RES_hhdet_fec!H44)</f>
        <v>0.57315741345016491</v>
      </c>
      <c r="I44" s="169">
        <f>IF(RES_hhdet_tes!I44=0,"",RES_hhdet_tes!I44/RES_hhdet_fec!I44)</f>
        <v>0.5860583003611175</v>
      </c>
      <c r="J44" s="169">
        <f>IF(RES_hhdet_tes!J44=0,"",RES_hhdet_tes!J44/RES_hhdet_fec!J44)</f>
        <v>0.59404095764124432</v>
      </c>
      <c r="K44" s="169">
        <f>IF(RES_hhdet_tes!K44=0,"",RES_hhdet_tes!K44/RES_hhdet_fec!K44)</f>
        <v>0.60471311133188166</v>
      </c>
      <c r="L44" s="169">
        <f>IF(RES_hhdet_tes!L44=0,"",RES_hhdet_tes!L44/RES_hhdet_fec!L44)</f>
        <v>0.59793916758525756</v>
      </c>
      <c r="M44" s="169">
        <f>IF(RES_hhdet_tes!M44=0,"",RES_hhdet_tes!M44/RES_hhdet_fec!M44)</f>
        <v>0.59703119315377062</v>
      </c>
      <c r="N44" s="169">
        <f>IF(RES_hhdet_tes!N44=0,"",RES_hhdet_tes!N44/RES_hhdet_fec!N44)</f>
        <v>0.59742192789368853</v>
      </c>
      <c r="O44" s="169">
        <f>IF(RES_hhdet_tes!O44=0,"",RES_hhdet_tes!O44/RES_hhdet_fec!O44)</f>
        <v>0.59689928113114454</v>
      </c>
      <c r="P44" s="169">
        <f>IF(RES_hhdet_tes!P44=0,"",RES_hhdet_tes!P44/RES_hhdet_fec!P44)</f>
        <v>0.60142333383380298</v>
      </c>
      <c r="Q44" s="169">
        <f>IF(RES_hhdet_tes!Q44=0,"",RES_hhdet_tes!Q44/RES_hhdet_fec!Q44)</f>
        <v>0.60638311590883209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0.50062896824748682</v>
      </c>
      <c r="C45" s="73">
        <f>IF(RES_hhdet_tes!C45=0,"",RES_hhdet_tes!C45/RES_hhdet_fec!C45)</f>
        <v>0.50062896824748704</v>
      </c>
      <c r="D45" s="73">
        <f>IF(RES_hhdet_tes!D45=0,"",RES_hhdet_tes!D45/RES_hhdet_fec!D45)</f>
        <v>0.50062896824748693</v>
      </c>
      <c r="E45" s="73">
        <f>IF(RES_hhdet_tes!E45=0,"",RES_hhdet_tes!E45/RES_hhdet_fec!E45)</f>
        <v>0.50833401992811289</v>
      </c>
      <c r="F45" s="73">
        <f>IF(RES_hhdet_tes!F45=0,"",RES_hhdet_tes!F45/RES_hhdet_fec!F45)</f>
        <v>0.55375712829142154</v>
      </c>
      <c r="G45" s="73">
        <f>IF(RES_hhdet_tes!G45=0,"",RES_hhdet_tes!G45/RES_hhdet_fec!G45)</f>
        <v>0.55905424317703334</v>
      </c>
      <c r="H45" s="73">
        <f>IF(RES_hhdet_tes!H45=0,"",RES_hhdet_tes!H45/RES_hhdet_fec!H45)</f>
        <v>0.56371395129747148</v>
      </c>
      <c r="I45" s="73">
        <f>IF(RES_hhdet_tes!I45=0,"",RES_hhdet_tes!I45/RES_hhdet_fec!I45)</f>
        <v>0.56640114946801345</v>
      </c>
      <c r="J45" s="73">
        <f>IF(RES_hhdet_tes!J45=0,"",RES_hhdet_tes!J45/RES_hhdet_fec!J45)</f>
        <v>0.58539009420505272</v>
      </c>
      <c r="K45" s="73">
        <f>IF(RES_hhdet_tes!K45=0,"",RES_hhdet_tes!K45/RES_hhdet_fec!K45)</f>
        <v>0.5887687926291616</v>
      </c>
      <c r="L45" s="73">
        <f>IF(RES_hhdet_tes!L45=0,"",RES_hhdet_tes!L45/RES_hhdet_fec!L45)</f>
        <v>0.58913151393006924</v>
      </c>
      <c r="M45" s="73">
        <f>IF(RES_hhdet_tes!M45=0,"",RES_hhdet_tes!M45/RES_hhdet_fec!M45)</f>
        <v>0.58927775775800917</v>
      </c>
      <c r="N45" s="73">
        <f>IF(RES_hhdet_tes!N45=0,"",RES_hhdet_tes!N45/RES_hhdet_fec!N45)</f>
        <v>0.58943275306661735</v>
      </c>
      <c r="O45" s="73">
        <f>IF(RES_hhdet_tes!O45=0,"",RES_hhdet_tes!O45/RES_hhdet_fec!O45)</f>
        <v>0.58973877698281074</v>
      </c>
      <c r="P45" s="73">
        <f>IF(RES_hhdet_tes!P45=0,"",RES_hhdet_tes!P45/RES_hhdet_fec!P45)</f>
        <v>0.59298961126758543</v>
      </c>
      <c r="Q45" s="73">
        <f>IF(RES_hhdet_tes!Q45=0,"",RES_hhdet_tes!Q45/RES_hhdet_fec!Q45)</f>
        <v>0.59559857594893206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0.99999999999999944</v>
      </c>
      <c r="C46" s="73">
        <f>IF(RES_hhdet_tes!C46=0,"",RES_hhdet_tes!C46/RES_hhdet_fec!C46)</f>
        <v>1.0000000000000004</v>
      </c>
      <c r="D46" s="73">
        <f>IF(RES_hhdet_tes!D46=0,"",RES_hhdet_tes!D46/RES_hhdet_fec!D46)</f>
        <v>1</v>
      </c>
      <c r="E46" s="73">
        <f>IF(RES_hhdet_tes!E46=0,"",RES_hhdet_tes!E46/RES_hhdet_fec!E46)</f>
        <v>1</v>
      </c>
      <c r="F46" s="73">
        <f>IF(RES_hhdet_tes!F46=0,"",RES_hhdet_tes!F46/RES_hhdet_fec!F46)</f>
        <v>1.0000000000000002</v>
      </c>
      <c r="G46" s="73">
        <f>IF(RES_hhdet_tes!G46=0,"",RES_hhdet_tes!G46/RES_hhdet_fec!G46)</f>
        <v>1.0000000000000002</v>
      </c>
      <c r="H46" s="73">
        <f>IF(RES_hhdet_tes!H46=0,"",RES_hhdet_tes!H46/RES_hhdet_fec!H46)</f>
        <v>1</v>
      </c>
      <c r="I46" s="73">
        <f>IF(RES_hhdet_tes!I46=0,"",RES_hhdet_tes!I46/RES_hhdet_fec!I46)</f>
        <v>1</v>
      </c>
      <c r="J46" s="73">
        <f>IF(RES_hhdet_tes!J46=0,"",RES_hhdet_tes!J46/RES_hhdet_fec!J46)</f>
        <v>0.99999999999999956</v>
      </c>
      <c r="K46" s="73">
        <f>IF(RES_hhdet_tes!K46=0,"",RES_hhdet_tes!K46/RES_hhdet_fec!K46)</f>
        <v>1.0000000000000002</v>
      </c>
      <c r="L46" s="73">
        <f>IF(RES_hhdet_tes!L46=0,"",RES_hhdet_tes!L46/RES_hhdet_fec!L46)</f>
        <v>1.0000000000000002</v>
      </c>
      <c r="M46" s="73">
        <f>IF(RES_hhdet_tes!M46=0,"",RES_hhdet_tes!M46/RES_hhdet_fec!M46)</f>
        <v>1</v>
      </c>
      <c r="N46" s="73">
        <f>IF(RES_hhdet_tes!N46=0,"",RES_hhdet_tes!N46/RES_hhdet_fec!N46)</f>
        <v>0.99999999999999978</v>
      </c>
      <c r="O46" s="73">
        <f>IF(RES_hhdet_tes!O46=0,"",RES_hhdet_tes!O46/RES_hhdet_fec!O46)</f>
        <v>1</v>
      </c>
      <c r="P46" s="73">
        <f>IF(RES_hhdet_tes!P46=0,"",RES_hhdet_tes!P46/RES_hhdet_fec!P46)</f>
        <v>1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1.4777416635507941</v>
      </c>
      <c r="C47" s="169">
        <f>IF(RES_hhdet_tes!C47=0,"",RES_hhdet_tes!C47/RES_hhdet_fec!C47)</f>
        <v>1.5308271477519397</v>
      </c>
      <c r="D47" s="169">
        <f>IF(RES_hhdet_tes!D47=0,"",RES_hhdet_tes!D47/RES_hhdet_fec!D47)</f>
        <v>1.5627769008067347</v>
      </c>
      <c r="E47" s="169">
        <f>IF(RES_hhdet_tes!E47=0,"",RES_hhdet_tes!E47/RES_hhdet_fec!E47)</f>
        <v>1.6216836420732184</v>
      </c>
      <c r="F47" s="169">
        <f>IF(RES_hhdet_tes!F47=0,"",RES_hhdet_tes!F47/RES_hhdet_fec!F47)</f>
        <v>1.7726308622819082</v>
      </c>
      <c r="G47" s="169">
        <f>IF(RES_hhdet_tes!G47=0,"",RES_hhdet_tes!G47/RES_hhdet_fec!G47)</f>
        <v>1.8178501001521254</v>
      </c>
      <c r="H47" s="169">
        <f>IF(RES_hhdet_tes!H47=0,"",RES_hhdet_tes!H47/RES_hhdet_fec!H47)</f>
        <v>1.8687743140433803</v>
      </c>
      <c r="I47" s="169">
        <f>IF(RES_hhdet_tes!I47=0,"",RES_hhdet_tes!I47/RES_hhdet_fec!I47)</f>
        <v>1.9136704137046177</v>
      </c>
      <c r="J47" s="169">
        <f>IF(RES_hhdet_tes!J47=0,"",RES_hhdet_tes!J47/RES_hhdet_fec!J47)</f>
        <v>1.9347156593104564</v>
      </c>
      <c r="K47" s="169">
        <f>IF(RES_hhdet_tes!K47=0,"",RES_hhdet_tes!K47/RES_hhdet_fec!K47)</f>
        <v>2.0375142027727313</v>
      </c>
      <c r="L47" s="169">
        <f>IF(RES_hhdet_tes!L47=0,"",RES_hhdet_tes!L47/RES_hhdet_fec!L47)</f>
        <v>2.0447013139983015</v>
      </c>
      <c r="M47" s="169">
        <f>IF(RES_hhdet_tes!M47=0,"",RES_hhdet_tes!M47/RES_hhdet_fec!M47)</f>
        <v>2.1739210062006058</v>
      </c>
      <c r="N47" s="169">
        <f>IF(RES_hhdet_tes!N47=0,"",RES_hhdet_tes!N47/RES_hhdet_fec!N47)</f>
        <v>2.6772542116185321</v>
      </c>
      <c r="O47" s="169">
        <f>IF(RES_hhdet_tes!O47=0,"",RES_hhdet_tes!O47/RES_hhdet_fec!O47)</f>
        <v>2.742512413128396</v>
      </c>
      <c r="P47" s="169">
        <f>IF(RES_hhdet_tes!P47=0,"",RES_hhdet_tes!P47/RES_hhdet_fec!P47)</f>
        <v>2.8413396628078154</v>
      </c>
      <c r="Q47" s="169">
        <f>IF(RES_hhdet_tes!Q47=0,"",RES_hhdet_tes!Q47/RES_hhdet_fec!Q47)</f>
        <v>2.8940180481005262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1.4777416635507941</v>
      </c>
      <c r="C48" s="73">
        <f>IF(RES_hhdet_tes!C48=0,"",RES_hhdet_tes!C48/RES_hhdet_fec!C48)</f>
        <v>1.5308271477519397</v>
      </c>
      <c r="D48" s="73">
        <f>IF(RES_hhdet_tes!D48=0,"",RES_hhdet_tes!D48/RES_hhdet_fec!D48)</f>
        <v>1.5627769008067347</v>
      </c>
      <c r="E48" s="73">
        <f>IF(RES_hhdet_tes!E48=0,"",RES_hhdet_tes!E48/RES_hhdet_fec!E48)</f>
        <v>1.6216836420732184</v>
      </c>
      <c r="F48" s="73">
        <f>IF(RES_hhdet_tes!F48=0,"",RES_hhdet_tes!F48/RES_hhdet_fec!F48)</f>
        <v>1.7726308622819082</v>
      </c>
      <c r="G48" s="73">
        <f>IF(RES_hhdet_tes!G48=0,"",RES_hhdet_tes!G48/RES_hhdet_fec!G48)</f>
        <v>1.8178501001521254</v>
      </c>
      <c r="H48" s="73">
        <f>IF(RES_hhdet_tes!H48=0,"",RES_hhdet_tes!H48/RES_hhdet_fec!H48)</f>
        <v>1.8687743140433803</v>
      </c>
      <c r="I48" s="73">
        <f>IF(RES_hhdet_tes!I48=0,"",RES_hhdet_tes!I48/RES_hhdet_fec!I48)</f>
        <v>1.9136704137046177</v>
      </c>
      <c r="J48" s="73">
        <f>IF(RES_hhdet_tes!J48=0,"",RES_hhdet_tes!J48/RES_hhdet_fec!J48)</f>
        <v>1.9347156593104564</v>
      </c>
      <c r="K48" s="73">
        <f>IF(RES_hhdet_tes!K48=0,"",RES_hhdet_tes!K48/RES_hhdet_fec!K48)</f>
        <v>2.0375142027727313</v>
      </c>
      <c r="L48" s="73">
        <f>IF(RES_hhdet_tes!L48=0,"",RES_hhdet_tes!L48/RES_hhdet_fec!L48)</f>
        <v>2.0447013139983015</v>
      </c>
      <c r="M48" s="73">
        <f>IF(RES_hhdet_tes!M48=0,"",RES_hhdet_tes!M48/RES_hhdet_fec!M48)</f>
        <v>2.1739210062006058</v>
      </c>
      <c r="N48" s="73">
        <f>IF(RES_hhdet_tes!N48=0,"",RES_hhdet_tes!N48/RES_hhdet_fec!N48)</f>
        <v>2.6772542116185321</v>
      </c>
      <c r="O48" s="73">
        <f>IF(RES_hhdet_tes!O48=0,"",RES_hhdet_tes!O48/RES_hhdet_fec!O48)</f>
        <v>2.742512413128396</v>
      </c>
      <c r="P48" s="73">
        <f>IF(RES_hhdet_tes!P48=0,"",RES_hhdet_tes!P48/RES_hhdet_fec!P48)</f>
        <v>2.8413396628078154</v>
      </c>
      <c r="Q48" s="73">
        <f>IF(RES_hhdet_tes!Q48=0,"",RES_hhdet_tes!Q48/RES_hhdet_fec!Q48)</f>
        <v>2.8940180481005262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0.4792913077983123</v>
      </c>
      <c r="C49" s="169">
        <f>IF(RES_hhdet_tes!C49=0,"",RES_hhdet_tes!C49/RES_hhdet_fec!C49)</f>
        <v>0.47989276356034194</v>
      </c>
      <c r="D49" s="169">
        <f>IF(RES_hhdet_tes!D49=0,"",RES_hhdet_tes!D49/RES_hhdet_fec!D49)</f>
        <v>0.50927349992458026</v>
      </c>
      <c r="E49" s="169">
        <f>IF(RES_hhdet_tes!E49=0,"",RES_hhdet_tes!E49/RES_hhdet_fec!E49)</f>
        <v>0.49686437397337901</v>
      </c>
      <c r="F49" s="169">
        <f>IF(RES_hhdet_tes!F49=0,"",RES_hhdet_tes!F49/RES_hhdet_fec!F49)</f>
        <v>0.50013693486033861</v>
      </c>
      <c r="G49" s="169">
        <f>IF(RES_hhdet_tes!G49=0,"",RES_hhdet_tes!G49/RES_hhdet_fec!G49)</f>
        <v>0.54224692307851197</v>
      </c>
      <c r="H49" s="169">
        <f>IF(RES_hhdet_tes!H49=0,"",RES_hhdet_tes!H49/RES_hhdet_fec!H49)</f>
        <v>0.5447903671506733</v>
      </c>
      <c r="I49" s="169">
        <f>IF(RES_hhdet_tes!I49=0,"",RES_hhdet_tes!I49/RES_hhdet_fec!I49)</f>
        <v>0.51645887906221399</v>
      </c>
      <c r="J49" s="169">
        <f>IF(RES_hhdet_tes!J49=0,"",RES_hhdet_tes!J49/RES_hhdet_fec!J49)</f>
        <v>0.53520475566980141</v>
      </c>
      <c r="K49" s="169">
        <f>IF(RES_hhdet_tes!K49=0,"",RES_hhdet_tes!K49/RES_hhdet_fec!K49)</f>
        <v>0.56795936933910829</v>
      </c>
      <c r="L49" s="169">
        <f>IF(RES_hhdet_tes!L49=0,"",RES_hhdet_tes!L49/RES_hhdet_fec!L49)</f>
        <v>0.57967593756786284</v>
      </c>
      <c r="M49" s="169">
        <f>IF(RES_hhdet_tes!M49=0,"",RES_hhdet_tes!M49/RES_hhdet_fec!M49)</f>
        <v>0.52005544633743472</v>
      </c>
      <c r="N49" s="169">
        <f>IF(RES_hhdet_tes!N49=0,"",RES_hhdet_tes!N49/RES_hhdet_fec!N49)</f>
        <v>0.5556861092045684</v>
      </c>
      <c r="O49" s="169">
        <f>IF(RES_hhdet_tes!O49=0,"",RES_hhdet_tes!O49/RES_hhdet_fec!O49)</f>
        <v>0.55643217166495229</v>
      </c>
      <c r="P49" s="169">
        <f>IF(RES_hhdet_tes!P49=0,"",RES_hhdet_tes!P49/RES_hhdet_fec!P49)</f>
        <v>0.53197616502639911</v>
      </c>
      <c r="Q49" s="169">
        <f>IF(RES_hhdet_tes!Q49=0,"",RES_hhdet_tes!Q49/RES_hhdet_fec!Q49)</f>
        <v>0.53091495367194319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0.43577703204137519</v>
      </c>
      <c r="C50" s="174">
        <f>IF(RES_hhdet_tes!C50=0,"",RES_hhdet_tes!C50/RES_hhdet_fec!C50)</f>
        <v>0.43577703204137513</v>
      </c>
      <c r="D50" s="174">
        <f>IF(RES_hhdet_tes!D50=0,"",RES_hhdet_tes!D50/RES_hhdet_fec!D50)</f>
        <v>0.43577703204137513</v>
      </c>
      <c r="E50" s="174">
        <f>IF(RES_hhdet_tes!E50=0,"",RES_hhdet_tes!E50/RES_hhdet_fec!E50)</f>
        <v>0.45876375768063893</v>
      </c>
      <c r="F50" s="174">
        <f>IF(RES_hhdet_tes!F50=0,"",RES_hhdet_tes!F50/RES_hhdet_fec!F50)</f>
        <v>0.49275041658495394</v>
      </c>
      <c r="G50" s="174">
        <f>IF(RES_hhdet_tes!G50=0,"",RES_hhdet_tes!G50/RES_hhdet_fec!G50)</f>
        <v>0.50426600975959579</v>
      </c>
      <c r="H50" s="174">
        <f>IF(RES_hhdet_tes!H50=0,"",RES_hhdet_tes!H50/RES_hhdet_fec!H50)</f>
        <v>0.50476757758601276</v>
      </c>
      <c r="I50" s="174">
        <f>IF(RES_hhdet_tes!I50=0,"",RES_hhdet_tes!I50/RES_hhdet_fec!I50)</f>
        <v>0.50784613688558877</v>
      </c>
      <c r="J50" s="174">
        <f>IF(RES_hhdet_tes!J50=0,"",RES_hhdet_tes!J50/RES_hhdet_fec!J50)</f>
        <v>0.51158660521088606</v>
      </c>
      <c r="K50" s="174">
        <f>IF(RES_hhdet_tes!K50=0,"",RES_hhdet_tes!K50/RES_hhdet_fec!K50)</f>
        <v>0.51567960326258955</v>
      </c>
      <c r="L50" s="174">
        <f>IF(RES_hhdet_tes!L50=0,"",RES_hhdet_tes!L50/RES_hhdet_fec!L50)</f>
        <v>0.51567960326258877</v>
      </c>
      <c r="M50" s="174">
        <f>IF(RES_hhdet_tes!M50=0,"",RES_hhdet_tes!M50/RES_hhdet_fec!M50)</f>
        <v>0.5192199260542093</v>
      </c>
      <c r="N50" s="174">
        <f>IF(RES_hhdet_tes!N50=0,"",RES_hhdet_tes!N50/RES_hhdet_fec!N50)</f>
        <v>0.52085477392675006</v>
      </c>
      <c r="O50" s="174">
        <f>IF(RES_hhdet_tes!O50=0,"",RES_hhdet_tes!O50/RES_hhdet_fec!O50)</f>
        <v>0.52132811809933854</v>
      </c>
      <c r="P50" s="174">
        <f>IF(RES_hhdet_tes!P50=0,"",RES_hhdet_tes!P50/RES_hhdet_fec!P50)</f>
        <v>0.52430568025562263</v>
      </c>
      <c r="Q50" s="174">
        <f>IF(RES_hhdet_tes!Q50=0,"",RES_hhdet_tes!Q50/RES_hhdet_fec!Q50)</f>
        <v>0.52546797997631467</v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0.5727355278258075</v>
      </c>
      <c r="C54" s="171">
        <f>IF(RES_hhdet_tes!C54=0,"",RES_hhdet_tes!C54/RES_hhdet_fec!C54)</f>
        <v>0.574213443782428</v>
      </c>
      <c r="D54" s="171">
        <f>IF(RES_hhdet_tes!D54=0,"",RES_hhdet_tes!D54/RES_hhdet_fec!D54)</f>
        <v>0.58835808205971685</v>
      </c>
      <c r="E54" s="171">
        <f>IF(RES_hhdet_tes!E54=0,"",RES_hhdet_tes!E54/RES_hhdet_fec!E54)</f>
        <v>0.59843839073491711</v>
      </c>
      <c r="F54" s="171">
        <f>IF(RES_hhdet_tes!F54=0,"",RES_hhdet_tes!F54/RES_hhdet_fec!F54)</f>
        <v>0.61820916682362947</v>
      </c>
      <c r="G54" s="171">
        <f>IF(RES_hhdet_tes!G54=0,"",RES_hhdet_tes!G54/RES_hhdet_fec!G54)</f>
        <v>0.66074982531344228</v>
      </c>
      <c r="H54" s="171">
        <f>IF(RES_hhdet_tes!H54=0,"",RES_hhdet_tes!H54/RES_hhdet_fec!H54)</f>
        <v>0.66540955310583916</v>
      </c>
      <c r="I54" s="171">
        <f>IF(RES_hhdet_tes!I54=0,"",RES_hhdet_tes!I54/RES_hhdet_fec!I54)</f>
        <v>0.67465800651414698</v>
      </c>
      <c r="J54" s="171">
        <f>IF(RES_hhdet_tes!J54=0,"",RES_hhdet_tes!J54/RES_hhdet_fec!J54)</f>
        <v>0.67790096841519731</v>
      </c>
      <c r="K54" s="171">
        <f>IF(RES_hhdet_tes!K54=0,"",RES_hhdet_tes!K54/RES_hhdet_fec!K54)</f>
        <v>0.68056258750397813</v>
      </c>
      <c r="L54" s="171">
        <f>IF(RES_hhdet_tes!L54=0,"",RES_hhdet_tes!L54/RES_hhdet_fec!L54)</f>
        <v>0.68151523014904236</v>
      </c>
      <c r="M54" s="171">
        <f>IF(RES_hhdet_tes!M54=0,"",RES_hhdet_tes!M54/RES_hhdet_fec!M54)</f>
        <v>0.68728263339097506</v>
      </c>
      <c r="N54" s="171">
        <f>IF(RES_hhdet_tes!N54=0,"",RES_hhdet_tes!N54/RES_hhdet_fec!N54)</f>
        <v>0.69247360604418151</v>
      </c>
      <c r="O54" s="171">
        <f>IF(RES_hhdet_tes!O54=0,"",RES_hhdet_tes!O54/RES_hhdet_fec!O54)</f>
        <v>0.69259251325136473</v>
      </c>
      <c r="P54" s="171">
        <f>IF(RES_hhdet_tes!P54=0,"",RES_hhdet_tes!P54/RES_hhdet_fec!P54)</f>
        <v>0.69259251325135884</v>
      </c>
      <c r="Q54" s="171">
        <f>IF(RES_hhdet_tes!Q54=0,"",RES_hhdet_tes!Q54/RES_hhdet_fec!Q54)</f>
        <v>0.69259251325136317</v>
      </c>
    </row>
    <row r="55" spans="1:17" ht="12" customHeight="1" x14ac:dyDescent="0.25">
      <c r="A55" s="161" t="s">
        <v>141</v>
      </c>
      <c r="B55" s="170" t="str">
        <f>IF(RES_hhdet_tes!B55=0,"",RES_hhdet_tes!B55/RES_hhdet_fec!B55)</f>
        <v/>
      </c>
      <c r="C55" s="170" t="str">
        <f>IF(RES_hhdet_tes!C55=0,"",RES_hhdet_tes!C55/RES_hhdet_fec!C55)</f>
        <v/>
      </c>
      <c r="D55" s="170" t="str">
        <f>IF(RES_hhdet_tes!D55=0,"",RES_hhdet_tes!D55/RES_hhdet_fec!D55)</f>
        <v/>
      </c>
      <c r="E55" s="170" t="str">
        <f>IF(RES_hhdet_tes!E55=0,"",RES_hhdet_tes!E55/RES_hhdet_fec!E55)</f>
        <v/>
      </c>
      <c r="F55" s="170" t="str">
        <f>IF(RES_hhdet_tes!F55=0,"",RES_hhdet_tes!F55/RES_hhdet_fec!F55)</f>
        <v/>
      </c>
      <c r="G55" s="170" t="str">
        <f>IF(RES_hhdet_tes!G55=0,"",RES_hhdet_tes!G55/RES_hhdet_fec!G55)</f>
        <v/>
      </c>
      <c r="H55" s="170" t="str">
        <f>IF(RES_hhdet_tes!H55=0,"",RES_hhdet_tes!H55/RES_hhdet_fec!H55)</f>
        <v/>
      </c>
      <c r="I55" s="170" t="str">
        <f>IF(RES_hhdet_tes!I55=0,"",RES_hhdet_tes!I55/RES_hhdet_fec!I55)</f>
        <v/>
      </c>
      <c r="J55" s="170" t="str">
        <f>IF(RES_hhdet_tes!J55=0,"",RES_hhdet_tes!J55/RES_hhdet_fec!J55)</f>
        <v/>
      </c>
      <c r="K55" s="170" t="str">
        <f>IF(RES_hhdet_tes!K55=0,"",RES_hhdet_tes!K55/RES_hhdet_fec!K55)</f>
        <v/>
      </c>
      <c r="L55" s="170" t="str">
        <f>IF(RES_hhdet_tes!L55=0,"",RES_hhdet_tes!L55/RES_hhdet_fec!L55)</f>
        <v/>
      </c>
      <c r="M55" s="170" t="str">
        <f>IF(RES_hhdet_tes!M55=0,"",RES_hhdet_tes!M55/RES_hhdet_fec!M55)</f>
        <v/>
      </c>
      <c r="N55" s="170" t="str">
        <f>IF(RES_hhdet_tes!N55=0,"",RES_hhdet_tes!N55/RES_hhdet_fec!N55)</f>
        <v/>
      </c>
      <c r="O55" s="170" t="str">
        <f>IF(RES_hhdet_tes!O55=0,"",RES_hhdet_tes!O55/RES_hhdet_fec!O55)</f>
        <v/>
      </c>
      <c r="P55" s="170" t="str">
        <f>IF(RES_hhdet_tes!P55=0,"",RES_hhdet_tes!P55/RES_hhdet_fec!P55)</f>
        <v/>
      </c>
      <c r="Q55" s="170" t="str">
        <f>IF(RES_hhdet_tes!Q55=0,"",RES_hhdet_tes!Q55/RES_hhdet_fec!Q55)</f>
        <v/>
      </c>
    </row>
    <row r="56" spans="1:17" ht="12" customHeight="1" x14ac:dyDescent="0.25">
      <c r="A56" s="148" t="s">
        <v>60</v>
      </c>
      <c r="B56" s="73" t="str">
        <f>IF(RES_hhdet_tes!B56=0,"",RES_hhdet_tes!B56/RES_hhdet_fec!B56)</f>
        <v/>
      </c>
      <c r="C56" s="73" t="str">
        <f>IF(RES_hhdet_tes!C56=0,"",RES_hhdet_tes!C56/RES_hhdet_fec!C56)</f>
        <v/>
      </c>
      <c r="D56" s="73" t="str">
        <f>IF(RES_hhdet_tes!D56=0,"",RES_hhdet_tes!D56/RES_hhdet_fec!D56)</f>
        <v/>
      </c>
      <c r="E56" s="73" t="str">
        <f>IF(RES_hhdet_tes!E56=0,"",RES_hhdet_tes!E56/RES_hhdet_fec!E56)</f>
        <v/>
      </c>
      <c r="F56" s="73" t="str">
        <f>IF(RES_hhdet_tes!F56=0,"",RES_hhdet_tes!F56/RES_hhdet_fec!F56)</f>
        <v/>
      </c>
      <c r="G56" s="73" t="str">
        <f>IF(RES_hhdet_tes!G56=0,"",RES_hhdet_tes!G56/RES_hhdet_fec!G56)</f>
        <v/>
      </c>
      <c r="H56" s="73" t="str">
        <f>IF(RES_hhdet_tes!H56=0,"",RES_hhdet_tes!H56/RES_hhdet_fec!H56)</f>
        <v/>
      </c>
      <c r="I56" s="73" t="str">
        <f>IF(RES_hhdet_tes!I56=0,"",RES_hhdet_tes!I56/RES_hhdet_fec!I56)</f>
        <v/>
      </c>
      <c r="J56" s="73" t="str">
        <f>IF(RES_hhdet_tes!J56=0,"",RES_hhdet_tes!J56/RES_hhdet_fec!J56)</f>
        <v/>
      </c>
      <c r="K56" s="73" t="str">
        <f>IF(RES_hhdet_tes!K56=0,"",RES_hhdet_tes!K56/RES_hhdet_fec!K56)</f>
        <v/>
      </c>
      <c r="L56" s="73" t="str">
        <f>IF(RES_hhdet_tes!L56=0,"",RES_hhdet_tes!L56/RES_hhdet_fec!L56)</f>
        <v/>
      </c>
      <c r="M56" s="73" t="str">
        <f>IF(RES_hhdet_tes!M56=0,"",RES_hhdet_tes!M56/RES_hhdet_fec!M56)</f>
        <v/>
      </c>
      <c r="N56" s="73" t="str">
        <f>IF(RES_hhdet_tes!N56=0,"",RES_hhdet_tes!N56/RES_hhdet_fec!N56)</f>
        <v/>
      </c>
      <c r="O56" s="73" t="str">
        <f>IF(RES_hhdet_tes!O56=0,"",RES_hhdet_tes!O56/RES_hhdet_fec!O56)</f>
        <v/>
      </c>
      <c r="P56" s="73" t="str">
        <f>IF(RES_hhdet_tes!P56=0,"",RES_hhdet_tes!P56/RES_hhdet_fec!P56)</f>
        <v/>
      </c>
      <c r="Q56" s="73" t="str">
        <f>IF(RES_hhdet_tes!Q56=0,"",RES_hhdet_tes!Q56/RES_hhdet_fec!Q56)</f>
        <v/>
      </c>
    </row>
    <row r="57" spans="1:17" ht="12" customHeight="1" x14ac:dyDescent="0.25">
      <c r="A57" s="148" t="s">
        <v>59</v>
      </c>
      <c r="B57" s="73" t="str">
        <f>IF(RES_hhdet_tes!B57=0,"",RES_hhdet_tes!B57/RES_hhdet_fec!B57)</f>
        <v/>
      </c>
      <c r="C57" s="73" t="str">
        <f>IF(RES_hhdet_tes!C57=0,"",RES_hhdet_tes!C57/RES_hhdet_fec!C57)</f>
        <v/>
      </c>
      <c r="D57" s="73" t="str">
        <f>IF(RES_hhdet_tes!D57=0,"",RES_hhdet_tes!D57/RES_hhdet_fec!D57)</f>
        <v/>
      </c>
      <c r="E57" s="73" t="str">
        <f>IF(RES_hhdet_tes!E57=0,"",RES_hhdet_tes!E57/RES_hhdet_fec!E57)</f>
        <v/>
      </c>
      <c r="F57" s="73" t="str">
        <f>IF(RES_hhdet_tes!F57=0,"",RES_hhdet_tes!F57/RES_hhdet_fec!F57)</f>
        <v/>
      </c>
      <c r="G57" s="73" t="str">
        <f>IF(RES_hhdet_tes!G57=0,"",RES_hhdet_tes!G57/RES_hhdet_fec!G57)</f>
        <v/>
      </c>
      <c r="H57" s="73" t="str">
        <f>IF(RES_hhdet_tes!H57=0,"",RES_hhdet_tes!H57/RES_hhdet_fec!H57)</f>
        <v/>
      </c>
      <c r="I57" s="73" t="str">
        <f>IF(RES_hhdet_tes!I57=0,"",RES_hhdet_tes!I57/RES_hhdet_fec!I57)</f>
        <v/>
      </c>
      <c r="J57" s="73" t="str">
        <f>IF(RES_hhdet_tes!J57=0,"",RES_hhdet_tes!J57/RES_hhdet_fec!J57)</f>
        <v/>
      </c>
      <c r="K57" s="73" t="str">
        <f>IF(RES_hhdet_tes!K57=0,"",RES_hhdet_tes!K57/RES_hhdet_fec!K57)</f>
        <v/>
      </c>
      <c r="L57" s="73" t="str">
        <f>IF(RES_hhdet_tes!L57=0,"",RES_hhdet_tes!L57/RES_hhdet_fec!L57)</f>
        <v/>
      </c>
      <c r="M57" s="73" t="str">
        <f>IF(RES_hhdet_tes!M57=0,"",RES_hhdet_tes!M57/RES_hhdet_fec!M57)</f>
        <v/>
      </c>
      <c r="N57" s="73" t="str">
        <f>IF(RES_hhdet_tes!N57=0,"",RES_hhdet_tes!N57/RES_hhdet_fec!N57)</f>
        <v/>
      </c>
      <c r="O57" s="73" t="str">
        <f>IF(RES_hhdet_tes!O57=0,"",RES_hhdet_tes!O57/RES_hhdet_fec!O57)</f>
        <v/>
      </c>
      <c r="P57" s="73" t="str">
        <f>IF(RES_hhdet_tes!P57=0,"",RES_hhdet_tes!P57/RES_hhdet_fec!P57)</f>
        <v/>
      </c>
      <c r="Q57" s="73" t="str">
        <f>IF(RES_hhdet_tes!Q57=0,"",RES_hhdet_tes!Q57/RES_hhdet_fec!Q57)</f>
        <v/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0.4662505827270027</v>
      </c>
      <c r="C58" s="169">
        <f>IF(RES_hhdet_tes!C58=0,"",RES_hhdet_tes!C58/RES_hhdet_fec!C58)</f>
        <v>0.46386174603680824</v>
      </c>
      <c r="D58" s="169">
        <f>IF(RES_hhdet_tes!D58=0,"",RES_hhdet_tes!D58/RES_hhdet_fec!D58)</f>
        <v>0.45615766739265223</v>
      </c>
      <c r="E58" s="169">
        <f>IF(RES_hhdet_tes!E58=0,"",RES_hhdet_tes!E58/RES_hhdet_fec!E58)</f>
        <v>0.43554763548377728</v>
      </c>
      <c r="F58" s="169">
        <f>IF(RES_hhdet_tes!F58=0,"",RES_hhdet_tes!F58/RES_hhdet_fec!F58)</f>
        <v>0.5676170260317116</v>
      </c>
      <c r="G58" s="169">
        <f>IF(RES_hhdet_tes!G58=0,"",RES_hhdet_tes!G58/RES_hhdet_fec!G58)</f>
        <v>0.45408363549431785</v>
      </c>
      <c r="H58" s="169">
        <f>IF(RES_hhdet_tes!H58=0,"",RES_hhdet_tes!H58/RES_hhdet_fec!H58)</f>
        <v>0.55051451525700212</v>
      </c>
      <c r="I58" s="169">
        <f>IF(RES_hhdet_tes!I58=0,"",RES_hhdet_tes!I58/RES_hhdet_fec!I58)</f>
        <v>0.46204337275439311</v>
      </c>
      <c r="J58" s="169">
        <f>IF(RES_hhdet_tes!J58=0,"",RES_hhdet_tes!J58/RES_hhdet_fec!J58)</f>
        <v>0.53501759365505053</v>
      </c>
      <c r="K58" s="169">
        <f>IF(RES_hhdet_tes!K58=0,"",RES_hhdet_tes!K58/RES_hhdet_fec!K58)</f>
        <v>0.46441483988897952</v>
      </c>
      <c r="L58" s="169">
        <f>IF(RES_hhdet_tes!L58=0,"",RES_hhdet_tes!L58/RES_hhdet_fec!L58)</f>
        <v>0.51074472041121655</v>
      </c>
      <c r="M58" s="169">
        <f>IF(RES_hhdet_tes!M58=0,"",RES_hhdet_tes!M58/RES_hhdet_fec!M58)</f>
        <v>0.51944647416629242</v>
      </c>
      <c r="N58" s="169">
        <f>IF(RES_hhdet_tes!N58=0,"",RES_hhdet_tes!N58/RES_hhdet_fec!N58)</f>
        <v>0.53559795769363261</v>
      </c>
      <c r="O58" s="169">
        <f>IF(RES_hhdet_tes!O58=0,"",RES_hhdet_tes!O58/RES_hhdet_fec!O58)</f>
        <v>0.5249236836032577</v>
      </c>
      <c r="P58" s="169">
        <f>IF(RES_hhdet_tes!P58=0,"",RES_hhdet_tes!P58/RES_hhdet_fec!P58)</f>
        <v>0.53576028795013764</v>
      </c>
      <c r="Q58" s="169">
        <f>IF(RES_hhdet_tes!Q58=0,"",RES_hhdet_tes!Q58/RES_hhdet_fec!Q58)</f>
        <v>0.52493402809653533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0.39010088406015248</v>
      </c>
      <c r="C59" s="73">
        <f>IF(RES_hhdet_tes!C59=0,"",RES_hhdet_tes!C59/RES_hhdet_fec!C59)</f>
        <v>0.39010088406015242</v>
      </c>
      <c r="D59" s="73">
        <f>IF(RES_hhdet_tes!D59=0,"",RES_hhdet_tes!D59/RES_hhdet_fec!D59)</f>
        <v>0.39246827928251893</v>
      </c>
      <c r="E59" s="73">
        <f>IF(RES_hhdet_tes!E59=0,"",RES_hhdet_tes!E59/RES_hhdet_fec!E59)</f>
        <v>0.40454065076028239</v>
      </c>
      <c r="F59" s="73">
        <f>IF(RES_hhdet_tes!F59=0,"",RES_hhdet_tes!F59/RES_hhdet_fec!F59)</f>
        <v>0.4279938914007248</v>
      </c>
      <c r="G59" s="73">
        <f>IF(RES_hhdet_tes!G59=0,"",RES_hhdet_tes!G59/RES_hhdet_fec!G59)</f>
        <v>0.43730926312953688</v>
      </c>
      <c r="H59" s="73">
        <f>IF(RES_hhdet_tes!H59=0,"",RES_hhdet_tes!H59/RES_hhdet_fec!H59)</f>
        <v>0.44139680582733298</v>
      </c>
      <c r="I59" s="73">
        <f>IF(RES_hhdet_tes!I59=0,"",RES_hhdet_tes!I59/RES_hhdet_fec!I59)</f>
        <v>0.44534036286721901</v>
      </c>
      <c r="J59" s="73">
        <f>IF(RES_hhdet_tes!J59=0,"",RES_hhdet_tes!J59/RES_hhdet_fec!J59)</f>
        <v>0.4497112757493178</v>
      </c>
      <c r="K59" s="73">
        <f>IF(RES_hhdet_tes!K59=0,"",RES_hhdet_tes!K59/RES_hhdet_fec!K59)</f>
        <v>0.45222564002622367</v>
      </c>
      <c r="L59" s="73">
        <f>IF(RES_hhdet_tes!L59=0,"",RES_hhdet_tes!L59/RES_hhdet_fec!L59)</f>
        <v>0.45286541005383302</v>
      </c>
      <c r="M59" s="73">
        <f>IF(RES_hhdet_tes!M59=0,"",RES_hhdet_tes!M59/RES_hhdet_fec!M59)</f>
        <v>0.45297590540892702</v>
      </c>
      <c r="N59" s="73">
        <f>IF(RES_hhdet_tes!N59=0,"",RES_hhdet_tes!N59/RES_hhdet_fec!N59)</f>
        <v>0.45310776407013131</v>
      </c>
      <c r="O59" s="73">
        <f>IF(RES_hhdet_tes!O59=0,"",RES_hhdet_tes!O59/RES_hhdet_fec!O59)</f>
        <v>0.45324859751507207</v>
      </c>
      <c r="P59" s="73">
        <f>IF(RES_hhdet_tes!P59=0,"",RES_hhdet_tes!P59/RES_hhdet_fec!P59)</f>
        <v>0.45935785918070732</v>
      </c>
      <c r="Q59" s="73">
        <f>IF(RES_hhdet_tes!Q59=0,"",RES_hhdet_tes!Q59/RES_hhdet_fec!Q59)</f>
        <v>0.46757518345731386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0.77469684796466565</v>
      </c>
      <c r="C60" s="65">
        <f>IF(RES_hhdet_tes!C60=0,"",RES_hhdet_tes!C60/RES_hhdet_fec!C60)</f>
        <v>0.7774889809781691</v>
      </c>
      <c r="D60" s="65">
        <f>IF(RES_hhdet_tes!D60=0,"",RES_hhdet_tes!D60/RES_hhdet_fec!D60)</f>
        <v>0.77977576423069617</v>
      </c>
      <c r="E60" s="65">
        <f>IF(RES_hhdet_tes!E60=0,"",RES_hhdet_tes!E60/RES_hhdet_fec!E60)</f>
        <v>0.78768597434111642</v>
      </c>
      <c r="F60" s="65">
        <f>IF(RES_hhdet_tes!F60=0,"",RES_hhdet_tes!F60/RES_hhdet_fec!F60)</f>
        <v>0.80958388114139035</v>
      </c>
      <c r="G60" s="65">
        <f>IF(RES_hhdet_tes!G60=0,"",RES_hhdet_tes!G60/RES_hhdet_fec!G60)</f>
        <v>0.81508368618372418</v>
      </c>
      <c r="H60" s="65">
        <f>IF(RES_hhdet_tes!H60=0,"",RES_hhdet_tes!H60/RES_hhdet_fec!H60)</f>
        <v>0.81568043665013035</v>
      </c>
      <c r="I60" s="65">
        <f>IF(RES_hhdet_tes!I60=0,"",RES_hhdet_tes!I60/RES_hhdet_fec!I60)</f>
        <v>0.81604134379301285</v>
      </c>
      <c r="J60" s="65">
        <f>IF(RES_hhdet_tes!J60=0,"",RES_hhdet_tes!J60/RES_hhdet_fec!J60)</f>
        <v>0.81690935180682067</v>
      </c>
      <c r="K60" s="65">
        <f>IF(RES_hhdet_tes!K60=0,"",RES_hhdet_tes!K60/RES_hhdet_fec!K60)</f>
        <v>0.81886576141374989</v>
      </c>
      <c r="L60" s="65">
        <f>IF(RES_hhdet_tes!L60=0,"",RES_hhdet_tes!L60/RES_hhdet_fec!L60)</f>
        <v>0.81952162632895809</v>
      </c>
      <c r="M60" s="65">
        <f>IF(RES_hhdet_tes!M60=0,"",RES_hhdet_tes!M60/RES_hhdet_fec!M60)</f>
        <v>0.81983978602769336</v>
      </c>
      <c r="N60" s="65">
        <f>IF(RES_hhdet_tes!N60=0,"",RES_hhdet_tes!N60/RES_hhdet_fec!N60)</f>
        <v>0.82026422480035888</v>
      </c>
      <c r="O60" s="65">
        <f>IF(RES_hhdet_tes!O60=0,"",RES_hhdet_tes!O60/RES_hhdet_fec!O60)</f>
        <v>0.82057613494808046</v>
      </c>
      <c r="P60" s="65">
        <f>IF(RES_hhdet_tes!P60=0,"",RES_hhdet_tes!P60/RES_hhdet_fec!P60)</f>
        <v>0.82962353211557516</v>
      </c>
      <c r="Q60" s="65">
        <f>IF(RES_hhdet_tes!Q60=0,"",RES_hhdet_tes!Q60/RES_hhdet_fec!Q60)</f>
        <v>0.8324008081252755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0.52643313440741701</v>
      </c>
      <c r="C62" s="175">
        <f>IF(RES_hhdet_tes!C62=0,"",RES_hhdet_tes!C62/RES_hhdet_fec!C62)</f>
        <v>0.53238324880654342</v>
      </c>
      <c r="D62" s="175">
        <f>IF(RES_hhdet_tes!D62=0,"",RES_hhdet_tes!D62/RES_hhdet_fec!D62)</f>
        <v>0.54907749036640729</v>
      </c>
      <c r="E62" s="175">
        <f>IF(RES_hhdet_tes!E62=0,"",RES_hhdet_tes!E62/RES_hhdet_fec!E62)</f>
        <v>0.55842637215542679</v>
      </c>
      <c r="F62" s="175">
        <f>IF(RES_hhdet_tes!F62=0,"",RES_hhdet_tes!F62/RES_hhdet_fec!F62)</f>
        <v>0.56222509067990611</v>
      </c>
      <c r="G62" s="175">
        <f>IF(RES_hhdet_tes!G62=0,"",RES_hhdet_tes!G62/RES_hhdet_fec!G62)</f>
        <v>0.56461866429830809</v>
      </c>
      <c r="H62" s="175">
        <f>IF(RES_hhdet_tes!H62=0,"",RES_hhdet_tes!H62/RES_hhdet_fec!H62)</f>
        <v>0.56687852974551822</v>
      </c>
      <c r="I62" s="175">
        <f>IF(RES_hhdet_tes!I62=0,"",RES_hhdet_tes!I62/RES_hhdet_fec!I62)</f>
        <v>0.57652676389957991</v>
      </c>
      <c r="J62" s="175">
        <f>IF(RES_hhdet_tes!J62=0,"",RES_hhdet_tes!J62/RES_hhdet_fec!J62)</f>
        <v>0.57983123405413817</v>
      </c>
      <c r="K62" s="175">
        <f>IF(RES_hhdet_tes!K62=0,"",RES_hhdet_tes!K62/RES_hhdet_fec!K62)</f>
        <v>0.58825472834316317</v>
      </c>
      <c r="L62" s="175">
        <f>IF(RES_hhdet_tes!L62=0,"",RES_hhdet_tes!L62/RES_hhdet_fec!L62)</f>
        <v>0.58877343940076787</v>
      </c>
      <c r="M62" s="175">
        <f>IF(RES_hhdet_tes!M62=0,"",RES_hhdet_tes!M62/RES_hhdet_fec!M62)</f>
        <v>0.5939671799275269</v>
      </c>
      <c r="N62" s="175">
        <f>IF(RES_hhdet_tes!N62=0,"",RES_hhdet_tes!N62/RES_hhdet_fec!N62)</f>
        <v>0.60365828357395079</v>
      </c>
      <c r="O62" s="175">
        <f>IF(RES_hhdet_tes!O62=0,"",RES_hhdet_tes!O62/RES_hhdet_fec!O62)</f>
        <v>0.60809908134568147</v>
      </c>
      <c r="P62" s="175">
        <f>IF(RES_hhdet_tes!P62=0,"",RES_hhdet_tes!P62/RES_hhdet_fec!P62)</f>
        <v>0.612404586483</v>
      </c>
      <c r="Q62" s="175">
        <f>IF(RES_hhdet_tes!Q62=0,"",RES_hhdet_tes!Q62/RES_hhdet_fec!Q62)</f>
        <v>0.61962551502475127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0.53617762729325191</v>
      </c>
      <c r="C63" s="169">
        <f>IF(RES_hhdet_tes!C63=0,"",RES_hhdet_tes!C63/RES_hhdet_fec!C63)</f>
        <v>0.544356309987163</v>
      </c>
      <c r="D63" s="169">
        <f>IF(RES_hhdet_tes!D63=0,"",RES_hhdet_tes!D63/RES_hhdet_fec!D63)</f>
        <v>0.5620450313454014</v>
      </c>
      <c r="E63" s="169">
        <f>IF(RES_hhdet_tes!E63=0,"",RES_hhdet_tes!E63/RES_hhdet_fec!E63)</f>
        <v>0.57346421307909168</v>
      </c>
      <c r="F63" s="169">
        <f>IF(RES_hhdet_tes!F63=0,"",RES_hhdet_tes!F63/RES_hhdet_fec!F63)</f>
        <v>0.57170745058669636</v>
      </c>
      <c r="G63" s="169">
        <f>IF(RES_hhdet_tes!G63=0,"",RES_hhdet_tes!G63/RES_hhdet_fec!G63)</f>
        <v>0.58632371407298345</v>
      </c>
      <c r="H63" s="169">
        <f>IF(RES_hhdet_tes!H63=0,"",RES_hhdet_tes!H63/RES_hhdet_fec!H63)</f>
        <v>0.58654966435903289</v>
      </c>
      <c r="I63" s="169">
        <f>IF(RES_hhdet_tes!I63=0,"",RES_hhdet_tes!I63/RES_hhdet_fec!I63)</f>
        <v>0.5997648568569719</v>
      </c>
      <c r="J63" s="169">
        <f>IF(RES_hhdet_tes!J63=0,"",RES_hhdet_tes!J63/RES_hhdet_fec!J63)</f>
        <v>0.59409777316591139</v>
      </c>
      <c r="K63" s="169">
        <f>IF(RES_hhdet_tes!K63=0,"",RES_hhdet_tes!K63/RES_hhdet_fec!K63)</f>
        <v>0.6067959687696346</v>
      </c>
      <c r="L63" s="169">
        <f>IF(RES_hhdet_tes!L63=0,"",RES_hhdet_tes!L63/RES_hhdet_fec!L63)</f>
        <v>0.60563376859661955</v>
      </c>
      <c r="M63" s="169">
        <f>IF(RES_hhdet_tes!M63=0,"",RES_hhdet_tes!M63/RES_hhdet_fec!M63)</f>
        <v>0.61244522403247192</v>
      </c>
      <c r="N63" s="169">
        <f>IF(RES_hhdet_tes!N63=0,"",RES_hhdet_tes!N63/RES_hhdet_fec!N63)</f>
        <v>0.62165847698633836</v>
      </c>
      <c r="O63" s="169">
        <f>IF(RES_hhdet_tes!O63=0,"",RES_hhdet_tes!O63/RES_hhdet_fec!O63)</f>
        <v>0.62658264571999189</v>
      </c>
      <c r="P63" s="169">
        <f>IF(RES_hhdet_tes!P63=0,"",RES_hhdet_tes!P63/RES_hhdet_fec!P63)</f>
        <v>0.63185279498928582</v>
      </c>
      <c r="Q63" s="169">
        <f>IF(RES_hhdet_tes!Q63=0,"",RES_hhdet_tes!Q63/RES_hhdet_fec!Q63)</f>
        <v>0.64092887463841697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0.53400423279731934</v>
      </c>
      <c r="C64" s="73">
        <f>IF(RES_hhdet_tes!C64=0,"",RES_hhdet_tes!C64/RES_hhdet_fec!C64)</f>
        <v>0.54041587395757251</v>
      </c>
      <c r="D64" s="73">
        <f>IF(RES_hhdet_tes!D64=0,"",RES_hhdet_tes!D64/RES_hhdet_fec!D64)</f>
        <v>0.55817923366477373</v>
      </c>
      <c r="E64" s="73">
        <f>IF(RES_hhdet_tes!E64=0,"",RES_hhdet_tes!E64/RES_hhdet_fec!E64)</f>
        <v>0.56415235812558051</v>
      </c>
      <c r="F64" s="73">
        <f>IF(RES_hhdet_tes!F64=0,"",RES_hhdet_tes!F64/RES_hhdet_fec!F64)</f>
        <v>0.56944161685228656</v>
      </c>
      <c r="G64" s="73">
        <f>IF(RES_hhdet_tes!G64=0,"",RES_hhdet_tes!G64/RES_hhdet_fec!G64)</f>
        <v>0.57253474467957555</v>
      </c>
      <c r="H64" s="73">
        <f>IF(RES_hhdet_tes!H64=0,"",RES_hhdet_tes!H64/RES_hhdet_fec!H64)</f>
        <v>0.57718392019685227</v>
      </c>
      <c r="I64" s="73">
        <f>IF(RES_hhdet_tes!I64=0,"",RES_hhdet_tes!I64/RES_hhdet_fec!I64)</f>
        <v>0.5802924599095749</v>
      </c>
      <c r="J64" s="73">
        <f>IF(RES_hhdet_tes!J64=0,"",RES_hhdet_tes!J64/RES_hhdet_fec!J64)</f>
        <v>0.58544727554669262</v>
      </c>
      <c r="K64" s="73">
        <f>IF(RES_hhdet_tes!K64=0,"",RES_hhdet_tes!K64/RES_hhdet_fec!K64)</f>
        <v>0.59087882413517012</v>
      </c>
      <c r="L64" s="73">
        <f>IF(RES_hhdet_tes!L64=0,"",RES_hhdet_tes!L64/RES_hhdet_fec!L64)</f>
        <v>0.59688103507117074</v>
      </c>
      <c r="M64" s="73">
        <f>IF(RES_hhdet_tes!M64=0,"",RES_hhdet_tes!M64/RES_hhdet_fec!M64)</f>
        <v>0.60479204526987229</v>
      </c>
      <c r="N64" s="73">
        <f>IF(RES_hhdet_tes!N64=0,"",RES_hhdet_tes!N64/RES_hhdet_fec!N64)</f>
        <v>0.61383938535544047</v>
      </c>
      <c r="O64" s="73">
        <f>IF(RES_hhdet_tes!O64=0,"",RES_hhdet_tes!O64/RES_hhdet_fec!O64)</f>
        <v>0.61961340213951333</v>
      </c>
      <c r="P64" s="73">
        <f>IF(RES_hhdet_tes!P64=0,"",RES_hhdet_tes!P64/RES_hhdet_fec!P64)</f>
        <v>0.62366004346273107</v>
      </c>
      <c r="Q64" s="73">
        <f>IF(RES_hhdet_tes!Q64=0,"",RES_hhdet_tes!Q64/RES_hhdet_fec!Q64)</f>
        <v>0.6305141079464458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</v>
      </c>
      <c r="C65" s="73">
        <f>IF(RES_hhdet_tes!C65=0,"",RES_hhdet_tes!C65/RES_hhdet_fec!C65)</f>
        <v>0.99999999999999978</v>
      </c>
      <c r="D65" s="73">
        <f>IF(RES_hhdet_tes!D65=0,"",RES_hhdet_tes!D65/RES_hhdet_fec!D65)</f>
        <v>0.99999999999999956</v>
      </c>
      <c r="E65" s="73">
        <f>IF(RES_hhdet_tes!E65=0,"",RES_hhdet_tes!E65/RES_hhdet_fec!E65)</f>
        <v>1</v>
      </c>
      <c r="F65" s="73">
        <f>IF(RES_hhdet_tes!F65=0,"",RES_hhdet_tes!F65/RES_hhdet_fec!F65)</f>
        <v>0.99999999999999989</v>
      </c>
      <c r="G65" s="73">
        <f>IF(RES_hhdet_tes!G65=0,"",RES_hhdet_tes!G65/RES_hhdet_fec!G65)</f>
        <v>1.0000000000000002</v>
      </c>
      <c r="H65" s="73">
        <f>IF(RES_hhdet_tes!H65=0,"",RES_hhdet_tes!H65/RES_hhdet_fec!H65)</f>
        <v>0.99999999999999944</v>
      </c>
      <c r="I65" s="73">
        <f>IF(RES_hhdet_tes!I65=0,"",RES_hhdet_tes!I65/RES_hhdet_fec!I65)</f>
        <v>0.99999999999999978</v>
      </c>
      <c r="J65" s="73">
        <f>IF(RES_hhdet_tes!J65=0,"",RES_hhdet_tes!J65/RES_hhdet_fec!J65)</f>
        <v>1.0000000000000002</v>
      </c>
      <c r="K65" s="73">
        <f>IF(RES_hhdet_tes!K65=0,"",RES_hhdet_tes!K65/RES_hhdet_fec!K65)</f>
        <v>0.99999999999999978</v>
      </c>
      <c r="L65" s="73">
        <f>IF(RES_hhdet_tes!L65=0,"",RES_hhdet_tes!L65/RES_hhdet_fec!L65)</f>
        <v>1</v>
      </c>
      <c r="M65" s="73">
        <f>IF(RES_hhdet_tes!M65=0,"",RES_hhdet_tes!M65/RES_hhdet_fec!M65)</f>
        <v>1.0000000000000007</v>
      </c>
      <c r="N65" s="73">
        <f>IF(RES_hhdet_tes!N65=0,"",RES_hhdet_tes!N65/RES_hhdet_fec!N65)</f>
        <v>1.0000000000000007</v>
      </c>
      <c r="O65" s="73">
        <f>IF(RES_hhdet_tes!O65=0,"",RES_hhdet_tes!O65/RES_hhdet_fec!O65)</f>
        <v>1.0000000000000002</v>
      </c>
      <c r="P65" s="73">
        <f>IF(RES_hhdet_tes!P65=0,"",RES_hhdet_tes!P65/RES_hhdet_fec!P65)</f>
        <v>1.0000000000000002</v>
      </c>
      <c r="Q65" s="73">
        <f>IF(RES_hhdet_tes!Q65=0,"",RES_hhdet_tes!Q65/RES_hhdet_fec!Q65)</f>
        <v>0.99999999999999967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1.4777416635507943</v>
      </c>
      <c r="C66" s="169">
        <f>IF(RES_hhdet_tes!C66=0,"",RES_hhdet_tes!C66/RES_hhdet_fec!C66)</f>
        <v>1.5539588542025986</v>
      </c>
      <c r="D66" s="169">
        <f>IF(RES_hhdet_tes!D66=0,"",RES_hhdet_tes!D66/RES_hhdet_fec!D66)</f>
        <v>1.6409563104623102</v>
      </c>
      <c r="E66" s="169">
        <f>IF(RES_hhdet_tes!E66=0,"",RES_hhdet_tes!E66/RES_hhdet_fec!E66)</f>
        <v>1.6904241808131151</v>
      </c>
      <c r="F66" s="169">
        <f>IF(RES_hhdet_tes!F66=0,"",RES_hhdet_tes!F66/RES_hhdet_fec!F66)</f>
        <v>1.7363359774196785</v>
      </c>
      <c r="G66" s="169">
        <f>IF(RES_hhdet_tes!G66=0,"",RES_hhdet_tes!G66/RES_hhdet_fec!G66)</f>
        <v>1.7764942660241647</v>
      </c>
      <c r="H66" s="169">
        <f>IF(RES_hhdet_tes!H66=0,"",RES_hhdet_tes!H66/RES_hhdet_fec!H66)</f>
        <v>1.8271709684815574</v>
      </c>
      <c r="I66" s="169">
        <f>IF(RES_hhdet_tes!I66=0,"",RES_hhdet_tes!I66/RES_hhdet_fec!I66)</f>
        <v>1.8698527543796817</v>
      </c>
      <c r="J66" s="169">
        <f>IF(RES_hhdet_tes!J66=0,"",RES_hhdet_tes!J66/RES_hhdet_fec!J66)</f>
        <v>1.9230108956382912</v>
      </c>
      <c r="K66" s="169">
        <f>IF(RES_hhdet_tes!K66=0,"",RES_hhdet_tes!K66/RES_hhdet_fec!K66)</f>
        <v>1.9901238784189648</v>
      </c>
      <c r="L66" s="169">
        <f>IF(RES_hhdet_tes!L66=0,"",RES_hhdet_tes!L66/RES_hhdet_fec!L66)</f>
        <v>2.1233537032601268</v>
      </c>
      <c r="M66" s="169">
        <f>IF(RES_hhdet_tes!M66=0,"",RES_hhdet_tes!M66/RES_hhdet_fec!M66)</f>
        <v>2.2410760601580515</v>
      </c>
      <c r="N66" s="169">
        <f>IF(RES_hhdet_tes!N66=0,"",RES_hhdet_tes!N66/RES_hhdet_fec!N66)</f>
        <v>2.3889416190926376</v>
      </c>
      <c r="O66" s="169">
        <f>IF(RES_hhdet_tes!O66=0,"",RES_hhdet_tes!O66/RES_hhdet_fec!O66)</f>
        <v>2.4851510855523826</v>
      </c>
      <c r="P66" s="169">
        <f>IF(RES_hhdet_tes!P66=0,"",RES_hhdet_tes!P66/RES_hhdet_fec!P66)</f>
        <v>2.5576106997780297</v>
      </c>
      <c r="Q66" s="169">
        <f>IF(RES_hhdet_tes!Q66=0,"",RES_hhdet_tes!Q66/RES_hhdet_fec!Q66)</f>
        <v>2.6193725237165579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1.4777416635507943</v>
      </c>
      <c r="C67" s="73">
        <f>IF(RES_hhdet_tes!C67=0,"",RES_hhdet_tes!C67/RES_hhdet_fec!C67)</f>
        <v>1.5539588542025986</v>
      </c>
      <c r="D67" s="73">
        <f>IF(RES_hhdet_tes!D67=0,"",RES_hhdet_tes!D67/RES_hhdet_fec!D67)</f>
        <v>1.6409563104623102</v>
      </c>
      <c r="E67" s="73">
        <f>IF(RES_hhdet_tes!E67=0,"",RES_hhdet_tes!E67/RES_hhdet_fec!E67)</f>
        <v>1.6904241808131151</v>
      </c>
      <c r="F67" s="73">
        <f>IF(RES_hhdet_tes!F67=0,"",RES_hhdet_tes!F67/RES_hhdet_fec!F67)</f>
        <v>1.7363359774196785</v>
      </c>
      <c r="G67" s="73">
        <f>IF(RES_hhdet_tes!G67=0,"",RES_hhdet_tes!G67/RES_hhdet_fec!G67)</f>
        <v>1.7764942660241647</v>
      </c>
      <c r="H67" s="73">
        <f>IF(RES_hhdet_tes!H67=0,"",RES_hhdet_tes!H67/RES_hhdet_fec!H67)</f>
        <v>1.8271709684815574</v>
      </c>
      <c r="I67" s="73">
        <f>IF(RES_hhdet_tes!I67=0,"",RES_hhdet_tes!I67/RES_hhdet_fec!I67)</f>
        <v>1.8698527543796817</v>
      </c>
      <c r="J67" s="73">
        <f>IF(RES_hhdet_tes!J67=0,"",RES_hhdet_tes!J67/RES_hhdet_fec!J67)</f>
        <v>1.9230108956382912</v>
      </c>
      <c r="K67" s="73">
        <f>IF(RES_hhdet_tes!K67=0,"",RES_hhdet_tes!K67/RES_hhdet_fec!K67)</f>
        <v>1.9901238784189648</v>
      </c>
      <c r="L67" s="73">
        <f>IF(RES_hhdet_tes!L67=0,"",RES_hhdet_tes!L67/RES_hhdet_fec!L67)</f>
        <v>2.1233537032601268</v>
      </c>
      <c r="M67" s="73">
        <f>IF(RES_hhdet_tes!M67=0,"",RES_hhdet_tes!M67/RES_hhdet_fec!M67)</f>
        <v>2.2410760601580515</v>
      </c>
      <c r="N67" s="73">
        <f>IF(RES_hhdet_tes!N67=0,"",RES_hhdet_tes!N67/RES_hhdet_fec!N67)</f>
        <v>2.3889416190926376</v>
      </c>
      <c r="O67" s="73">
        <f>IF(RES_hhdet_tes!O67=0,"",RES_hhdet_tes!O67/RES_hhdet_fec!O67)</f>
        <v>2.4851510855523826</v>
      </c>
      <c r="P67" s="73">
        <f>IF(RES_hhdet_tes!P67=0,"",RES_hhdet_tes!P67/RES_hhdet_fec!P67)</f>
        <v>2.5576106997780297</v>
      </c>
      <c r="Q67" s="73">
        <f>IF(RES_hhdet_tes!Q67=0,"",RES_hhdet_tes!Q67/RES_hhdet_fec!Q67)</f>
        <v>2.6193725237165579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0.47563495327023225</v>
      </c>
      <c r="C68" s="169">
        <f>IF(RES_hhdet_tes!C68=0,"",RES_hhdet_tes!C68/RES_hhdet_fec!C68)</f>
        <v>0.48061705674873434</v>
      </c>
      <c r="D68" s="169">
        <f>IF(RES_hhdet_tes!D68=0,"",RES_hhdet_tes!D68/RES_hhdet_fec!D68)</f>
        <v>0.49740202222403551</v>
      </c>
      <c r="E68" s="169">
        <f>IF(RES_hhdet_tes!E68=0,"",RES_hhdet_tes!E68/RES_hhdet_fec!E68)</f>
        <v>0.50294472157466052</v>
      </c>
      <c r="F68" s="169">
        <f>IF(RES_hhdet_tes!F68=0,"",RES_hhdet_tes!F68/RES_hhdet_fec!F68)</f>
        <v>0.50932615114198532</v>
      </c>
      <c r="G68" s="169">
        <f>IF(RES_hhdet_tes!G68=0,"",RES_hhdet_tes!G68/RES_hhdet_fec!G68)</f>
        <v>0.51200032491279035</v>
      </c>
      <c r="H68" s="169">
        <f>IF(RES_hhdet_tes!H68=0,"",RES_hhdet_tes!H68/RES_hhdet_fec!H68)</f>
        <v>0.50906917059664236</v>
      </c>
      <c r="I68" s="169">
        <f>IF(RES_hhdet_tes!I68=0,"",RES_hhdet_tes!I68/RES_hhdet_fec!I68)</f>
        <v>0.52474564062020423</v>
      </c>
      <c r="J68" s="169">
        <f>IF(RES_hhdet_tes!J68=0,"",RES_hhdet_tes!J68/RES_hhdet_fec!J68)</f>
        <v>0.5265032188218326</v>
      </c>
      <c r="K68" s="169">
        <f>IF(RES_hhdet_tes!K68=0,"",RES_hhdet_tes!K68/RES_hhdet_fec!K68)</f>
        <v>0.5278976383827011</v>
      </c>
      <c r="L68" s="169">
        <f>IF(RES_hhdet_tes!L68=0,"",RES_hhdet_tes!L68/RES_hhdet_fec!L68)</f>
        <v>0.5299375804457398</v>
      </c>
      <c r="M68" s="169">
        <f>IF(RES_hhdet_tes!M68=0,"",RES_hhdet_tes!M68/RES_hhdet_fec!M68)</f>
        <v>0.53386088106605012</v>
      </c>
      <c r="N68" s="169">
        <f>IF(RES_hhdet_tes!N68=0,"",RES_hhdet_tes!N68/RES_hhdet_fec!N68)</f>
        <v>0.54113607511544959</v>
      </c>
      <c r="O68" s="169">
        <f>IF(RES_hhdet_tes!O68=0,"",RES_hhdet_tes!O68/RES_hhdet_fec!O68)</f>
        <v>0.54687213172083271</v>
      </c>
      <c r="P68" s="169">
        <f>IF(RES_hhdet_tes!P68=0,"",RES_hhdet_tes!P68/RES_hhdet_fec!P68)</f>
        <v>0.55149424443375172</v>
      </c>
      <c r="Q68" s="169">
        <f>IF(RES_hhdet_tes!Q68=0,"",RES_hhdet_tes!Q68/RES_hhdet_fec!Q68)</f>
        <v>0.55426156174981744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0.46690396290147346</v>
      </c>
      <c r="C69" s="174">
        <f>IF(RES_hhdet_tes!C69=0,"",RES_hhdet_tes!C69/RES_hhdet_fec!C69)</f>
        <v>0.47347977130420449</v>
      </c>
      <c r="D69" s="174">
        <f>IF(RES_hhdet_tes!D69=0,"",RES_hhdet_tes!D69/RES_hhdet_fec!D69)</f>
        <v>0.48804537088891431</v>
      </c>
      <c r="E69" s="174">
        <f>IF(RES_hhdet_tes!E69=0,"",RES_hhdet_tes!E69/RES_hhdet_fec!E69)</f>
        <v>0.49443817357938247</v>
      </c>
      <c r="F69" s="174">
        <f>IF(RES_hhdet_tes!F69=0,"",RES_hhdet_tes!F69/RES_hhdet_fec!F69)</f>
        <v>0.49788099663028312</v>
      </c>
      <c r="G69" s="174">
        <f>IF(RES_hhdet_tes!G69=0,"",RES_hhdet_tes!G69/RES_hhdet_fec!G69)</f>
        <v>0.5018529122952875</v>
      </c>
      <c r="H69" s="174">
        <f>IF(RES_hhdet_tes!H69=0,"",RES_hhdet_tes!H69/RES_hhdet_fec!H69)</f>
        <v>0.50878901379425701</v>
      </c>
      <c r="I69" s="174">
        <f>IF(RES_hhdet_tes!I69=0,"",RES_hhdet_tes!I69/RES_hhdet_fec!I69)</f>
        <v>0.51444675689364572</v>
      </c>
      <c r="J69" s="174">
        <f>IF(RES_hhdet_tes!J69=0,"",RES_hhdet_tes!J69/RES_hhdet_fec!J69)</f>
        <v>0.51819217284582686</v>
      </c>
      <c r="K69" s="174">
        <f>IF(RES_hhdet_tes!K69=0,"",RES_hhdet_tes!K69/RES_hhdet_fec!K69)</f>
        <v>0.5227292577581234</v>
      </c>
      <c r="L69" s="174">
        <f>IF(RES_hhdet_tes!L69=0,"",RES_hhdet_tes!L69/RES_hhdet_fec!L69)</f>
        <v>0.52698756973196381</v>
      </c>
      <c r="M69" s="174">
        <f>IF(RES_hhdet_tes!M69=0,"",RES_hhdet_tes!M69/RES_hhdet_fec!M69)</f>
        <v>0.53287789213900116</v>
      </c>
      <c r="N69" s="174">
        <f>IF(RES_hhdet_tes!N69=0,"",RES_hhdet_tes!N69/RES_hhdet_fec!N69)</f>
        <v>0.53909313470953901</v>
      </c>
      <c r="O69" s="174">
        <f>IF(RES_hhdet_tes!O69=0,"",RES_hhdet_tes!O69/RES_hhdet_fec!O69)</f>
        <v>0.54238689715325028</v>
      </c>
      <c r="P69" s="174">
        <f>IF(RES_hhdet_tes!P69=0,"",RES_hhdet_tes!P69/RES_hhdet_fec!P69)</f>
        <v>0.54620343425005013</v>
      </c>
      <c r="Q69" s="174">
        <f>IF(RES_hhdet_tes!Q69=0,"",RES_hhdet_tes!Q69/RES_hhdet_fec!Q69)</f>
        <v>0.54948369430122601</v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 t="str">
        <f>IF(RES_hhdet_tes!L70=0,"",RES_hhdet_tes!L70/RES_hhdet_fec!L70)</f>
        <v/>
      </c>
      <c r="M70" s="174" t="str">
        <f>IF(RES_hhdet_tes!M70=0,"",RES_hhdet_tes!M70/RES_hhdet_fec!M70)</f>
        <v/>
      </c>
      <c r="N70" s="174" t="str">
        <f>IF(RES_hhdet_tes!N70=0,"",RES_hhdet_tes!N70/RES_hhdet_fec!N70)</f>
        <v/>
      </c>
      <c r="O70" s="174" t="str">
        <f>IF(RES_hhdet_tes!O70=0,"",RES_hhdet_tes!O70/RES_hhdet_fec!O70)</f>
        <v/>
      </c>
      <c r="P70" s="174" t="str">
        <f>IF(RES_hhdet_tes!P70=0,"",RES_hhdet_tes!P70/RES_hhdet_fec!P70)</f>
        <v/>
      </c>
      <c r="Q70" s="174" t="str">
        <f>IF(RES_hhdet_tes!Q70=0,"",RES_hhdet_tes!Q70/RES_hhdet_fec!Q70)</f>
        <v/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 t="str">
        <f>IF(RES_hhdet_tes!L71=0,"",RES_hhdet_tes!L71/RES_hhdet_fec!L71)</f>
        <v/>
      </c>
      <c r="M71" s="173" t="str">
        <f>IF(RES_hhdet_tes!M71=0,"",RES_hhdet_tes!M71/RES_hhdet_fec!M71)</f>
        <v/>
      </c>
      <c r="N71" s="173" t="str">
        <f>IF(RES_hhdet_tes!N71=0,"",RES_hhdet_tes!N71/RES_hhdet_fec!N71)</f>
        <v/>
      </c>
      <c r="O71" s="173" t="str">
        <f>IF(RES_hhdet_tes!O71=0,"",RES_hhdet_tes!O71/RES_hhdet_fec!O71)</f>
        <v/>
      </c>
      <c r="P71" s="173" t="str">
        <f>IF(RES_hhdet_tes!P71=0,"",RES_hhdet_tes!P71/RES_hhdet_fec!P71)</f>
        <v/>
      </c>
      <c r="Q71" s="173" t="str">
        <f>IF(RES_hhdet_tes!Q71=0,"",RES_hhdet_tes!Q71/RES_hhdet_fec!Q71)</f>
        <v/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 t="str">
        <f>IF(RES_hhdet_tes!L72=0,"",RES_hhdet_tes!L72/RES_hhdet_fec!L72)</f>
        <v/>
      </c>
      <c r="M72" s="172" t="str">
        <f>IF(RES_hhdet_tes!M72=0,"",RES_hhdet_tes!M72/RES_hhdet_fec!M72)</f>
        <v/>
      </c>
      <c r="N72" s="172" t="str">
        <f>IF(RES_hhdet_tes!N72=0,"",RES_hhdet_tes!N72/RES_hhdet_fec!N72)</f>
        <v/>
      </c>
      <c r="O72" s="172" t="str">
        <f>IF(RES_hhdet_tes!O72=0,"",RES_hhdet_tes!O72/RES_hhdet_fec!O72)</f>
        <v/>
      </c>
      <c r="P72" s="172" t="str">
        <f>IF(RES_hhdet_tes!P72=0,"",RES_hhdet_tes!P72/RES_hhdet_fec!P72)</f>
        <v/>
      </c>
      <c r="Q72" s="172" t="str">
        <f>IF(RES_hhdet_tes!Q72=0,"",RES_hhdet_tes!Q72/RES_hhdet_fec!Q72)</f>
        <v/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0.5727355278258075</v>
      </c>
      <c r="C73" s="171">
        <f>IF(RES_hhdet_tes!C73=0,"",RES_hhdet_tes!C73/RES_hhdet_fec!C73)</f>
        <v>0.57273552782580739</v>
      </c>
      <c r="D73" s="171">
        <f>IF(RES_hhdet_tes!D73=0,"",RES_hhdet_tes!D73/RES_hhdet_fec!D73)</f>
        <v>0.60753610452221496</v>
      </c>
      <c r="E73" s="171">
        <f>IF(RES_hhdet_tes!E73=0,"",RES_hhdet_tes!E73/RES_hhdet_fec!E73)</f>
        <v>0.61678860946506842</v>
      </c>
      <c r="F73" s="171">
        <f>IF(RES_hhdet_tes!F73=0,"",RES_hhdet_tes!F73/RES_hhdet_fec!F73)</f>
        <v>0.636248954369804</v>
      </c>
      <c r="G73" s="171">
        <f>IF(RES_hhdet_tes!G73=0,"",RES_hhdet_tes!G73/RES_hhdet_fec!G73)</f>
        <v>0.66148811519417627</v>
      </c>
      <c r="H73" s="171">
        <f>IF(RES_hhdet_tes!H73=0,"",RES_hhdet_tes!H73/RES_hhdet_fec!H73)</f>
        <v>0.66816470265760697</v>
      </c>
      <c r="I73" s="171">
        <f>IF(RES_hhdet_tes!I73=0,"",RES_hhdet_tes!I73/RES_hhdet_fec!I73)</f>
        <v>0.67735321437675144</v>
      </c>
      <c r="J73" s="171">
        <f>IF(RES_hhdet_tes!J73=0,"",RES_hhdet_tes!J73/RES_hhdet_fec!J73)</f>
        <v>0.67796930667418265</v>
      </c>
      <c r="K73" s="171">
        <f>IF(RES_hhdet_tes!K73=0,"",RES_hhdet_tes!K73/RES_hhdet_fec!K73)</f>
        <v>0.67814903935802828</v>
      </c>
      <c r="L73" s="171">
        <f>IF(RES_hhdet_tes!L73=0,"",RES_hhdet_tes!L73/RES_hhdet_fec!L73)</f>
        <v>0.67909828753576107</v>
      </c>
      <c r="M73" s="171">
        <f>IF(RES_hhdet_tes!M73=0,"",RES_hhdet_tes!M73/RES_hhdet_fec!M73)</f>
        <v>0.68152635493868996</v>
      </c>
      <c r="N73" s="171">
        <f>IF(RES_hhdet_tes!N73=0,"",RES_hhdet_tes!N73/RES_hhdet_fec!N73)</f>
        <v>0.69252244580392253</v>
      </c>
      <c r="O73" s="171">
        <f>IF(RES_hhdet_tes!O73=0,"",RES_hhdet_tes!O73/RES_hhdet_fec!O73)</f>
        <v>0.69474337682965048</v>
      </c>
      <c r="P73" s="171">
        <f>IF(RES_hhdet_tes!P73=0,"",RES_hhdet_tes!P73/RES_hhdet_fec!P73)</f>
        <v>0.69494757482275205</v>
      </c>
      <c r="Q73" s="171">
        <f>IF(RES_hhdet_tes!Q73=0,"",RES_hhdet_tes!Q73/RES_hhdet_fec!Q73)</f>
        <v>0.69761554166293871</v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 t="str">
        <f>IF(RES_hhdet_tes!L74=0,"",RES_hhdet_tes!L74/RES_hhdet_fec!L74)</f>
        <v/>
      </c>
      <c r="M74" s="170" t="str">
        <f>IF(RES_hhdet_tes!M74=0,"",RES_hhdet_tes!M74/RES_hhdet_fec!M74)</f>
        <v/>
      </c>
      <c r="N74" s="170" t="str">
        <f>IF(RES_hhdet_tes!N74=0,"",RES_hhdet_tes!N74/RES_hhdet_fec!N74)</f>
        <v/>
      </c>
      <c r="O74" s="170" t="str">
        <f>IF(RES_hhdet_tes!O74=0,"",RES_hhdet_tes!O74/RES_hhdet_fec!O74)</f>
        <v/>
      </c>
      <c r="P74" s="170" t="str">
        <f>IF(RES_hhdet_tes!P74=0,"",RES_hhdet_tes!P74/RES_hhdet_fec!P74)</f>
        <v/>
      </c>
      <c r="Q74" s="170" t="str">
        <f>IF(RES_hhdet_tes!Q74=0,"",RES_hhdet_tes!Q74/RES_hhdet_fec!Q74)</f>
        <v/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 t="str">
        <f>IF(RES_hhdet_tes!L75=0,"",RES_hhdet_tes!L75/RES_hhdet_fec!L75)</f>
        <v/>
      </c>
      <c r="M75" s="73" t="str">
        <f>IF(RES_hhdet_tes!M75=0,"",RES_hhdet_tes!M75/RES_hhdet_fec!M75)</f>
        <v/>
      </c>
      <c r="N75" s="73" t="str">
        <f>IF(RES_hhdet_tes!N75=0,"",RES_hhdet_tes!N75/RES_hhdet_fec!N75)</f>
        <v/>
      </c>
      <c r="O75" s="73" t="str">
        <f>IF(RES_hhdet_tes!O75=0,"",RES_hhdet_tes!O75/RES_hhdet_fec!O75)</f>
        <v/>
      </c>
      <c r="P75" s="73" t="str">
        <f>IF(RES_hhdet_tes!P75=0,"",RES_hhdet_tes!P75/RES_hhdet_fec!P75)</f>
        <v/>
      </c>
      <c r="Q75" s="73" t="str">
        <f>IF(RES_hhdet_tes!Q75=0,"",RES_hhdet_tes!Q75/RES_hhdet_fec!Q75)</f>
        <v/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 t="str">
        <f>IF(RES_hhdet_tes!L76=0,"",RES_hhdet_tes!L76/RES_hhdet_fec!L76)</f>
        <v/>
      </c>
      <c r="M76" s="73" t="str">
        <f>IF(RES_hhdet_tes!M76=0,"",RES_hhdet_tes!M76/RES_hhdet_fec!M76)</f>
        <v/>
      </c>
      <c r="N76" s="73" t="str">
        <f>IF(RES_hhdet_tes!N76=0,"",RES_hhdet_tes!N76/RES_hhdet_fec!N76)</f>
        <v/>
      </c>
      <c r="O76" s="73" t="str">
        <f>IF(RES_hhdet_tes!O76=0,"",RES_hhdet_tes!O76/RES_hhdet_fec!O76)</f>
        <v/>
      </c>
      <c r="P76" s="73" t="str">
        <f>IF(RES_hhdet_tes!P76=0,"",RES_hhdet_tes!P76/RES_hhdet_fec!P76)</f>
        <v/>
      </c>
      <c r="Q76" s="73" t="str">
        <f>IF(RES_hhdet_tes!Q76=0,"",RES_hhdet_tes!Q76/RES_hhdet_fec!Q76)</f>
        <v/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0.48295819263324818</v>
      </c>
      <c r="C77" s="169">
        <f>IF(RES_hhdet_tes!C77=0,"",RES_hhdet_tes!C77/RES_hhdet_fec!C77)</f>
        <v>0.48328164652045957</v>
      </c>
      <c r="D77" s="169">
        <f>IF(RES_hhdet_tes!D77=0,"",RES_hhdet_tes!D77/RES_hhdet_fec!D77)</f>
        <v>0.50154781013684824</v>
      </c>
      <c r="E77" s="169">
        <f>IF(RES_hhdet_tes!E77=0,"",RES_hhdet_tes!E77/RES_hhdet_fec!E77)</f>
        <v>0.49170210315032298</v>
      </c>
      <c r="F77" s="169">
        <f>IF(RES_hhdet_tes!F77=0,"",RES_hhdet_tes!F77/RES_hhdet_fec!F77)</f>
        <v>0.52956366183946779</v>
      </c>
      <c r="G77" s="169">
        <f>IF(RES_hhdet_tes!G77=0,"",RES_hhdet_tes!G77/RES_hhdet_fec!G77)</f>
        <v>0.48426702552997436</v>
      </c>
      <c r="H77" s="169">
        <f>IF(RES_hhdet_tes!H77=0,"",RES_hhdet_tes!H77/RES_hhdet_fec!H77)</f>
        <v>0.49952812631540972</v>
      </c>
      <c r="I77" s="169">
        <f>IF(RES_hhdet_tes!I77=0,"",RES_hhdet_tes!I77/RES_hhdet_fec!I77)</f>
        <v>0.48835897808521123</v>
      </c>
      <c r="J77" s="169">
        <f>IF(RES_hhdet_tes!J77=0,"",RES_hhdet_tes!J77/RES_hhdet_fec!J77)</f>
        <v>0.52062965867164934</v>
      </c>
      <c r="K77" s="169">
        <f>IF(RES_hhdet_tes!K77=0,"",RES_hhdet_tes!K77/RES_hhdet_fec!K77)</f>
        <v>0.49377413073235782</v>
      </c>
      <c r="L77" s="169">
        <f>IF(RES_hhdet_tes!L77=0,"",RES_hhdet_tes!L77/RES_hhdet_fec!L77)</f>
        <v>0.50443401636789464</v>
      </c>
      <c r="M77" s="169">
        <f>IF(RES_hhdet_tes!M77=0,"",RES_hhdet_tes!M77/RES_hhdet_fec!M77)</f>
        <v>0.50027701382220213</v>
      </c>
      <c r="N77" s="169">
        <f>IF(RES_hhdet_tes!N77=0,"",RES_hhdet_tes!N77/RES_hhdet_fec!N77)</f>
        <v>0.50852925812035443</v>
      </c>
      <c r="O77" s="169">
        <f>IF(RES_hhdet_tes!O77=0,"",RES_hhdet_tes!O77/RES_hhdet_fec!O77)</f>
        <v>0.5101340474225875</v>
      </c>
      <c r="P77" s="169">
        <f>IF(RES_hhdet_tes!P77=0,"",RES_hhdet_tes!P77/RES_hhdet_fec!P77)</f>
        <v>0.51213631067089793</v>
      </c>
      <c r="Q77" s="169">
        <f>IF(RES_hhdet_tes!Q77=0,"",RES_hhdet_tes!Q77/RES_hhdet_fec!Q77)</f>
        <v>0.51392116983882563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0.42010864437247186</v>
      </c>
      <c r="C78" s="73">
        <f>IF(RES_hhdet_tes!C78=0,"",RES_hhdet_tes!C78/RES_hhdet_fec!C78)</f>
        <v>0.43054642338770927</v>
      </c>
      <c r="D78" s="73">
        <f>IF(RES_hhdet_tes!D78=0,"",RES_hhdet_tes!D78/RES_hhdet_fec!D78)</f>
        <v>0.44716230278917907</v>
      </c>
      <c r="E78" s="73">
        <f>IF(RES_hhdet_tes!E78=0,"",RES_hhdet_tes!E78/RES_hhdet_fec!E78)</f>
        <v>0.45480969081908335</v>
      </c>
      <c r="F78" s="73">
        <f>IF(RES_hhdet_tes!F78=0,"",RES_hhdet_tes!F78/RES_hhdet_fec!F78)</f>
        <v>0.46112427855591237</v>
      </c>
      <c r="G78" s="73">
        <f>IF(RES_hhdet_tes!G78=0,"",RES_hhdet_tes!G78/RES_hhdet_fec!G78)</f>
        <v>0.46855602037183169</v>
      </c>
      <c r="H78" s="73">
        <f>IF(RES_hhdet_tes!H78=0,"",RES_hhdet_tes!H78/RES_hhdet_fec!H78)</f>
        <v>0.47672416061059197</v>
      </c>
      <c r="I78" s="73">
        <f>IF(RES_hhdet_tes!I78=0,"",RES_hhdet_tes!I78/RES_hhdet_fec!I78)</f>
        <v>0.48166572805514901</v>
      </c>
      <c r="J78" s="73">
        <f>IF(RES_hhdet_tes!J78=0,"",RES_hhdet_tes!J78/RES_hhdet_fec!J78)</f>
        <v>0.48742737322540108</v>
      </c>
      <c r="K78" s="73">
        <f>IF(RES_hhdet_tes!K78=0,"",RES_hhdet_tes!K78/RES_hhdet_fec!K78)</f>
        <v>0.49008684013349235</v>
      </c>
      <c r="L78" s="73">
        <f>IF(RES_hhdet_tes!L78=0,"",RES_hhdet_tes!L78/RES_hhdet_fec!L78)</f>
        <v>0.495047789338107</v>
      </c>
      <c r="M78" s="73">
        <f>IF(RES_hhdet_tes!M78=0,"",RES_hhdet_tes!M78/RES_hhdet_fec!M78)</f>
        <v>0.49791030516975326</v>
      </c>
      <c r="N78" s="73">
        <f>IF(RES_hhdet_tes!N78=0,"",RES_hhdet_tes!N78/RES_hhdet_fec!N78)</f>
        <v>0.49989657310203112</v>
      </c>
      <c r="O78" s="73">
        <f>IF(RES_hhdet_tes!O78=0,"",RES_hhdet_tes!O78/RES_hhdet_fec!O78)</f>
        <v>0.50199163069561981</v>
      </c>
      <c r="P78" s="73">
        <f>IF(RES_hhdet_tes!P78=0,"",RES_hhdet_tes!P78/RES_hhdet_fec!P78)</f>
        <v>0.50478809096406152</v>
      </c>
      <c r="Q78" s="73">
        <f>IF(RES_hhdet_tes!Q78=0,"",RES_hhdet_tes!Q78/RES_hhdet_fec!Q78)</f>
        <v>0.50510695786230986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0.77469684796466554</v>
      </c>
      <c r="C79" s="65">
        <f>IF(RES_hhdet_tes!C79=0,"",RES_hhdet_tes!C79/RES_hhdet_fec!C79)</f>
        <v>0.77648163709821616</v>
      </c>
      <c r="D79" s="65">
        <f>IF(RES_hhdet_tes!D79=0,"",RES_hhdet_tes!D79/RES_hhdet_fec!D79)</f>
        <v>0.78408259021985893</v>
      </c>
      <c r="E79" s="65">
        <f>IF(RES_hhdet_tes!E79=0,"",RES_hhdet_tes!E79/RES_hhdet_fec!E79)</f>
        <v>0.7878944628718042</v>
      </c>
      <c r="F79" s="65">
        <f>IF(RES_hhdet_tes!F79=0,"",RES_hhdet_tes!F79/RES_hhdet_fec!F79)</f>
        <v>0.79404579634984895</v>
      </c>
      <c r="G79" s="65">
        <f>IF(RES_hhdet_tes!G79=0,"",RES_hhdet_tes!G79/RES_hhdet_fec!G79)</f>
        <v>0.80196303906017252</v>
      </c>
      <c r="H79" s="65">
        <f>IF(RES_hhdet_tes!H79=0,"",RES_hhdet_tes!H79/RES_hhdet_fec!H79)</f>
        <v>0.81381818254430416</v>
      </c>
      <c r="I79" s="65">
        <f>IF(RES_hhdet_tes!I79=0,"",RES_hhdet_tes!I79/RES_hhdet_fec!I79)</f>
        <v>0.81464306644633022</v>
      </c>
      <c r="J79" s="65">
        <f>IF(RES_hhdet_tes!J79=0,"",RES_hhdet_tes!J79/RES_hhdet_fec!J79)</f>
        <v>0.81596475123250267</v>
      </c>
      <c r="K79" s="65">
        <f>IF(RES_hhdet_tes!K79=0,"",RES_hhdet_tes!K79/RES_hhdet_fec!K79)</f>
        <v>0.81785542585139737</v>
      </c>
      <c r="L79" s="65">
        <f>IF(RES_hhdet_tes!L79=0,"",RES_hhdet_tes!L79/RES_hhdet_fec!L79)</f>
        <v>0.81846010838971772</v>
      </c>
      <c r="M79" s="65">
        <f>IF(RES_hhdet_tes!M79=0,"",RES_hhdet_tes!M79/RES_hhdet_fec!M79)</f>
        <v>0.8223236147607198</v>
      </c>
      <c r="N79" s="65">
        <f>IF(RES_hhdet_tes!N79=0,"",RES_hhdet_tes!N79/RES_hhdet_fec!N79)</f>
        <v>0.82743738483115814</v>
      </c>
      <c r="O79" s="65">
        <f>IF(RES_hhdet_tes!O79=0,"",RES_hhdet_tes!O79/RES_hhdet_fec!O79)</f>
        <v>0.8301024931157851</v>
      </c>
      <c r="P79" s="65">
        <f>IF(RES_hhdet_tes!P79=0,"",RES_hhdet_tes!P79/RES_hhdet_fec!P79)</f>
        <v>0.83021237452386254</v>
      </c>
      <c r="Q79" s="65">
        <f>IF(RES_hhdet_tes!Q79=0,"",RES_hhdet_tes!Q79/RES_hhdet_fec!Q79)</f>
        <v>0.83239115492969895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0.4094120725856808</v>
      </c>
      <c r="C81" s="175">
        <f>IF(RES_hhdet_tes!C81=0,"",RES_hhdet_tes!C81/RES_hhdet_fec!C81)</f>
        <v>0.40846419058202793</v>
      </c>
      <c r="D81" s="175">
        <f>IF(RES_hhdet_tes!D81=0,"",RES_hhdet_tes!D81/RES_hhdet_fec!D81)</f>
        <v>0.41228384071545704</v>
      </c>
      <c r="E81" s="175">
        <f>IF(RES_hhdet_tes!E81=0,"",RES_hhdet_tes!E81/RES_hhdet_fec!E81)</f>
        <v>0.42909140834837839</v>
      </c>
      <c r="F81" s="175">
        <f>IF(RES_hhdet_tes!F81=0,"",RES_hhdet_tes!F81/RES_hhdet_fec!F81)</f>
        <v>0.4373860707829561</v>
      </c>
      <c r="G81" s="175">
        <f>IF(RES_hhdet_tes!G81=0,"",RES_hhdet_tes!G81/RES_hhdet_fec!G81)</f>
        <v>0.44058968008640825</v>
      </c>
      <c r="H81" s="175">
        <f>IF(RES_hhdet_tes!H81=0,"",RES_hhdet_tes!H81/RES_hhdet_fec!H81)</f>
        <v>0.4498960271873238</v>
      </c>
      <c r="I81" s="175">
        <f>IF(RES_hhdet_tes!I81=0,"",RES_hhdet_tes!I81/RES_hhdet_fec!I81)</f>
        <v>0.45426685855513654</v>
      </c>
      <c r="J81" s="175">
        <f>IF(RES_hhdet_tes!J81=0,"",RES_hhdet_tes!J81/RES_hhdet_fec!J81)</f>
        <v>0.46098866349897138</v>
      </c>
      <c r="K81" s="175">
        <f>IF(RES_hhdet_tes!K81=0,"",RES_hhdet_tes!K81/RES_hhdet_fec!K81)</f>
        <v>0.46687383098629875</v>
      </c>
      <c r="L81" s="175">
        <f>IF(RES_hhdet_tes!L81=0,"",RES_hhdet_tes!L81/RES_hhdet_fec!L81)</f>
        <v>0.46821293845130996</v>
      </c>
      <c r="M81" s="175">
        <f>IF(RES_hhdet_tes!M81=0,"",RES_hhdet_tes!M81/RES_hhdet_fec!M81)</f>
        <v>0.4716597754931664</v>
      </c>
      <c r="N81" s="175">
        <f>IF(RES_hhdet_tes!N81=0,"",RES_hhdet_tes!N81/RES_hhdet_fec!N81)</f>
        <v>0.47515214748893764</v>
      </c>
      <c r="O81" s="175">
        <f>IF(RES_hhdet_tes!O81=0,"",RES_hhdet_tes!O81/RES_hhdet_fec!O81)</f>
        <v>0.47748505394620039</v>
      </c>
      <c r="P81" s="175">
        <f>IF(RES_hhdet_tes!P81=0,"",RES_hhdet_tes!P81/RES_hhdet_fec!P81)</f>
        <v>0.48057932574336998</v>
      </c>
      <c r="Q81" s="175">
        <f>IF(RES_hhdet_tes!Q81=0,"",RES_hhdet_tes!Q81/RES_hhdet_fec!Q81)</f>
        <v>0.48377740817215131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0.41470348707311427</v>
      </c>
      <c r="C82" s="169">
        <f>IF(RES_hhdet_tes!C82=0,"",RES_hhdet_tes!C82/RES_hhdet_fec!C82)</f>
        <v>0.41540193510233753</v>
      </c>
      <c r="D82" s="169">
        <f>IF(RES_hhdet_tes!D82=0,"",RES_hhdet_tes!D82/RES_hhdet_fec!D82)</f>
        <v>0.42041282461691382</v>
      </c>
      <c r="E82" s="169">
        <f>IF(RES_hhdet_tes!E82=0,"",RES_hhdet_tes!E82/RES_hhdet_fec!E82)</f>
        <v>0.43828286747801998</v>
      </c>
      <c r="F82" s="169">
        <f>IF(RES_hhdet_tes!F82=0,"",RES_hhdet_tes!F82/RES_hhdet_fec!F82)</f>
        <v>0.44523963292015084</v>
      </c>
      <c r="G82" s="169">
        <f>IF(RES_hhdet_tes!G82=0,"",RES_hhdet_tes!G82/RES_hhdet_fec!G82)</f>
        <v>0.45629157034132478</v>
      </c>
      <c r="H82" s="169">
        <f>IF(RES_hhdet_tes!H82=0,"",RES_hhdet_tes!H82/RES_hhdet_fec!H82)</f>
        <v>0.46001612999021385</v>
      </c>
      <c r="I82" s="169">
        <f>IF(RES_hhdet_tes!I82=0,"",RES_hhdet_tes!I82/RES_hhdet_fec!I82)</f>
        <v>0.47029228998399758</v>
      </c>
      <c r="J82" s="169">
        <f>IF(RES_hhdet_tes!J82=0,"",RES_hhdet_tes!J82/RES_hhdet_fec!J82)</f>
        <v>0.47210315000138825</v>
      </c>
      <c r="K82" s="169">
        <f>IF(RES_hhdet_tes!K82=0,"",RES_hhdet_tes!K82/RES_hhdet_fec!K82)</f>
        <v>0.47944112251351506</v>
      </c>
      <c r="L82" s="169">
        <f>IF(RES_hhdet_tes!L82=0,"",RES_hhdet_tes!L82/RES_hhdet_fec!L82)</f>
        <v>0.4794296669461936</v>
      </c>
      <c r="M82" s="169">
        <f>IF(RES_hhdet_tes!M82=0,"",RES_hhdet_tes!M82/RES_hhdet_fec!M82)</f>
        <v>0.4814083779585332</v>
      </c>
      <c r="N82" s="169">
        <f>IF(RES_hhdet_tes!N82=0,"",RES_hhdet_tes!N82/RES_hhdet_fec!N82)</f>
        <v>0.4847374193121391</v>
      </c>
      <c r="O82" s="169">
        <f>IF(RES_hhdet_tes!O82=0,"",RES_hhdet_tes!O82/RES_hhdet_fec!O82)</f>
        <v>0.48764036258683113</v>
      </c>
      <c r="P82" s="169">
        <f>IF(RES_hhdet_tes!P82=0,"",RES_hhdet_tes!P82/RES_hhdet_fec!P82)</f>
        <v>0.49209447461221151</v>
      </c>
      <c r="Q82" s="169">
        <f>IF(RES_hhdet_tes!Q82=0,"",RES_hhdet_tes!Q82/RES_hhdet_fec!Q82)</f>
        <v>0.4939875484602238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0.41385328041792274</v>
      </c>
      <c r="C83" s="73">
        <f>IF(RES_hhdet_tes!C83=0,"",RES_hhdet_tes!C83/RES_hhdet_fec!C83)</f>
        <v>0.41385328041792246</v>
      </c>
      <c r="D83" s="73">
        <f>IF(RES_hhdet_tes!D83=0,"",RES_hhdet_tes!D83/RES_hhdet_fec!D83)</f>
        <v>0.41887714221089284</v>
      </c>
      <c r="E83" s="73">
        <f>IF(RES_hhdet_tes!E83=0,"",RES_hhdet_tes!E83/RES_hhdet_fec!E83)</f>
        <v>0.43450491341291175</v>
      </c>
      <c r="F83" s="73">
        <f>IF(RES_hhdet_tes!F83=0,"",RES_hhdet_tes!F83/RES_hhdet_fec!F83)</f>
        <v>0.44432361676961374</v>
      </c>
      <c r="G83" s="73">
        <f>IF(RES_hhdet_tes!G83=0,"",RES_hhdet_tes!G83/RES_hhdet_fec!G83)</f>
        <v>0.45058633700679879</v>
      </c>
      <c r="H83" s="73">
        <f>IF(RES_hhdet_tes!H83=0,"",RES_hhdet_tes!H83/RES_hhdet_fec!H83)</f>
        <v>0.4561493226826856</v>
      </c>
      <c r="I83" s="73">
        <f>IF(RES_hhdet_tes!I83=0,"",RES_hhdet_tes!I83/RES_hhdet_fec!I83)</f>
        <v>0.46208359529388898</v>
      </c>
      <c r="J83" s="73">
        <f>IF(RES_hhdet_tes!J83=0,"",RES_hhdet_tes!J83/RES_hhdet_fec!J83)</f>
        <v>0.46850190810850262</v>
      </c>
      <c r="K83" s="73">
        <f>IF(RES_hhdet_tes!K83=0,"",RES_hhdet_tes!K83/RES_hhdet_fec!K83)</f>
        <v>0.47269797951872011</v>
      </c>
      <c r="L83" s="73">
        <f>IF(RES_hhdet_tes!L83=0,"",RES_hhdet_tes!L83/RES_hhdet_fec!L83)</f>
        <v>0.47574608079785796</v>
      </c>
      <c r="M83" s="73">
        <f>IF(RES_hhdet_tes!M83=0,"",RES_hhdet_tes!M83/RES_hhdet_fec!M83)</f>
        <v>0.47816968171093704</v>
      </c>
      <c r="N83" s="73">
        <f>IF(RES_hhdet_tes!N83=0,"",RES_hhdet_tes!N83/RES_hhdet_fec!N83)</f>
        <v>0.48139693481285645</v>
      </c>
      <c r="O83" s="73">
        <f>IF(RES_hhdet_tes!O83=0,"",RES_hhdet_tes!O83/RES_hhdet_fec!O83)</f>
        <v>0.48464856522033439</v>
      </c>
      <c r="P83" s="73">
        <f>IF(RES_hhdet_tes!P83=0,"",RES_hhdet_tes!P83/RES_hhdet_fec!P83)</f>
        <v>0.48855275034973178</v>
      </c>
      <c r="Q83" s="73">
        <f>IF(RES_hhdet_tes!Q83=0,"",RES_hhdet_tes!Q83/RES_hhdet_fec!Q83)</f>
        <v>0.48943047055569788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1.0000000000000004</v>
      </c>
      <c r="C84" s="73">
        <f>IF(RES_hhdet_tes!C84=0,"",RES_hhdet_tes!C84/RES_hhdet_fec!C84)</f>
        <v>1</v>
      </c>
      <c r="D84" s="73">
        <f>IF(RES_hhdet_tes!D84=0,"",RES_hhdet_tes!D84/RES_hhdet_fec!D84)</f>
        <v>1</v>
      </c>
      <c r="E84" s="73">
        <f>IF(RES_hhdet_tes!E84=0,"",RES_hhdet_tes!E84/RES_hhdet_fec!E84)</f>
        <v>1.0000000000000002</v>
      </c>
      <c r="F84" s="73">
        <f>IF(RES_hhdet_tes!F84=0,"",RES_hhdet_tes!F84/RES_hhdet_fec!F84)</f>
        <v>1.0000000000000002</v>
      </c>
      <c r="G84" s="73">
        <f>IF(RES_hhdet_tes!G84=0,"",RES_hhdet_tes!G84/RES_hhdet_fec!G84)</f>
        <v>1.0000000000000004</v>
      </c>
      <c r="H84" s="73">
        <f>IF(RES_hhdet_tes!H84=0,"",RES_hhdet_tes!H84/RES_hhdet_fec!H84)</f>
        <v>1.0000000000000002</v>
      </c>
      <c r="I84" s="73">
        <f>IF(RES_hhdet_tes!I84=0,"",RES_hhdet_tes!I84/RES_hhdet_fec!I84)</f>
        <v>0.99999999999999978</v>
      </c>
      <c r="J84" s="73">
        <f>IF(RES_hhdet_tes!J84=0,"",RES_hhdet_tes!J84/RES_hhdet_fec!J84)</f>
        <v>1.0000000000000007</v>
      </c>
      <c r="K84" s="73">
        <f>IF(RES_hhdet_tes!K84=0,"",RES_hhdet_tes!K84/RES_hhdet_fec!K84)</f>
        <v>1</v>
      </c>
      <c r="L84" s="73">
        <f>IF(RES_hhdet_tes!L84=0,"",RES_hhdet_tes!L84/RES_hhdet_fec!L84)</f>
        <v>1</v>
      </c>
      <c r="M84" s="73">
        <f>IF(RES_hhdet_tes!M84=0,"",RES_hhdet_tes!M84/RES_hhdet_fec!M84)</f>
        <v>0.99999999999999956</v>
      </c>
      <c r="N84" s="73">
        <f>IF(RES_hhdet_tes!N84=0,"",RES_hhdet_tes!N84/RES_hhdet_fec!N84)</f>
        <v>1.0000000000000004</v>
      </c>
      <c r="O84" s="73">
        <f>IF(RES_hhdet_tes!O84=0,"",RES_hhdet_tes!O84/RES_hhdet_fec!O84)</f>
        <v>1.0000000000000007</v>
      </c>
      <c r="P84" s="73">
        <f>IF(RES_hhdet_tes!P84=0,"",RES_hhdet_tes!P84/RES_hhdet_fec!P84)</f>
        <v>1.0000000000000004</v>
      </c>
      <c r="Q84" s="73">
        <f>IF(RES_hhdet_tes!Q84=0,"",RES_hhdet_tes!Q84/RES_hhdet_fec!Q84)</f>
        <v>0.99999999999999911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1.4777416635507943</v>
      </c>
      <c r="C85" s="169">
        <f>IF(RES_hhdet_tes!C85=0,"",RES_hhdet_tes!C85/RES_hhdet_fec!C85)</f>
        <v>1.5133901227088957</v>
      </c>
      <c r="D85" s="169">
        <f>IF(RES_hhdet_tes!D85=0,"",RES_hhdet_tes!D85/RES_hhdet_fec!D85)</f>
        <v>1.5822384892975934</v>
      </c>
      <c r="E85" s="169">
        <f>IF(RES_hhdet_tes!E85=0,"",RES_hhdet_tes!E85/RES_hhdet_fec!E85)</f>
        <v>1.6679881961843346</v>
      </c>
      <c r="F85" s="169">
        <f>IF(RES_hhdet_tes!F85=0,"",RES_hhdet_tes!F85/RES_hhdet_fec!F85)</f>
        <v>1.7321290949149353</v>
      </c>
      <c r="G85" s="169">
        <f>IF(RES_hhdet_tes!G85=0,"",RES_hhdet_tes!G85/RES_hhdet_fec!G85)</f>
        <v>1.7848408627850556</v>
      </c>
      <c r="H85" s="169">
        <f>IF(RES_hhdet_tes!H85=0,"",RES_hhdet_tes!H85/RES_hhdet_fec!H85)</f>
        <v>1.8427006669126498</v>
      </c>
      <c r="I85" s="169">
        <f>IF(RES_hhdet_tes!I85=0,"",RES_hhdet_tes!I85/RES_hhdet_fec!I85)</f>
        <v>1.9108937561876955</v>
      </c>
      <c r="J85" s="169">
        <f>IF(RES_hhdet_tes!J85=0,"",RES_hhdet_tes!J85/RES_hhdet_fec!J85)</f>
        <v>1.9913925484751627</v>
      </c>
      <c r="K85" s="169">
        <f>IF(RES_hhdet_tes!K85=0,"",RES_hhdet_tes!K85/RES_hhdet_fec!K85)</f>
        <v>2.0355546153354798</v>
      </c>
      <c r="L85" s="169">
        <f>IF(RES_hhdet_tes!L85=0,"",RES_hhdet_tes!L85/RES_hhdet_fec!L85)</f>
        <v>2.097696431879267</v>
      </c>
      <c r="M85" s="169">
        <f>IF(RES_hhdet_tes!M85=0,"",RES_hhdet_tes!M85/RES_hhdet_fec!M85)</f>
        <v>2.1752940267840519</v>
      </c>
      <c r="N85" s="169">
        <f>IF(RES_hhdet_tes!N85=0,"",RES_hhdet_tes!N85/RES_hhdet_fec!N85)</f>
        <v>2.2985903567609038</v>
      </c>
      <c r="O85" s="169">
        <f>IF(RES_hhdet_tes!O85=0,"",RES_hhdet_tes!O85/RES_hhdet_fec!O85)</f>
        <v>2.4102407611940904</v>
      </c>
      <c r="P85" s="169">
        <f>IF(RES_hhdet_tes!P85=0,"",RES_hhdet_tes!P85/RES_hhdet_fec!P85)</f>
        <v>2.521780983064386</v>
      </c>
      <c r="Q85" s="169">
        <f>IF(RES_hhdet_tes!Q85=0,"",RES_hhdet_tes!Q85/RES_hhdet_fec!Q85)</f>
        <v>2.6159612751392203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1.4777416635507943</v>
      </c>
      <c r="C86" s="73">
        <f>IF(RES_hhdet_tes!C86=0,"",RES_hhdet_tes!C86/RES_hhdet_fec!C86)</f>
        <v>1.5133901227088957</v>
      </c>
      <c r="D86" s="73">
        <f>IF(RES_hhdet_tes!D86=0,"",RES_hhdet_tes!D86/RES_hhdet_fec!D86)</f>
        <v>1.5822384892975934</v>
      </c>
      <c r="E86" s="73">
        <f>IF(RES_hhdet_tes!E86=0,"",RES_hhdet_tes!E86/RES_hhdet_fec!E86)</f>
        <v>1.6679881961843346</v>
      </c>
      <c r="F86" s="73">
        <f>IF(RES_hhdet_tes!F86=0,"",RES_hhdet_tes!F86/RES_hhdet_fec!F86)</f>
        <v>1.7321290949149353</v>
      </c>
      <c r="G86" s="73">
        <f>IF(RES_hhdet_tes!G86=0,"",RES_hhdet_tes!G86/RES_hhdet_fec!G86)</f>
        <v>1.7848408627850556</v>
      </c>
      <c r="H86" s="73">
        <f>IF(RES_hhdet_tes!H86=0,"",RES_hhdet_tes!H86/RES_hhdet_fec!H86)</f>
        <v>1.8427006669126498</v>
      </c>
      <c r="I86" s="73">
        <f>IF(RES_hhdet_tes!I86=0,"",RES_hhdet_tes!I86/RES_hhdet_fec!I86)</f>
        <v>1.9108937561876955</v>
      </c>
      <c r="J86" s="73">
        <f>IF(RES_hhdet_tes!J86=0,"",RES_hhdet_tes!J86/RES_hhdet_fec!J86)</f>
        <v>1.9913925484751627</v>
      </c>
      <c r="K86" s="73">
        <f>IF(RES_hhdet_tes!K86=0,"",RES_hhdet_tes!K86/RES_hhdet_fec!K86)</f>
        <v>2.0355546153354798</v>
      </c>
      <c r="L86" s="73">
        <f>IF(RES_hhdet_tes!L86=0,"",RES_hhdet_tes!L86/RES_hhdet_fec!L86)</f>
        <v>2.097696431879267</v>
      </c>
      <c r="M86" s="73">
        <f>IF(RES_hhdet_tes!M86=0,"",RES_hhdet_tes!M86/RES_hhdet_fec!M86)</f>
        <v>2.1752940267840519</v>
      </c>
      <c r="N86" s="73">
        <f>IF(RES_hhdet_tes!N86=0,"",RES_hhdet_tes!N86/RES_hhdet_fec!N86)</f>
        <v>2.2985903567609038</v>
      </c>
      <c r="O86" s="73">
        <f>IF(RES_hhdet_tes!O86=0,"",RES_hhdet_tes!O86/RES_hhdet_fec!O86)</f>
        <v>2.4102407611940904</v>
      </c>
      <c r="P86" s="73">
        <f>IF(RES_hhdet_tes!P86=0,"",RES_hhdet_tes!P86/RES_hhdet_fec!P86)</f>
        <v>2.521780983064386</v>
      </c>
      <c r="Q86" s="73">
        <f>IF(RES_hhdet_tes!Q86=0,"",RES_hhdet_tes!Q86/RES_hhdet_fec!Q86)</f>
        <v>2.6159612751392203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0.39622324775244477</v>
      </c>
      <c r="C87" s="169">
        <f>IF(RES_hhdet_tes!C87=0,"",RES_hhdet_tes!C87/RES_hhdet_fec!C87)</f>
        <v>0.39465259755484483</v>
      </c>
      <c r="D87" s="169">
        <f>IF(RES_hhdet_tes!D87=0,"",RES_hhdet_tes!D87/RES_hhdet_fec!D87)</f>
        <v>0.39909802996400812</v>
      </c>
      <c r="E87" s="169">
        <f>IF(RES_hhdet_tes!E87=0,"",RES_hhdet_tes!E87/RES_hhdet_fec!E87)</f>
        <v>0.41657461417550673</v>
      </c>
      <c r="F87" s="169">
        <f>IF(RES_hhdet_tes!F87=0,"",RES_hhdet_tes!F87/RES_hhdet_fec!F87)</f>
        <v>0.41869323636702988</v>
      </c>
      <c r="G87" s="169">
        <f>IF(RES_hhdet_tes!G87=0,"",RES_hhdet_tes!G87/RES_hhdet_fec!G87)</f>
        <v>0.42919484419877352</v>
      </c>
      <c r="H87" s="169">
        <f>IF(RES_hhdet_tes!H87=0,"",RES_hhdet_tes!H87/RES_hhdet_fec!H87)</f>
        <v>0.43978317271171674</v>
      </c>
      <c r="I87" s="169">
        <f>IF(RES_hhdet_tes!I87=0,"",RES_hhdet_tes!I87/RES_hhdet_fec!I87)</f>
        <v>0.43889254838840369</v>
      </c>
      <c r="J87" s="169">
        <f>IF(RES_hhdet_tes!J87=0,"",RES_hhdet_tes!J87/RES_hhdet_fec!J87)</f>
        <v>0.43489824993778642</v>
      </c>
      <c r="K87" s="169">
        <f>IF(RES_hhdet_tes!K87=0,"",RES_hhdet_tes!K87/RES_hhdet_fec!K87)</f>
        <v>0.44463400694793648</v>
      </c>
      <c r="L87" s="169">
        <f>IF(RES_hhdet_tes!L87=0,"",RES_hhdet_tes!L87/RES_hhdet_fec!L87)</f>
        <v>0.44067985999559361</v>
      </c>
      <c r="M87" s="169">
        <f>IF(RES_hhdet_tes!M87=0,"",RES_hhdet_tes!M87/RES_hhdet_fec!M87)</f>
        <v>0.44914011655305286</v>
      </c>
      <c r="N87" s="169">
        <f>IF(RES_hhdet_tes!N87=0,"",RES_hhdet_tes!N87/RES_hhdet_fec!N87)</f>
        <v>0.44700015138281218</v>
      </c>
      <c r="O87" s="169">
        <f>IF(RES_hhdet_tes!O87=0,"",RES_hhdet_tes!O87/RES_hhdet_fec!O87)</f>
        <v>0.44649357599282635</v>
      </c>
      <c r="P87" s="169">
        <f>IF(RES_hhdet_tes!P87=0,"",RES_hhdet_tes!P87/RES_hhdet_fec!P87)</f>
        <v>0.44325754561664549</v>
      </c>
      <c r="Q87" s="169">
        <f>IF(RES_hhdet_tes!Q87=0,"",RES_hhdet_tes!Q87/RES_hhdet_fec!Q87)</f>
        <v>0.45039510281656037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0.37352317032117882</v>
      </c>
      <c r="C88" s="174">
        <f>IF(RES_hhdet_tes!C88=0,"",RES_hhdet_tes!C88/RES_hhdet_fec!C88)</f>
        <v>0.37352317032117882</v>
      </c>
      <c r="D88" s="174">
        <f>IF(RES_hhdet_tes!D88=0,"",RES_hhdet_tes!D88/RES_hhdet_fec!D88)</f>
        <v>0.37858625158800641</v>
      </c>
      <c r="E88" s="174">
        <f>IF(RES_hhdet_tes!E88=0,"",RES_hhdet_tes!E88/RES_hhdet_fec!E88)</f>
        <v>0.39080856879942211</v>
      </c>
      <c r="F88" s="174">
        <f>IF(RES_hhdet_tes!F88=0,"",RES_hhdet_tes!F88/RES_hhdet_fec!F88)</f>
        <v>0.40084904086758488</v>
      </c>
      <c r="G88" s="174">
        <f>IF(RES_hhdet_tes!G88=0,"",RES_hhdet_tes!G88/RES_hhdet_fec!G88)</f>
        <v>0.40533779099493561</v>
      </c>
      <c r="H88" s="174">
        <f>IF(RES_hhdet_tes!H88=0,"",RES_hhdet_tes!H88/RES_hhdet_fec!H88)</f>
        <v>0.40900969595126369</v>
      </c>
      <c r="I88" s="174">
        <f>IF(RES_hhdet_tes!I88=0,"",RES_hhdet_tes!I88/RES_hhdet_fec!I88)</f>
        <v>0.41679431310619908</v>
      </c>
      <c r="J88" s="174">
        <f>IF(RES_hhdet_tes!J88=0,"",RES_hhdet_tes!J88/RES_hhdet_fec!J88)</f>
        <v>0.42425634444458371</v>
      </c>
      <c r="K88" s="174">
        <f>IF(RES_hhdet_tes!K88=0,"",RES_hhdet_tes!K88/RES_hhdet_fec!K88)</f>
        <v>0.42684802491104296</v>
      </c>
      <c r="L88" s="174">
        <f>IF(RES_hhdet_tes!L88=0,"",RES_hhdet_tes!L88/RES_hhdet_fec!L88)</f>
        <v>0.42982531509035204</v>
      </c>
      <c r="M88" s="174">
        <f>IF(RES_hhdet_tes!M88=0,"",RES_hhdet_tes!M88/RES_hhdet_fec!M88)</f>
        <v>0.43323279253728653</v>
      </c>
      <c r="N88" s="174">
        <f>IF(RES_hhdet_tes!N88=0,"",RES_hhdet_tes!N88/RES_hhdet_fec!N88)</f>
        <v>0.43537172057863366</v>
      </c>
      <c r="O88" s="174">
        <f>IF(RES_hhdet_tes!O88=0,"",RES_hhdet_tes!O88/RES_hhdet_fec!O88)</f>
        <v>0.43707060353269961</v>
      </c>
      <c r="P88" s="174">
        <f>IF(RES_hhdet_tes!P88=0,"",RES_hhdet_tes!P88/RES_hhdet_fec!P88)</f>
        <v>0.43988269995346846</v>
      </c>
      <c r="Q88" s="174">
        <f>IF(RES_hhdet_tes!Q88=0,"",RES_hhdet_tes!Q88/RES_hhdet_fec!Q88)</f>
        <v>0.44258012199938684</v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 t="str">
        <f>IF(RES_hhdet_tes!L89=0,"",RES_hhdet_tes!L89/RES_hhdet_fec!L89)</f>
        <v/>
      </c>
      <c r="M89" s="174" t="str">
        <f>IF(RES_hhdet_tes!M89=0,"",RES_hhdet_tes!M89/RES_hhdet_fec!M89)</f>
        <v/>
      </c>
      <c r="N89" s="174" t="str">
        <f>IF(RES_hhdet_tes!N89=0,"",RES_hhdet_tes!N89/RES_hhdet_fec!N89)</f>
        <v/>
      </c>
      <c r="O89" s="174" t="str">
        <f>IF(RES_hhdet_tes!O89=0,"",RES_hhdet_tes!O89/RES_hhdet_fec!O89)</f>
        <v/>
      </c>
      <c r="P89" s="174" t="str">
        <f>IF(RES_hhdet_tes!P89=0,"",RES_hhdet_tes!P89/RES_hhdet_fec!P89)</f>
        <v/>
      </c>
      <c r="Q89" s="174" t="str">
        <f>IF(RES_hhdet_tes!Q89=0,"",RES_hhdet_tes!Q89/RES_hhdet_fec!Q89)</f>
        <v/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 t="str">
        <f>IF(RES_hhdet_tes!L90=0,"",RES_hhdet_tes!L90/RES_hhdet_fec!L90)</f>
        <v/>
      </c>
      <c r="M90" s="173" t="str">
        <f>IF(RES_hhdet_tes!M90=0,"",RES_hhdet_tes!M90/RES_hhdet_fec!M90)</f>
        <v/>
      </c>
      <c r="N90" s="173" t="str">
        <f>IF(RES_hhdet_tes!N90=0,"",RES_hhdet_tes!N90/RES_hhdet_fec!N90)</f>
        <v/>
      </c>
      <c r="O90" s="173" t="str">
        <f>IF(RES_hhdet_tes!O90=0,"",RES_hhdet_tes!O90/RES_hhdet_fec!O90)</f>
        <v/>
      </c>
      <c r="P90" s="173" t="str">
        <f>IF(RES_hhdet_tes!P90=0,"",RES_hhdet_tes!P90/RES_hhdet_fec!P90)</f>
        <v/>
      </c>
      <c r="Q90" s="173" t="str">
        <f>IF(RES_hhdet_tes!Q90=0,"",RES_hhdet_tes!Q90/RES_hhdet_fec!Q90)</f>
        <v/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 t="str">
        <f>IF(RES_hhdet_tes!L91=0,"",RES_hhdet_tes!L91/RES_hhdet_fec!L91)</f>
        <v/>
      </c>
      <c r="M91" s="172" t="str">
        <f>IF(RES_hhdet_tes!M91=0,"",RES_hhdet_tes!M91/RES_hhdet_fec!M91)</f>
        <v/>
      </c>
      <c r="N91" s="172" t="str">
        <f>IF(RES_hhdet_tes!N91=0,"",RES_hhdet_tes!N91/RES_hhdet_fec!N91)</f>
        <v/>
      </c>
      <c r="O91" s="172" t="str">
        <f>IF(RES_hhdet_tes!O91=0,"",RES_hhdet_tes!O91/RES_hhdet_fec!O91)</f>
        <v/>
      </c>
      <c r="P91" s="172" t="str">
        <f>IF(RES_hhdet_tes!P91=0,"",RES_hhdet_tes!P91/RES_hhdet_fec!P91)</f>
        <v/>
      </c>
      <c r="Q91" s="172" t="str">
        <f>IF(RES_hhdet_tes!Q91=0,"",RES_hhdet_tes!Q91/RES_hhdet_fec!Q91)</f>
        <v/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0.44822780438541437</v>
      </c>
      <c r="C92" s="171">
        <f>IF(RES_hhdet_tes!C92=0,"",RES_hhdet_tes!C92/RES_hhdet_fec!C92)</f>
        <v>0.46584771313748563</v>
      </c>
      <c r="D92" s="171">
        <f>IF(RES_hhdet_tes!D92=0,"",RES_hhdet_tes!D92/RES_hhdet_fec!D92)</f>
        <v>0.47772407038917725</v>
      </c>
      <c r="E92" s="171">
        <f>IF(RES_hhdet_tes!E92=0,"",RES_hhdet_tes!E92/RES_hhdet_fec!E92)</f>
        <v>0.48998497580725731</v>
      </c>
      <c r="F92" s="171">
        <f>IF(RES_hhdet_tes!F92=0,"",RES_hhdet_tes!F92/RES_hhdet_fec!F92)</f>
        <v>0.49849187664338407</v>
      </c>
      <c r="G92" s="171">
        <f>IF(RES_hhdet_tes!G92=0,"",RES_hhdet_tes!G92/RES_hhdet_fec!G92)</f>
        <v>0.50500580455643729</v>
      </c>
      <c r="H92" s="171">
        <f>IF(RES_hhdet_tes!H92=0,"",RES_hhdet_tes!H92/RES_hhdet_fec!H92)</f>
        <v>0.5161448295493043</v>
      </c>
      <c r="I92" s="171">
        <f>IF(RES_hhdet_tes!I92=0,"",RES_hhdet_tes!I92/RES_hhdet_fec!I92)</f>
        <v>0.51821186999416813</v>
      </c>
      <c r="J92" s="171">
        <f>IF(RES_hhdet_tes!J92=0,"",RES_hhdet_tes!J92/RES_hhdet_fec!J92)</f>
        <v>0.52291480448194083</v>
      </c>
      <c r="K92" s="171">
        <f>IF(RES_hhdet_tes!K92=0,"",RES_hhdet_tes!K92/RES_hhdet_fec!K92)</f>
        <v>0.52322111212278077</v>
      </c>
      <c r="L92" s="171">
        <f>IF(RES_hhdet_tes!L92=0,"",RES_hhdet_tes!L92/RES_hhdet_fec!L92)</f>
        <v>0.52631366905743304</v>
      </c>
      <c r="M92" s="171">
        <f>IF(RES_hhdet_tes!M92=0,"",RES_hhdet_tes!M92/RES_hhdet_fec!M92)</f>
        <v>0.52631941640198232</v>
      </c>
      <c r="N92" s="171">
        <f>IF(RES_hhdet_tes!N92=0,"",RES_hhdet_tes!N92/RES_hhdet_fec!N92)</f>
        <v>0.52642614609450733</v>
      </c>
      <c r="O92" s="171">
        <f>IF(RES_hhdet_tes!O92=0,"",RES_hhdet_tes!O92/RES_hhdet_fec!O92)</f>
        <v>0.5416299679632689</v>
      </c>
      <c r="P92" s="171">
        <f>IF(RES_hhdet_tes!P92=0,"",RES_hhdet_tes!P92/RES_hhdet_fec!P92)</f>
        <v>0.54381025012427842</v>
      </c>
      <c r="Q92" s="171" t="str">
        <f>IF(RES_hhdet_tes!Q92=0,"",RES_hhdet_tes!Q92/RES_hhdet_fec!Q92)</f>
        <v/>
      </c>
    </row>
    <row r="93" spans="1:17" ht="12" customHeight="1" x14ac:dyDescent="0.25">
      <c r="A93" s="161" t="s">
        <v>143</v>
      </c>
      <c r="B93" s="170" t="str">
        <f>IF(RES_hhdet_tes!B93=0,"",RES_hhdet_tes!B93/RES_hhdet_fec!B93)</f>
        <v/>
      </c>
      <c r="C93" s="170" t="str">
        <f>IF(RES_hhdet_tes!C93=0,"",RES_hhdet_tes!C93/RES_hhdet_fec!C93)</f>
        <v/>
      </c>
      <c r="D93" s="170" t="str">
        <f>IF(RES_hhdet_tes!D93=0,"",RES_hhdet_tes!D93/RES_hhdet_fec!D93)</f>
        <v/>
      </c>
      <c r="E93" s="170" t="str">
        <f>IF(RES_hhdet_tes!E93=0,"",RES_hhdet_tes!E93/RES_hhdet_fec!E93)</f>
        <v/>
      </c>
      <c r="F93" s="170" t="str">
        <f>IF(RES_hhdet_tes!F93=0,"",RES_hhdet_tes!F93/RES_hhdet_fec!F93)</f>
        <v/>
      </c>
      <c r="G93" s="170" t="str">
        <f>IF(RES_hhdet_tes!G93=0,"",RES_hhdet_tes!G93/RES_hhdet_fec!G93)</f>
        <v/>
      </c>
      <c r="H93" s="170" t="str">
        <f>IF(RES_hhdet_tes!H93=0,"",RES_hhdet_tes!H93/RES_hhdet_fec!H93)</f>
        <v/>
      </c>
      <c r="I93" s="170" t="str">
        <f>IF(RES_hhdet_tes!I93=0,"",RES_hhdet_tes!I93/RES_hhdet_fec!I93)</f>
        <v/>
      </c>
      <c r="J93" s="170" t="str">
        <f>IF(RES_hhdet_tes!J93=0,"",RES_hhdet_tes!J93/RES_hhdet_fec!J93)</f>
        <v/>
      </c>
      <c r="K93" s="170" t="str">
        <f>IF(RES_hhdet_tes!K93=0,"",RES_hhdet_tes!K93/RES_hhdet_fec!K93)</f>
        <v/>
      </c>
      <c r="L93" s="170" t="str">
        <f>IF(RES_hhdet_tes!L93=0,"",RES_hhdet_tes!L93/RES_hhdet_fec!L93)</f>
        <v/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 t="str">
        <f>IF(RES_hhdet_tes!O93=0,"",RES_hhdet_tes!O93/RES_hhdet_fec!O93)</f>
        <v/>
      </c>
      <c r="P93" s="170" t="str">
        <f>IF(RES_hhdet_tes!P93=0,"",RES_hhdet_tes!P93/RES_hhdet_fec!P93)</f>
        <v/>
      </c>
      <c r="Q93" s="170" t="str">
        <f>IF(RES_hhdet_tes!Q93=0,"",RES_hhdet_tes!Q93/RES_hhdet_fec!Q93)</f>
        <v/>
      </c>
    </row>
    <row r="94" spans="1:17" ht="12" customHeight="1" x14ac:dyDescent="0.25">
      <c r="A94" s="148" t="s">
        <v>57</v>
      </c>
      <c r="B94" s="73" t="str">
        <f>IF(RES_hhdet_tes!B94=0,"",RES_hhdet_tes!B94/RES_hhdet_fec!B94)</f>
        <v/>
      </c>
      <c r="C94" s="73" t="str">
        <f>IF(RES_hhdet_tes!C94=0,"",RES_hhdet_tes!C94/RES_hhdet_fec!C94)</f>
        <v/>
      </c>
      <c r="D94" s="73" t="str">
        <f>IF(RES_hhdet_tes!D94=0,"",RES_hhdet_tes!D94/RES_hhdet_fec!D94)</f>
        <v/>
      </c>
      <c r="E94" s="73" t="str">
        <f>IF(RES_hhdet_tes!E94=0,"",RES_hhdet_tes!E94/RES_hhdet_fec!E94)</f>
        <v/>
      </c>
      <c r="F94" s="73" t="str">
        <f>IF(RES_hhdet_tes!F94=0,"",RES_hhdet_tes!F94/RES_hhdet_fec!F94)</f>
        <v/>
      </c>
      <c r="G94" s="73" t="str">
        <f>IF(RES_hhdet_tes!G94=0,"",RES_hhdet_tes!G94/RES_hhdet_fec!G94)</f>
        <v/>
      </c>
      <c r="H94" s="73" t="str">
        <f>IF(RES_hhdet_tes!H94=0,"",RES_hhdet_tes!H94/RES_hhdet_fec!H94)</f>
        <v/>
      </c>
      <c r="I94" s="73" t="str">
        <f>IF(RES_hhdet_tes!I94=0,"",RES_hhdet_tes!I94/RES_hhdet_fec!I94)</f>
        <v/>
      </c>
      <c r="J94" s="73" t="str">
        <f>IF(RES_hhdet_tes!J94=0,"",RES_hhdet_tes!J94/RES_hhdet_fec!J94)</f>
        <v/>
      </c>
      <c r="K94" s="73" t="str">
        <f>IF(RES_hhdet_tes!K94=0,"",RES_hhdet_tes!K94/RES_hhdet_fec!K94)</f>
        <v/>
      </c>
      <c r="L94" s="73" t="str">
        <f>IF(RES_hhdet_tes!L94=0,"",RES_hhdet_tes!L94/RES_hhdet_fec!L94)</f>
        <v/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 t="str">
        <f>IF(RES_hhdet_tes!O94=0,"",RES_hhdet_tes!O94/RES_hhdet_fec!O94)</f>
        <v/>
      </c>
      <c r="P94" s="73" t="str">
        <f>IF(RES_hhdet_tes!P94=0,"",RES_hhdet_tes!P94/RES_hhdet_fec!P94)</f>
        <v/>
      </c>
      <c r="Q94" s="73" t="str">
        <f>IF(RES_hhdet_tes!Q94=0,"",RES_hhdet_tes!Q94/RES_hhdet_fec!Q94)</f>
        <v/>
      </c>
    </row>
    <row r="95" spans="1:17" ht="12" customHeight="1" x14ac:dyDescent="0.25">
      <c r="A95" s="148" t="s">
        <v>59</v>
      </c>
      <c r="B95" s="73" t="str">
        <f>IF(RES_hhdet_tes!B95=0,"",RES_hhdet_tes!B95/RES_hhdet_fec!B95)</f>
        <v/>
      </c>
      <c r="C95" s="73" t="str">
        <f>IF(RES_hhdet_tes!C95=0,"",RES_hhdet_tes!C95/RES_hhdet_fec!C95)</f>
        <v/>
      </c>
      <c r="D95" s="73" t="str">
        <f>IF(RES_hhdet_tes!D95=0,"",RES_hhdet_tes!D95/RES_hhdet_fec!D95)</f>
        <v/>
      </c>
      <c r="E95" s="73" t="str">
        <f>IF(RES_hhdet_tes!E95=0,"",RES_hhdet_tes!E95/RES_hhdet_fec!E95)</f>
        <v/>
      </c>
      <c r="F95" s="73" t="str">
        <f>IF(RES_hhdet_tes!F95=0,"",RES_hhdet_tes!F95/RES_hhdet_fec!F95)</f>
        <v/>
      </c>
      <c r="G95" s="73" t="str">
        <f>IF(RES_hhdet_tes!G95=0,"",RES_hhdet_tes!G95/RES_hhdet_fec!G95)</f>
        <v/>
      </c>
      <c r="H95" s="73" t="str">
        <f>IF(RES_hhdet_tes!H95=0,"",RES_hhdet_tes!H95/RES_hhdet_fec!H95)</f>
        <v/>
      </c>
      <c r="I95" s="73" t="str">
        <f>IF(RES_hhdet_tes!I95=0,"",RES_hhdet_tes!I95/RES_hhdet_fec!I95)</f>
        <v/>
      </c>
      <c r="J95" s="73" t="str">
        <f>IF(RES_hhdet_tes!J95=0,"",RES_hhdet_tes!J95/RES_hhdet_fec!J95)</f>
        <v/>
      </c>
      <c r="K95" s="73" t="str">
        <f>IF(RES_hhdet_tes!K95=0,"",RES_hhdet_tes!K95/RES_hhdet_fec!K95)</f>
        <v/>
      </c>
      <c r="L95" s="73" t="str">
        <f>IF(RES_hhdet_tes!L95=0,"",RES_hhdet_tes!L95/RES_hhdet_fec!L95)</f>
        <v/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 t="str">
        <f>IF(RES_hhdet_tes!O95=0,"",RES_hhdet_tes!O95/RES_hhdet_fec!O95)</f>
        <v/>
      </c>
      <c r="P95" s="73" t="str">
        <f>IF(RES_hhdet_tes!P95=0,"",RES_hhdet_tes!P95/RES_hhdet_fec!P95)</f>
        <v/>
      </c>
      <c r="Q95" s="73" t="str">
        <f>IF(RES_hhdet_tes!Q95=0,"",RES_hhdet_tes!Q95/RES_hhdet_fec!Q95)</f>
        <v/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0.57273552782580761</v>
      </c>
      <c r="C96" s="171">
        <f>IF(RES_hhdet_tes!C96=0,"",RES_hhdet_tes!C96/RES_hhdet_fec!C96)</f>
        <v>0.5727355278258075</v>
      </c>
      <c r="D96" s="171">
        <f>IF(RES_hhdet_tes!D96=0,"",RES_hhdet_tes!D96/RES_hhdet_fec!D96)</f>
        <v>0.58861843583242823</v>
      </c>
      <c r="E96" s="171">
        <f>IF(RES_hhdet_tes!E96=0,"",RES_hhdet_tes!E96/RES_hhdet_fec!E96)</f>
        <v>0.65462756356864993</v>
      </c>
      <c r="F96" s="171">
        <f>IF(RES_hhdet_tes!F96=0,"",RES_hhdet_tes!F96/RES_hhdet_fec!F96)</f>
        <v>0.66643746173211926</v>
      </c>
      <c r="G96" s="171">
        <f>IF(RES_hhdet_tes!G96=0,"",RES_hhdet_tes!G96/RES_hhdet_fec!G96)</f>
        <v>0.66964719156910923</v>
      </c>
      <c r="H96" s="171">
        <f>IF(RES_hhdet_tes!H96=0,"",RES_hhdet_tes!H96/RES_hhdet_fec!H96)</f>
        <v>0.6729299262319951</v>
      </c>
      <c r="I96" s="171">
        <f>IF(RES_hhdet_tes!I96=0,"",RES_hhdet_tes!I96/RES_hhdet_fec!I96)</f>
        <v>0.67472557397310784</v>
      </c>
      <c r="J96" s="171">
        <f>IF(RES_hhdet_tes!J96=0,"",RES_hhdet_tes!J96/RES_hhdet_fec!J96)</f>
        <v>0.67472557397310751</v>
      </c>
      <c r="K96" s="171">
        <f>IF(RES_hhdet_tes!K96=0,"",RES_hhdet_tes!K96/RES_hhdet_fec!K96)</f>
        <v>0.68000128032995533</v>
      </c>
      <c r="L96" s="171">
        <f>IF(RES_hhdet_tes!L96=0,"",RES_hhdet_tes!L96/RES_hhdet_fec!L96)</f>
        <v>0.6804779665623909</v>
      </c>
      <c r="M96" s="171">
        <f>IF(RES_hhdet_tes!M96=0,"",RES_hhdet_tes!M96/RES_hhdet_fec!M96)</f>
        <v>0.683198626637194</v>
      </c>
      <c r="N96" s="171">
        <f>IF(RES_hhdet_tes!N96=0,"",RES_hhdet_tes!N96/RES_hhdet_fec!N96)</f>
        <v>0.68668860901209838</v>
      </c>
      <c r="O96" s="171">
        <f>IF(RES_hhdet_tes!O96=0,"",RES_hhdet_tes!O96/RES_hhdet_fec!O96)</f>
        <v>0.69010922239797046</v>
      </c>
      <c r="P96" s="171">
        <f>IF(RES_hhdet_tes!P96=0,"",RES_hhdet_tes!P96/RES_hhdet_fec!P96)</f>
        <v>0.69386588996034071</v>
      </c>
      <c r="Q96" s="171">
        <f>IF(RES_hhdet_tes!Q96=0,"",RES_hhdet_tes!Q96/RES_hhdet_fec!Q96)</f>
        <v>0.69690031479470749</v>
      </c>
    </row>
    <row r="97" spans="1:17" ht="12" customHeight="1" x14ac:dyDescent="0.25">
      <c r="A97" s="161" t="s">
        <v>141</v>
      </c>
      <c r="B97" s="170" t="str">
        <f>IF(RES_hhdet_tes!B97=0,"",RES_hhdet_tes!B97/RES_hhdet_fec!B97)</f>
        <v/>
      </c>
      <c r="C97" s="170" t="str">
        <f>IF(RES_hhdet_tes!C97=0,"",RES_hhdet_tes!C97/RES_hhdet_fec!C97)</f>
        <v/>
      </c>
      <c r="D97" s="170" t="str">
        <f>IF(RES_hhdet_tes!D97=0,"",RES_hhdet_tes!D97/RES_hhdet_fec!D97)</f>
        <v/>
      </c>
      <c r="E97" s="170" t="str">
        <f>IF(RES_hhdet_tes!E97=0,"",RES_hhdet_tes!E97/RES_hhdet_fec!E97)</f>
        <v/>
      </c>
      <c r="F97" s="170" t="str">
        <f>IF(RES_hhdet_tes!F97=0,"",RES_hhdet_tes!F97/RES_hhdet_fec!F97)</f>
        <v/>
      </c>
      <c r="G97" s="170" t="str">
        <f>IF(RES_hhdet_tes!G97=0,"",RES_hhdet_tes!G97/RES_hhdet_fec!G97)</f>
        <v/>
      </c>
      <c r="H97" s="170" t="str">
        <f>IF(RES_hhdet_tes!H97=0,"",RES_hhdet_tes!H97/RES_hhdet_fec!H97)</f>
        <v/>
      </c>
      <c r="I97" s="170" t="str">
        <f>IF(RES_hhdet_tes!I97=0,"",RES_hhdet_tes!I97/RES_hhdet_fec!I97)</f>
        <v/>
      </c>
      <c r="J97" s="170" t="str">
        <f>IF(RES_hhdet_tes!J97=0,"",RES_hhdet_tes!J97/RES_hhdet_fec!J97)</f>
        <v/>
      </c>
      <c r="K97" s="170" t="str">
        <f>IF(RES_hhdet_tes!K97=0,"",RES_hhdet_tes!K97/RES_hhdet_fec!K97)</f>
        <v/>
      </c>
      <c r="L97" s="170" t="str">
        <f>IF(RES_hhdet_tes!L97=0,"",RES_hhdet_tes!L97/RES_hhdet_fec!L97)</f>
        <v/>
      </c>
      <c r="M97" s="170" t="str">
        <f>IF(RES_hhdet_tes!M97=0,"",RES_hhdet_tes!M97/RES_hhdet_fec!M97)</f>
        <v/>
      </c>
      <c r="N97" s="170" t="str">
        <f>IF(RES_hhdet_tes!N97=0,"",RES_hhdet_tes!N97/RES_hhdet_fec!N97)</f>
        <v/>
      </c>
      <c r="O97" s="170" t="str">
        <f>IF(RES_hhdet_tes!O97=0,"",RES_hhdet_tes!O97/RES_hhdet_fec!O97)</f>
        <v/>
      </c>
      <c r="P97" s="170" t="str">
        <f>IF(RES_hhdet_tes!P97=0,"",RES_hhdet_tes!P97/RES_hhdet_fec!P97)</f>
        <v/>
      </c>
      <c r="Q97" s="170" t="str">
        <f>IF(RES_hhdet_tes!Q97=0,"",RES_hhdet_tes!Q97/RES_hhdet_fec!Q97)</f>
        <v/>
      </c>
    </row>
    <row r="98" spans="1:17" ht="12" customHeight="1" x14ac:dyDescent="0.25">
      <c r="A98" s="148" t="s">
        <v>60</v>
      </c>
      <c r="B98" s="73" t="str">
        <f>IF(RES_hhdet_tes!B98=0,"",RES_hhdet_tes!B98/RES_hhdet_fec!B98)</f>
        <v/>
      </c>
      <c r="C98" s="73" t="str">
        <f>IF(RES_hhdet_tes!C98=0,"",RES_hhdet_tes!C98/RES_hhdet_fec!C98)</f>
        <v/>
      </c>
      <c r="D98" s="73" t="str">
        <f>IF(RES_hhdet_tes!D98=0,"",RES_hhdet_tes!D98/RES_hhdet_fec!D98)</f>
        <v/>
      </c>
      <c r="E98" s="73" t="str">
        <f>IF(RES_hhdet_tes!E98=0,"",RES_hhdet_tes!E98/RES_hhdet_fec!E98)</f>
        <v/>
      </c>
      <c r="F98" s="73" t="str">
        <f>IF(RES_hhdet_tes!F98=0,"",RES_hhdet_tes!F98/RES_hhdet_fec!F98)</f>
        <v/>
      </c>
      <c r="G98" s="73" t="str">
        <f>IF(RES_hhdet_tes!G98=0,"",RES_hhdet_tes!G98/RES_hhdet_fec!G98)</f>
        <v/>
      </c>
      <c r="H98" s="73" t="str">
        <f>IF(RES_hhdet_tes!H98=0,"",RES_hhdet_tes!H98/RES_hhdet_fec!H98)</f>
        <v/>
      </c>
      <c r="I98" s="73" t="str">
        <f>IF(RES_hhdet_tes!I98=0,"",RES_hhdet_tes!I98/RES_hhdet_fec!I98)</f>
        <v/>
      </c>
      <c r="J98" s="73" t="str">
        <f>IF(RES_hhdet_tes!J98=0,"",RES_hhdet_tes!J98/RES_hhdet_fec!J98)</f>
        <v/>
      </c>
      <c r="K98" s="73" t="str">
        <f>IF(RES_hhdet_tes!K98=0,"",RES_hhdet_tes!K98/RES_hhdet_fec!K98)</f>
        <v/>
      </c>
      <c r="L98" s="73" t="str">
        <f>IF(RES_hhdet_tes!L98=0,"",RES_hhdet_tes!L98/RES_hhdet_fec!L98)</f>
        <v/>
      </c>
      <c r="M98" s="73" t="str">
        <f>IF(RES_hhdet_tes!M98=0,"",RES_hhdet_tes!M98/RES_hhdet_fec!M98)</f>
        <v/>
      </c>
      <c r="N98" s="73" t="str">
        <f>IF(RES_hhdet_tes!N98=0,"",RES_hhdet_tes!N98/RES_hhdet_fec!N98)</f>
        <v/>
      </c>
      <c r="O98" s="73" t="str">
        <f>IF(RES_hhdet_tes!O98=0,"",RES_hhdet_tes!O98/RES_hhdet_fec!O98)</f>
        <v/>
      </c>
      <c r="P98" s="73" t="str">
        <f>IF(RES_hhdet_tes!P98=0,"",RES_hhdet_tes!P98/RES_hhdet_fec!P98)</f>
        <v/>
      </c>
      <c r="Q98" s="73" t="str">
        <f>IF(RES_hhdet_tes!Q98=0,"",RES_hhdet_tes!Q98/RES_hhdet_fec!Q98)</f>
        <v/>
      </c>
    </row>
    <row r="99" spans="1:17" ht="12" customHeight="1" x14ac:dyDescent="0.25">
      <c r="A99" s="148" t="s">
        <v>59</v>
      </c>
      <c r="B99" s="73" t="str">
        <f>IF(RES_hhdet_tes!B99=0,"",RES_hhdet_tes!B99/RES_hhdet_fec!B99)</f>
        <v/>
      </c>
      <c r="C99" s="73" t="str">
        <f>IF(RES_hhdet_tes!C99=0,"",RES_hhdet_tes!C99/RES_hhdet_fec!C99)</f>
        <v/>
      </c>
      <c r="D99" s="73" t="str">
        <f>IF(RES_hhdet_tes!D99=0,"",RES_hhdet_tes!D99/RES_hhdet_fec!D99)</f>
        <v/>
      </c>
      <c r="E99" s="73" t="str">
        <f>IF(RES_hhdet_tes!E99=0,"",RES_hhdet_tes!E99/RES_hhdet_fec!E99)</f>
        <v/>
      </c>
      <c r="F99" s="73" t="str">
        <f>IF(RES_hhdet_tes!F99=0,"",RES_hhdet_tes!F99/RES_hhdet_fec!F99)</f>
        <v/>
      </c>
      <c r="G99" s="73" t="str">
        <f>IF(RES_hhdet_tes!G99=0,"",RES_hhdet_tes!G99/RES_hhdet_fec!G99)</f>
        <v/>
      </c>
      <c r="H99" s="73" t="str">
        <f>IF(RES_hhdet_tes!H99=0,"",RES_hhdet_tes!H99/RES_hhdet_fec!H99)</f>
        <v/>
      </c>
      <c r="I99" s="73" t="str">
        <f>IF(RES_hhdet_tes!I99=0,"",RES_hhdet_tes!I99/RES_hhdet_fec!I99)</f>
        <v/>
      </c>
      <c r="J99" s="73" t="str">
        <f>IF(RES_hhdet_tes!J99=0,"",RES_hhdet_tes!J99/RES_hhdet_fec!J99)</f>
        <v/>
      </c>
      <c r="K99" s="73" t="str">
        <f>IF(RES_hhdet_tes!K99=0,"",RES_hhdet_tes!K99/RES_hhdet_fec!K99)</f>
        <v/>
      </c>
      <c r="L99" s="73" t="str">
        <f>IF(RES_hhdet_tes!L99=0,"",RES_hhdet_tes!L99/RES_hhdet_fec!L99)</f>
        <v/>
      </c>
      <c r="M99" s="73" t="str">
        <f>IF(RES_hhdet_tes!M99=0,"",RES_hhdet_tes!M99/RES_hhdet_fec!M99)</f>
        <v/>
      </c>
      <c r="N99" s="73" t="str">
        <f>IF(RES_hhdet_tes!N99=0,"",RES_hhdet_tes!N99/RES_hhdet_fec!N99)</f>
        <v/>
      </c>
      <c r="O99" s="73" t="str">
        <f>IF(RES_hhdet_tes!O99=0,"",RES_hhdet_tes!O99/RES_hhdet_fec!O99)</f>
        <v/>
      </c>
      <c r="P99" s="73" t="str">
        <f>IF(RES_hhdet_tes!P99=0,"",RES_hhdet_tes!P99/RES_hhdet_fec!P99)</f>
        <v/>
      </c>
      <c r="Q99" s="73" t="str">
        <f>IF(RES_hhdet_tes!Q99=0,"",RES_hhdet_tes!Q99/RES_hhdet_fec!Q99)</f>
        <v/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0.35649640691038148</v>
      </c>
      <c r="C100" s="169">
        <f>IF(RES_hhdet_tes!C100=0,"",RES_hhdet_tes!C100/RES_hhdet_fec!C100)</f>
        <v>0.34897830288054404</v>
      </c>
      <c r="D100" s="169">
        <f>IF(RES_hhdet_tes!D100=0,"",RES_hhdet_tes!D100/RES_hhdet_fec!D100)</f>
        <v>0.34855339560031667</v>
      </c>
      <c r="E100" s="169">
        <f>IF(RES_hhdet_tes!E100=0,"",RES_hhdet_tes!E100/RES_hhdet_fec!E100)</f>
        <v>0.35506709103724476</v>
      </c>
      <c r="F100" s="169">
        <f>IF(RES_hhdet_tes!F100=0,"",RES_hhdet_tes!F100/RES_hhdet_fec!F100)</f>
        <v>0.35889140908761508</v>
      </c>
      <c r="G100" s="169">
        <f>IF(RES_hhdet_tes!G100=0,"",RES_hhdet_tes!G100/RES_hhdet_fec!G100)</f>
        <v>0.35590161254482056</v>
      </c>
      <c r="H100" s="169">
        <f>IF(RES_hhdet_tes!H100=0,"",RES_hhdet_tes!H100/RES_hhdet_fec!H100)</f>
        <v>0.38344079669094255</v>
      </c>
      <c r="I100" s="169">
        <f>IF(RES_hhdet_tes!I100=0,"",RES_hhdet_tes!I100/RES_hhdet_fec!I100)</f>
        <v>0.36556185366842908</v>
      </c>
      <c r="J100" s="169">
        <f>IF(RES_hhdet_tes!J100=0,"",RES_hhdet_tes!J100/RES_hhdet_fec!J100)</f>
        <v>0.37727912431981514</v>
      </c>
      <c r="K100" s="169">
        <f>IF(RES_hhdet_tes!K100=0,"",RES_hhdet_tes!K100/RES_hhdet_fec!K100)</f>
        <v>0.36980648068686561</v>
      </c>
      <c r="L100" s="169">
        <f>IF(RES_hhdet_tes!L100=0,"",RES_hhdet_tes!L100/RES_hhdet_fec!L100)</f>
        <v>0.38266160363816143</v>
      </c>
      <c r="M100" s="169">
        <f>IF(RES_hhdet_tes!M100=0,"",RES_hhdet_tes!M100/RES_hhdet_fec!M100)</f>
        <v>0.39198701919517043</v>
      </c>
      <c r="N100" s="169">
        <f>IF(RES_hhdet_tes!N100=0,"",RES_hhdet_tes!N100/RES_hhdet_fec!N100)</f>
        <v>0.39636669878758102</v>
      </c>
      <c r="O100" s="169">
        <f>IF(RES_hhdet_tes!O100=0,"",RES_hhdet_tes!O100/RES_hhdet_fec!O100)</f>
        <v>0.39605811860146078</v>
      </c>
      <c r="P100" s="169">
        <f>IF(RES_hhdet_tes!P100=0,"",RES_hhdet_tes!P100/RES_hhdet_fec!P100)</f>
        <v>0.40064371090969136</v>
      </c>
      <c r="Q100" s="169">
        <f>IF(RES_hhdet_tes!Q100=0,"",RES_hhdet_tes!Q100/RES_hhdet_fec!Q100)</f>
        <v>0.40525518997097493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0.3000776031231942</v>
      </c>
      <c r="C101" s="73">
        <f>IF(RES_hhdet_tes!C101=0,"",RES_hhdet_tes!C101/RES_hhdet_fec!C101)</f>
        <v>0.30165561120746204</v>
      </c>
      <c r="D101" s="73">
        <f>IF(RES_hhdet_tes!D101=0,"",RES_hhdet_tes!D101/RES_hhdet_fec!D101)</f>
        <v>0.30533463046684411</v>
      </c>
      <c r="E101" s="73">
        <f>IF(RES_hhdet_tes!E101=0,"",RES_hhdet_tes!E101/RES_hhdet_fec!E101)</f>
        <v>0.31112517543804979</v>
      </c>
      <c r="F101" s="73">
        <f>IF(RES_hhdet_tes!F101=0,"",RES_hhdet_tes!F101/RES_hhdet_fec!F101)</f>
        <v>0.31630031632761019</v>
      </c>
      <c r="G101" s="73">
        <f>IF(RES_hhdet_tes!G101=0,"",RES_hhdet_tes!G101/RES_hhdet_fec!G101)</f>
        <v>0.31994857889663592</v>
      </c>
      <c r="H101" s="73">
        <f>IF(RES_hhdet_tes!H101=0,"",RES_hhdet_tes!H101/RES_hhdet_fec!H101)</f>
        <v>0.32252913299589331</v>
      </c>
      <c r="I101" s="73">
        <f>IF(RES_hhdet_tes!I101=0,"",RES_hhdet_tes!I101/RES_hhdet_fec!I101)</f>
        <v>0.32597968883643297</v>
      </c>
      <c r="J101" s="73">
        <f>IF(RES_hhdet_tes!J101=0,"",RES_hhdet_tes!J101/RES_hhdet_fec!J101)</f>
        <v>0.32919623772901707</v>
      </c>
      <c r="K101" s="73">
        <f>IF(RES_hhdet_tes!K101=0,"",RES_hhdet_tes!K101/RES_hhdet_fec!K101)</f>
        <v>0.3296514220111153</v>
      </c>
      <c r="L101" s="73">
        <f>IF(RES_hhdet_tes!L101=0,"",RES_hhdet_tes!L101/RES_hhdet_fec!L101)</f>
        <v>0.33049447651699593</v>
      </c>
      <c r="M101" s="73">
        <f>IF(RES_hhdet_tes!M101=0,"",RES_hhdet_tes!M101/RES_hhdet_fec!M101)</f>
        <v>0.33192103216104935</v>
      </c>
      <c r="N101" s="73">
        <f>IF(RES_hhdet_tes!N101=0,"",RES_hhdet_tes!N101/RES_hhdet_fec!N101)</f>
        <v>0.33413454849669993</v>
      </c>
      <c r="O101" s="73">
        <f>IF(RES_hhdet_tes!O101=0,"",RES_hhdet_tes!O101/RES_hhdet_fec!O101)</f>
        <v>0.3357047329139487</v>
      </c>
      <c r="P101" s="73">
        <f>IF(RES_hhdet_tes!P101=0,"",RES_hhdet_tes!P101/RES_hhdet_fec!P101)</f>
        <v>0.33638878555051782</v>
      </c>
      <c r="Q101" s="73">
        <f>IF(RES_hhdet_tes!Q101=0,"",RES_hhdet_tes!Q101/RES_hhdet_fec!Q101)</f>
        <v>0.33769570785491893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0.39010088406015248</v>
      </c>
      <c r="C102" s="73">
        <f>IF(RES_hhdet_tes!C102=0,"",RES_hhdet_tes!C102/RES_hhdet_fec!C102)</f>
        <v>0.39010088406015242</v>
      </c>
      <c r="D102" s="73">
        <f>IF(RES_hhdet_tes!D102=0,"",RES_hhdet_tes!D102/RES_hhdet_fec!D102)</f>
        <v>0.40208531143542431</v>
      </c>
      <c r="E102" s="73">
        <f>IF(RES_hhdet_tes!E102=0,"",RES_hhdet_tes!E102/RES_hhdet_fec!E102)</f>
        <v>0.42023850860356515</v>
      </c>
      <c r="F102" s="73">
        <f>IF(RES_hhdet_tes!F102=0,"",RES_hhdet_tes!F102/RES_hhdet_fec!F102)</f>
        <v>0.42763929283043112</v>
      </c>
      <c r="G102" s="73">
        <f>IF(RES_hhdet_tes!G102=0,"",RES_hhdet_tes!G102/RES_hhdet_fec!G102)</f>
        <v>0.43154989715234326</v>
      </c>
      <c r="H102" s="73">
        <f>IF(RES_hhdet_tes!H102=0,"",RES_hhdet_tes!H102/RES_hhdet_fec!H102)</f>
        <v>0.43863026061785748</v>
      </c>
      <c r="I102" s="73">
        <f>IF(RES_hhdet_tes!I102=0,"",RES_hhdet_tes!I102/RES_hhdet_fec!I102)</f>
        <v>0.44378551415599377</v>
      </c>
      <c r="J102" s="73">
        <f>IF(RES_hhdet_tes!J102=0,"",RES_hhdet_tes!J102/RES_hhdet_fec!J102)</f>
        <v>0.44900094768037818</v>
      </c>
      <c r="K102" s="73">
        <f>IF(RES_hhdet_tes!K102=0,"",RES_hhdet_tes!K102/RES_hhdet_fec!K102)</f>
        <v>0.4501732298733776</v>
      </c>
      <c r="L102" s="73">
        <f>IF(RES_hhdet_tes!L102=0,"",RES_hhdet_tes!L102/RES_hhdet_fec!L102)</f>
        <v>0.45159066366632233</v>
      </c>
      <c r="M102" s="73">
        <f>IF(RES_hhdet_tes!M102=0,"",RES_hhdet_tes!M102/RES_hhdet_fec!M102)</f>
        <v>0.45603014338374126</v>
      </c>
      <c r="N102" s="73">
        <f>IF(RES_hhdet_tes!N102=0,"",RES_hhdet_tes!N102/RES_hhdet_fec!N102)</f>
        <v>0.45797407256742784</v>
      </c>
      <c r="O102" s="73">
        <f>IF(RES_hhdet_tes!O102=0,"",RES_hhdet_tes!O102/RES_hhdet_fec!O102)</f>
        <v>0.458439797006852</v>
      </c>
      <c r="P102" s="73">
        <f>IF(RES_hhdet_tes!P102=0,"",RES_hhdet_tes!P102/RES_hhdet_fec!P102)</f>
        <v>0.46133970504514443</v>
      </c>
      <c r="Q102" s="73">
        <f>IF(RES_hhdet_tes!Q102=0,"",RES_hhdet_tes!Q102/RES_hhdet_fec!Q102)</f>
        <v>0.46331533716010487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0.77469684796466565</v>
      </c>
      <c r="C103" s="65">
        <f>IF(RES_hhdet_tes!C103=0,"",RES_hhdet_tes!C103/RES_hhdet_fec!C103)</f>
        <v>0.77469684796466576</v>
      </c>
      <c r="D103" s="65">
        <f>IF(RES_hhdet_tes!D103=0,"",RES_hhdet_tes!D103/RES_hhdet_fec!D103)</f>
        <v>0.77615279693713113</v>
      </c>
      <c r="E103" s="65">
        <f>IF(RES_hhdet_tes!E103=0,"",RES_hhdet_tes!E103/RES_hhdet_fec!E103)</f>
        <v>0.80068092534661583</v>
      </c>
      <c r="F103" s="65">
        <f>IF(RES_hhdet_tes!F103=0,"",RES_hhdet_tes!F103/RES_hhdet_fec!F103)</f>
        <v>0.81333530155890688</v>
      </c>
      <c r="G103" s="65">
        <f>IF(RES_hhdet_tes!G103=0,"",RES_hhdet_tes!G103/RES_hhdet_fec!G103)</f>
        <v>0.81478107364146424</v>
      </c>
      <c r="H103" s="65">
        <f>IF(RES_hhdet_tes!H103=0,"",RES_hhdet_tes!H103/RES_hhdet_fec!H103)</f>
        <v>0.81674445331574075</v>
      </c>
      <c r="I103" s="65">
        <f>IF(RES_hhdet_tes!I103=0,"",RES_hhdet_tes!I103/RES_hhdet_fec!I103)</f>
        <v>0.81873797277413285</v>
      </c>
      <c r="J103" s="65">
        <f>IF(RES_hhdet_tes!J103=0,"",RES_hhdet_tes!J103/RES_hhdet_fec!J103)</f>
        <v>0.8204855138148951</v>
      </c>
      <c r="K103" s="65">
        <f>IF(RES_hhdet_tes!K103=0,"",RES_hhdet_tes!K103/RES_hhdet_fec!K103)</f>
        <v>0.82242666260282959</v>
      </c>
      <c r="L103" s="65">
        <f>IF(RES_hhdet_tes!L103=0,"",RES_hhdet_tes!L103/RES_hhdet_fec!L103)</f>
        <v>0.82347629879823592</v>
      </c>
      <c r="M103" s="65">
        <f>IF(RES_hhdet_tes!M103=0,"",RES_hhdet_tes!M103/RES_hhdet_fec!M103)</f>
        <v>0.82404817414531917</v>
      </c>
      <c r="N103" s="65">
        <f>IF(RES_hhdet_tes!N103=0,"",RES_hhdet_tes!N103/RES_hhdet_fec!N103)</f>
        <v>0.82461887502800102</v>
      </c>
      <c r="O103" s="65">
        <f>IF(RES_hhdet_tes!O103=0,"",RES_hhdet_tes!O103/RES_hhdet_fec!O103)</f>
        <v>0.82483616729711318</v>
      </c>
      <c r="P103" s="65">
        <f>IF(RES_hhdet_tes!P103=0,"",RES_hhdet_tes!P103/RES_hhdet_fec!P103)</f>
        <v>0.82717996661667892</v>
      </c>
      <c r="Q103" s="65">
        <f>IF(RES_hhdet_tes!Q103=0,"",RES_hhdet_tes!Q103/RES_hhdet_fec!Q103)</f>
        <v>0.82771046824247829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>
        <f>IF(RES_hhdet_tes!B105=0,"",RES_hhdet_tes!B105/RES_hhdet_fec!B105)</f>
        <v>0.61533156870457018</v>
      </c>
      <c r="C105" s="175">
        <f>IF(RES_hhdet_tes!C105=0,"",RES_hhdet_tes!C105/RES_hhdet_fec!C105)</f>
        <v>0.6374165082800618</v>
      </c>
      <c r="D105" s="175">
        <f>IF(RES_hhdet_tes!D105=0,"",RES_hhdet_tes!D105/RES_hhdet_fec!D105)</f>
        <v>0.68412436873528426</v>
      </c>
      <c r="E105" s="175">
        <f>IF(RES_hhdet_tes!E105=0,"",RES_hhdet_tes!E105/RES_hhdet_fec!E105)</f>
        <v>0.67990149879812667</v>
      </c>
      <c r="F105" s="175">
        <f>IF(RES_hhdet_tes!F105=0,"",RES_hhdet_tes!F105/RES_hhdet_fec!F105)</f>
        <v>0.6890442199648571</v>
      </c>
      <c r="G105" s="175">
        <f>IF(RES_hhdet_tes!G105=0,"",RES_hhdet_tes!G105/RES_hhdet_fec!G105)</f>
        <v>0.66434526665938298</v>
      </c>
      <c r="H105" s="175">
        <f>IF(RES_hhdet_tes!H105=0,"",RES_hhdet_tes!H105/RES_hhdet_fec!H105)</f>
        <v>0.69261249380266832</v>
      </c>
      <c r="I105" s="175">
        <f>IF(RES_hhdet_tes!I105=0,"",RES_hhdet_tes!I105/RES_hhdet_fec!I105)</f>
        <v>0.68022001861700776</v>
      </c>
      <c r="J105" s="175">
        <f>IF(RES_hhdet_tes!J105=0,"",RES_hhdet_tes!J105/RES_hhdet_fec!J105)</f>
        <v>0.70377687817502299</v>
      </c>
      <c r="K105" s="175">
        <f>IF(RES_hhdet_tes!K105=0,"",RES_hhdet_tes!K105/RES_hhdet_fec!K105)</f>
        <v>0.69937480765395255</v>
      </c>
      <c r="L105" s="175">
        <f>IF(RES_hhdet_tes!L105=0,"",RES_hhdet_tes!L105/RES_hhdet_fec!L105)</f>
        <v>0.71687507544509166</v>
      </c>
      <c r="M105" s="175">
        <f>IF(RES_hhdet_tes!M105=0,"",RES_hhdet_tes!M105/RES_hhdet_fec!M105)</f>
        <v>0.71469452364497399</v>
      </c>
      <c r="N105" s="175">
        <f>IF(RES_hhdet_tes!N105=0,"",RES_hhdet_tes!N105/RES_hhdet_fec!N105)</f>
        <v>0.72061925174350594</v>
      </c>
      <c r="O105" s="175">
        <f>IF(RES_hhdet_tes!O105=0,"",RES_hhdet_tes!O105/RES_hhdet_fec!O105)</f>
        <v>0.72023197154831664</v>
      </c>
      <c r="P105" s="175">
        <f>IF(RES_hhdet_tes!P105=0,"",RES_hhdet_tes!P105/RES_hhdet_fec!P105)</f>
        <v>0.72843607775961683</v>
      </c>
      <c r="Q105" s="175">
        <f>IF(RES_hhdet_tes!Q105=0,"",RES_hhdet_tes!Q105/RES_hhdet_fec!Q105)</f>
        <v>0.72618289251873225</v>
      </c>
    </row>
    <row r="106" spans="1:17" ht="12.95" customHeight="1" x14ac:dyDescent="0.25">
      <c r="A106" s="158" t="s">
        <v>65</v>
      </c>
      <c r="B106" s="169">
        <f>IF(RES_hhdet_tes!B106=0,"",RES_hhdet_tes!B106/RES_hhdet_fec!B106)</f>
        <v>0.63453674520356551</v>
      </c>
      <c r="C106" s="169">
        <f>IF(RES_hhdet_tes!C106=0,"",RES_hhdet_tes!C106/RES_hhdet_fec!C106)</f>
        <v>0.66054296876287544</v>
      </c>
      <c r="D106" s="169">
        <f>IF(RES_hhdet_tes!D106=0,"",RES_hhdet_tes!D106/RES_hhdet_fec!D106)</f>
        <v>0.7106907171984197</v>
      </c>
      <c r="E106" s="169">
        <f>IF(RES_hhdet_tes!E106=0,"",RES_hhdet_tes!E106/RES_hhdet_fec!E106)</f>
        <v>0.71364903280095549</v>
      </c>
      <c r="F106" s="169">
        <f>IF(RES_hhdet_tes!F106=0,"",RES_hhdet_tes!F106/RES_hhdet_fec!F106)</f>
        <v>0.71429930534005415</v>
      </c>
      <c r="G106" s="169">
        <f>IF(RES_hhdet_tes!G106=0,"",RES_hhdet_tes!G106/RES_hhdet_fec!G106)</f>
        <v>0.71866159519045525</v>
      </c>
      <c r="H106" s="169">
        <f>IF(RES_hhdet_tes!H106=0,"",RES_hhdet_tes!H106/RES_hhdet_fec!H106)</f>
        <v>0.72059949593873995</v>
      </c>
      <c r="I106" s="169">
        <f>IF(RES_hhdet_tes!I106=0,"",RES_hhdet_tes!I106/RES_hhdet_fec!I106)</f>
        <v>0.72981805349952289</v>
      </c>
      <c r="J106" s="169">
        <f>IF(RES_hhdet_tes!J106=0,"",RES_hhdet_tes!J106/RES_hhdet_fec!J106)</f>
        <v>0.73023587592364581</v>
      </c>
      <c r="K106" s="169">
        <f>IF(RES_hhdet_tes!K106=0,"",RES_hhdet_tes!K106/RES_hhdet_fec!K106)</f>
        <v>0.74013124322512147</v>
      </c>
      <c r="L106" s="169">
        <f>IF(RES_hhdet_tes!L106=0,"",RES_hhdet_tes!L106/RES_hhdet_fec!L106)</f>
        <v>0.7429660864063613</v>
      </c>
      <c r="M106" s="169">
        <f>IF(RES_hhdet_tes!M106=0,"",RES_hhdet_tes!M106/RES_hhdet_fec!M106)</f>
        <v>0.74422602383721259</v>
      </c>
      <c r="N106" s="169">
        <f>IF(RES_hhdet_tes!N106=0,"",RES_hhdet_tes!N106/RES_hhdet_fec!N106)</f>
        <v>0.74796954548658068</v>
      </c>
      <c r="O106" s="169">
        <f>IF(RES_hhdet_tes!O106=0,"",RES_hhdet_tes!O106/RES_hhdet_fec!O106)</f>
        <v>0.74885954003762045</v>
      </c>
      <c r="P106" s="169">
        <f>IF(RES_hhdet_tes!P106=0,"",RES_hhdet_tes!P106/RES_hhdet_fec!P106)</f>
        <v>0.76009116794591958</v>
      </c>
      <c r="Q106" s="169">
        <f>IF(RES_hhdet_tes!Q106=0,"",RES_hhdet_tes!Q106/RES_hhdet_fec!Q106)</f>
        <v>0.76049288242496671</v>
      </c>
    </row>
    <row r="107" spans="1:17" ht="12" customHeight="1" x14ac:dyDescent="0.25">
      <c r="A107" s="23" t="s">
        <v>153</v>
      </c>
      <c r="B107" s="73">
        <f>IF(RES_hhdet_tes!B107=0,"",RES_hhdet_tes!B107/RES_hhdet_fec!B107)</f>
        <v>0.63413002644681671</v>
      </c>
      <c r="C107" s="73">
        <f>IF(RES_hhdet_tes!C107=0,"",RES_hhdet_tes!C107/RES_hhdet_fec!C107)</f>
        <v>0.6598261074826105</v>
      </c>
      <c r="D107" s="73">
        <f>IF(RES_hhdet_tes!D107=0,"",RES_hhdet_tes!D107/RES_hhdet_fec!D107)</f>
        <v>0.71004101880765669</v>
      </c>
      <c r="E107" s="73">
        <f>IF(RES_hhdet_tes!E107=0,"",RES_hhdet_tes!E107/RES_hhdet_fec!E107)</f>
        <v>0.71207092660843041</v>
      </c>
      <c r="F107" s="73">
        <f>IF(RES_hhdet_tes!F107=0,"",RES_hhdet_tes!F107/RES_hhdet_fec!F107)</f>
        <v>0.71392031394738276</v>
      </c>
      <c r="G107" s="73">
        <f>IF(RES_hhdet_tes!G107=0,"",RES_hhdet_tes!G107/RES_hhdet_fec!G107)</f>
        <v>0.71631503112597317</v>
      </c>
      <c r="H107" s="73">
        <f>IF(RES_hhdet_tes!H107=0,"",RES_hhdet_tes!H107/RES_hhdet_fec!H107)</f>
        <v>0.71902259490849829</v>
      </c>
      <c r="I107" s="73">
        <f>IF(RES_hhdet_tes!I107=0,"",RES_hhdet_tes!I107/RES_hhdet_fec!I107)</f>
        <v>0.72652654428714092</v>
      </c>
      <c r="J107" s="73">
        <f>IF(RES_hhdet_tes!J107=0,"",RES_hhdet_tes!J107/RES_hhdet_fec!J107)</f>
        <v>0.7288044888378491</v>
      </c>
      <c r="K107" s="73">
        <f>IF(RES_hhdet_tes!K107=0,"",RES_hhdet_tes!K107/RES_hhdet_fec!K107)</f>
        <v>0.73750522376530359</v>
      </c>
      <c r="L107" s="73">
        <f>IF(RES_hhdet_tes!L107=0,"",RES_hhdet_tes!L107/RES_hhdet_fec!L107)</f>
        <v>0.74154860864130567</v>
      </c>
      <c r="M107" s="73">
        <f>IF(RES_hhdet_tes!M107=0,"",RES_hhdet_tes!M107/RES_hhdet_fec!M107)</f>
        <v>0.74298503147372308</v>
      </c>
      <c r="N107" s="73">
        <f>IF(RES_hhdet_tes!N107=0,"",RES_hhdet_tes!N107/RES_hhdet_fec!N107)</f>
        <v>0.74670233699818589</v>
      </c>
      <c r="O107" s="73">
        <f>IF(RES_hhdet_tes!O107=0,"",RES_hhdet_tes!O107/RES_hhdet_fec!O107)</f>
        <v>0.74772828420038417</v>
      </c>
      <c r="P107" s="73">
        <f>IF(RES_hhdet_tes!P107=0,"",RES_hhdet_tes!P107/RES_hhdet_fec!P107)</f>
        <v>0.7587920178160561</v>
      </c>
      <c r="Q107" s="73">
        <f>IF(RES_hhdet_tes!Q107=0,"",RES_hhdet_tes!Q107/RES_hhdet_fec!Q107)</f>
        <v>0.75882078379326068</v>
      </c>
    </row>
    <row r="108" spans="1:17" ht="12" customHeight="1" x14ac:dyDescent="0.25">
      <c r="A108" s="23" t="s">
        <v>60</v>
      </c>
      <c r="B108" s="73">
        <f>IF(RES_hhdet_tes!B108=0,"",RES_hhdet_tes!B108/RES_hhdet_fec!B108)</f>
        <v>0.99999999999999978</v>
      </c>
      <c r="C108" s="73">
        <f>IF(RES_hhdet_tes!C108=0,"",RES_hhdet_tes!C108/RES_hhdet_fec!C108)</f>
        <v>1.0000000000000002</v>
      </c>
      <c r="D108" s="73">
        <f>IF(RES_hhdet_tes!D108=0,"",RES_hhdet_tes!D108/RES_hhdet_fec!D108)</f>
        <v>1</v>
      </c>
      <c r="E108" s="73">
        <f>IF(RES_hhdet_tes!E108=0,"",RES_hhdet_tes!E108/RES_hhdet_fec!E108)</f>
        <v>1</v>
      </c>
      <c r="F108" s="73">
        <f>IF(RES_hhdet_tes!F108=0,"",RES_hhdet_tes!F108/RES_hhdet_fec!F108)</f>
        <v>1.0000000000000004</v>
      </c>
      <c r="G108" s="73">
        <f>IF(RES_hhdet_tes!G108=0,"",RES_hhdet_tes!G108/RES_hhdet_fec!G108)</f>
        <v>1.0000000000000002</v>
      </c>
      <c r="H108" s="73">
        <f>IF(RES_hhdet_tes!H108=0,"",RES_hhdet_tes!H108/RES_hhdet_fec!H108)</f>
        <v>1.0000000000000002</v>
      </c>
      <c r="I108" s="73">
        <f>IF(RES_hhdet_tes!I108=0,"",RES_hhdet_tes!I108/RES_hhdet_fec!I108)</f>
        <v>0.99999999999999933</v>
      </c>
      <c r="J108" s="73">
        <f>IF(RES_hhdet_tes!J108=0,"",RES_hhdet_tes!J108/RES_hhdet_fec!J108)</f>
        <v>1</v>
      </c>
      <c r="K108" s="73">
        <f>IF(RES_hhdet_tes!K108=0,"",RES_hhdet_tes!K108/RES_hhdet_fec!K108)</f>
        <v>1.0000000000000007</v>
      </c>
      <c r="L108" s="73">
        <f>IF(RES_hhdet_tes!L108=0,"",RES_hhdet_tes!L108/RES_hhdet_fec!L108)</f>
        <v>1.0000000000000004</v>
      </c>
      <c r="M108" s="73">
        <f>IF(RES_hhdet_tes!M108=0,"",RES_hhdet_tes!M108/RES_hhdet_fec!M108)</f>
        <v>1</v>
      </c>
      <c r="N108" s="73">
        <f>IF(RES_hhdet_tes!N108=0,"",RES_hhdet_tes!N108/RES_hhdet_fec!N108)</f>
        <v>1.0000000000000004</v>
      </c>
      <c r="O108" s="73">
        <f>IF(RES_hhdet_tes!O108=0,"",RES_hhdet_tes!O108/RES_hhdet_fec!O108)</f>
        <v>1.0000000000000004</v>
      </c>
      <c r="P108" s="73">
        <f>IF(RES_hhdet_tes!P108=0,"",RES_hhdet_tes!P108/RES_hhdet_fec!P108)</f>
        <v>1.0000000000000004</v>
      </c>
      <c r="Q108" s="73">
        <f>IF(RES_hhdet_tes!Q108=0,"",RES_hhdet_tes!Q108/RES_hhdet_fec!Q108)</f>
        <v>0.99999999999999956</v>
      </c>
    </row>
    <row r="109" spans="1:17" ht="12.95" customHeight="1" x14ac:dyDescent="0.25">
      <c r="A109" s="158" t="s">
        <v>112</v>
      </c>
      <c r="B109" s="169">
        <f>IF(RES_hhdet_tes!B109=0,"",RES_hhdet_tes!B109/RES_hhdet_fec!B109)</f>
        <v>1.4777416635507941</v>
      </c>
      <c r="C109" s="169">
        <f>IF(RES_hhdet_tes!C109=0,"",RES_hhdet_tes!C109/RES_hhdet_fec!C109)</f>
        <v>1.5900957100262236</v>
      </c>
      <c r="D109" s="169">
        <f>IF(RES_hhdet_tes!D109=0,"",RES_hhdet_tes!D109/RES_hhdet_fec!D109)</f>
        <v>1.7229040383130003</v>
      </c>
      <c r="E109" s="169">
        <f>IF(RES_hhdet_tes!E109=0,"",RES_hhdet_tes!E109/RES_hhdet_fec!E109)</f>
        <v>1.7574298472756174</v>
      </c>
      <c r="F109" s="169">
        <f>IF(RES_hhdet_tes!F109=0,"",RES_hhdet_tes!F109/RES_hhdet_fec!F109)</f>
        <v>1.7851283341178643</v>
      </c>
      <c r="G109" s="169">
        <f>IF(RES_hhdet_tes!G109=0,"",RES_hhdet_tes!G109/RES_hhdet_fec!G109)</f>
        <v>1.8118962093310358</v>
      </c>
      <c r="H109" s="169">
        <f>IF(RES_hhdet_tes!H109=0,"",RES_hhdet_tes!H109/RES_hhdet_fec!H109)</f>
        <v>1.8496343754986846</v>
      </c>
      <c r="I109" s="169">
        <f>IF(RES_hhdet_tes!I109=0,"",RES_hhdet_tes!I109/RES_hhdet_fec!I109)</f>
        <v>1.9265075129041001</v>
      </c>
      <c r="J109" s="169">
        <f>IF(RES_hhdet_tes!J109=0,"",RES_hhdet_tes!J109/RES_hhdet_fec!J109)</f>
        <v>1.9768500706612211</v>
      </c>
      <c r="K109" s="169">
        <f>IF(RES_hhdet_tes!K109=0,"",RES_hhdet_tes!K109/RES_hhdet_fec!K109)</f>
        <v>2.0873491776054136</v>
      </c>
      <c r="L109" s="169">
        <f>IF(RES_hhdet_tes!L109=0,"",RES_hhdet_tes!L109/RES_hhdet_fec!L109)</f>
        <v>2.2350127049101669</v>
      </c>
      <c r="M109" s="169">
        <f>IF(RES_hhdet_tes!M109=0,"",RES_hhdet_tes!M109/RES_hhdet_fec!M109)</f>
        <v>2.2796792735145042</v>
      </c>
      <c r="N109" s="169">
        <f>IF(RES_hhdet_tes!N109=0,"",RES_hhdet_tes!N109/RES_hhdet_fec!N109)</f>
        <v>2.3375457000398439</v>
      </c>
      <c r="O109" s="169">
        <f>IF(RES_hhdet_tes!O109=0,"",RES_hhdet_tes!O109/RES_hhdet_fec!O109)</f>
        <v>2.3961731477983514</v>
      </c>
      <c r="P109" s="169">
        <f>IF(RES_hhdet_tes!P109=0,"",RES_hhdet_tes!P109/RES_hhdet_fec!P109)</f>
        <v>2.5862155643867171</v>
      </c>
      <c r="Q109" s="169">
        <f>IF(RES_hhdet_tes!Q109=0,"",RES_hhdet_tes!Q109/RES_hhdet_fec!Q109)</f>
        <v>2.7198218370705201</v>
      </c>
    </row>
    <row r="110" spans="1:17" ht="12" customHeight="1" x14ac:dyDescent="0.25">
      <c r="A110" s="23" t="s">
        <v>60</v>
      </c>
      <c r="B110" s="73">
        <f>IF(RES_hhdet_tes!B110=0,"",RES_hhdet_tes!B110/RES_hhdet_fec!B110)</f>
        <v>1.4777416635507941</v>
      </c>
      <c r="C110" s="73">
        <f>IF(RES_hhdet_tes!C110=0,"",RES_hhdet_tes!C110/RES_hhdet_fec!C110)</f>
        <v>1.5900957100262236</v>
      </c>
      <c r="D110" s="73">
        <f>IF(RES_hhdet_tes!D110=0,"",RES_hhdet_tes!D110/RES_hhdet_fec!D110)</f>
        <v>1.7229040383130003</v>
      </c>
      <c r="E110" s="73">
        <f>IF(RES_hhdet_tes!E110=0,"",RES_hhdet_tes!E110/RES_hhdet_fec!E110)</f>
        <v>1.7574298472756174</v>
      </c>
      <c r="F110" s="73">
        <f>IF(RES_hhdet_tes!F110=0,"",RES_hhdet_tes!F110/RES_hhdet_fec!F110)</f>
        <v>1.7851283341178643</v>
      </c>
      <c r="G110" s="73">
        <f>IF(RES_hhdet_tes!G110=0,"",RES_hhdet_tes!G110/RES_hhdet_fec!G110)</f>
        <v>1.8118962093310358</v>
      </c>
      <c r="H110" s="73">
        <f>IF(RES_hhdet_tes!H110=0,"",RES_hhdet_tes!H110/RES_hhdet_fec!H110)</f>
        <v>1.8496343754986846</v>
      </c>
      <c r="I110" s="73">
        <f>IF(RES_hhdet_tes!I110=0,"",RES_hhdet_tes!I110/RES_hhdet_fec!I110)</f>
        <v>1.9265075129041001</v>
      </c>
      <c r="J110" s="73">
        <f>IF(RES_hhdet_tes!J110=0,"",RES_hhdet_tes!J110/RES_hhdet_fec!J110)</f>
        <v>1.9768500706612211</v>
      </c>
      <c r="K110" s="73">
        <f>IF(RES_hhdet_tes!K110=0,"",RES_hhdet_tes!K110/RES_hhdet_fec!K110)</f>
        <v>2.0873491776054136</v>
      </c>
      <c r="L110" s="73">
        <f>IF(RES_hhdet_tes!L110=0,"",RES_hhdet_tes!L110/RES_hhdet_fec!L110)</f>
        <v>2.2350127049101669</v>
      </c>
      <c r="M110" s="73">
        <f>IF(RES_hhdet_tes!M110=0,"",RES_hhdet_tes!M110/RES_hhdet_fec!M110)</f>
        <v>2.2796792735145042</v>
      </c>
      <c r="N110" s="73">
        <f>IF(RES_hhdet_tes!N110=0,"",RES_hhdet_tes!N110/RES_hhdet_fec!N110)</f>
        <v>2.3375457000398439</v>
      </c>
      <c r="O110" s="73">
        <f>IF(RES_hhdet_tes!O110=0,"",RES_hhdet_tes!O110/RES_hhdet_fec!O110)</f>
        <v>2.3961731477983514</v>
      </c>
      <c r="P110" s="73">
        <f>IF(RES_hhdet_tes!P110=0,"",RES_hhdet_tes!P110/RES_hhdet_fec!P110)</f>
        <v>2.5862155643867171</v>
      </c>
      <c r="Q110" s="73">
        <f>IF(RES_hhdet_tes!Q110=0,"",RES_hhdet_tes!Q110/RES_hhdet_fec!Q110)</f>
        <v>2.7198218370705201</v>
      </c>
    </row>
    <row r="111" spans="1:17" ht="12" customHeight="1" x14ac:dyDescent="0.25">
      <c r="A111" s="158" t="s">
        <v>63</v>
      </c>
      <c r="B111" s="169">
        <f>IF(RES_hhdet_tes!B111=0,"",RES_hhdet_tes!B111/RES_hhdet_fec!B111)</f>
        <v>0.57273552782580739</v>
      </c>
      <c r="C111" s="169">
        <f>IF(RES_hhdet_tes!C111=0,"",RES_hhdet_tes!C111/RES_hhdet_fec!C111)</f>
        <v>0.60010398358781136</v>
      </c>
      <c r="D111" s="169">
        <f>IF(RES_hhdet_tes!D111=0,"",RES_hhdet_tes!D111/RES_hhdet_fec!D111)</f>
        <v>0.64406809803905929</v>
      </c>
      <c r="E111" s="169">
        <f>IF(RES_hhdet_tes!E111=0,"",RES_hhdet_tes!E111/RES_hhdet_fec!E111)</f>
        <v>0.64728977016493883</v>
      </c>
      <c r="F111" s="169">
        <f>IF(RES_hhdet_tes!F111=0,"",RES_hhdet_tes!F111/RES_hhdet_fec!F111)</f>
        <v>0.65040979827079759</v>
      </c>
      <c r="G111" s="169">
        <f>IF(RES_hhdet_tes!G111=0,"",RES_hhdet_tes!G111/RES_hhdet_fec!G111)</f>
        <v>0.65393236007898559</v>
      </c>
      <c r="H111" s="169">
        <f>IF(RES_hhdet_tes!H111=0,"",RES_hhdet_tes!H111/RES_hhdet_fec!H111)</f>
        <v>0.65762892392282879</v>
      </c>
      <c r="I111" s="169">
        <f>IF(RES_hhdet_tes!I111=0,"",RES_hhdet_tes!I111/RES_hhdet_fec!I111)</f>
        <v>0.66403361205585443</v>
      </c>
      <c r="J111" s="169">
        <f>IF(RES_hhdet_tes!J111=0,"",RES_hhdet_tes!J111/RES_hhdet_fec!J111)</f>
        <v>0.6670596490249644</v>
      </c>
      <c r="K111" s="169">
        <f>IF(RES_hhdet_tes!K111=0,"",RES_hhdet_tes!K111/RES_hhdet_fec!K111)</f>
        <v>0.67305221022976636</v>
      </c>
      <c r="L111" s="169">
        <f>IF(RES_hhdet_tes!L111=0,"",RES_hhdet_tes!L111/RES_hhdet_fec!L111)</f>
        <v>0.68326084518052943</v>
      </c>
      <c r="M111" s="169">
        <f>IF(RES_hhdet_tes!M111=0,"",RES_hhdet_tes!M111/RES_hhdet_fec!M111)</f>
        <v>0.68374777958380839</v>
      </c>
      <c r="N111" s="169">
        <f>IF(RES_hhdet_tes!N111=0,"",RES_hhdet_tes!N111/RES_hhdet_fec!N111)</f>
        <v>0.68439512478967335</v>
      </c>
      <c r="O111" s="169">
        <f>IF(RES_hhdet_tes!O111=0,"",RES_hhdet_tes!O111/RES_hhdet_fec!O111)</f>
        <v>0.68492493991679071</v>
      </c>
      <c r="P111" s="169">
        <f>IF(RES_hhdet_tes!P111=0,"",RES_hhdet_tes!P111/RES_hhdet_fec!P111)</f>
        <v>0.68734970185421673</v>
      </c>
      <c r="Q111" s="169">
        <f>IF(RES_hhdet_tes!Q111=0,"",RES_hhdet_tes!Q111/RES_hhdet_fec!Q111)</f>
        <v>0.68735069055841391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>
        <f>IF(RES_hhdet_tes!B116=0,"",RES_hhdet_tes!B116/RES_hhdet_fec!B116)</f>
        <v>0.57273552782580739</v>
      </c>
      <c r="C116" s="171">
        <f>IF(RES_hhdet_tes!C116=0,"",RES_hhdet_tes!C116/RES_hhdet_fec!C116)</f>
        <v>0.60010398358781136</v>
      </c>
      <c r="D116" s="171">
        <f>IF(RES_hhdet_tes!D116=0,"",RES_hhdet_tes!D116/RES_hhdet_fec!D116)</f>
        <v>0.64406809803905929</v>
      </c>
      <c r="E116" s="171">
        <f>IF(RES_hhdet_tes!E116=0,"",RES_hhdet_tes!E116/RES_hhdet_fec!E116)</f>
        <v>0.64728977016493883</v>
      </c>
      <c r="F116" s="171">
        <f>IF(RES_hhdet_tes!F116=0,"",RES_hhdet_tes!F116/RES_hhdet_fec!F116)</f>
        <v>0.65040979827079759</v>
      </c>
      <c r="G116" s="171">
        <f>IF(RES_hhdet_tes!G116=0,"",RES_hhdet_tes!G116/RES_hhdet_fec!G116)</f>
        <v>0.65393236007898559</v>
      </c>
      <c r="H116" s="171">
        <f>IF(RES_hhdet_tes!H116=0,"",RES_hhdet_tes!H116/RES_hhdet_fec!H116)</f>
        <v>0.65762892392282879</v>
      </c>
      <c r="I116" s="171">
        <f>IF(RES_hhdet_tes!I116=0,"",RES_hhdet_tes!I116/RES_hhdet_fec!I116)</f>
        <v>0.66403361205585443</v>
      </c>
      <c r="J116" s="171">
        <f>IF(RES_hhdet_tes!J116=0,"",RES_hhdet_tes!J116/RES_hhdet_fec!J116)</f>
        <v>0.6670596490249644</v>
      </c>
      <c r="K116" s="171">
        <f>IF(RES_hhdet_tes!K116=0,"",RES_hhdet_tes!K116/RES_hhdet_fec!K116)</f>
        <v>0.67305221022976636</v>
      </c>
      <c r="L116" s="171">
        <f>IF(RES_hhdet_tes!L116=0,"",RES_hhdet_tes!L116/RES_hhdet_fec!L116)</f>
        <v>0.68326084518052943</v>
      </c>
      <c r="M116" s="171">
        <f>IF(RES_hhdet_tes!M116=0,"",RES_hhdet_tes!M116/RES_hhdet_fec!M116)</f>
        <v>0.68374777958380839</v>
      </c>
      <c r="N116" s="171">
        <f>IF(RES_hhdet_tes!N116=0,"",RES_hhdet_tes!N116/RES_hhdet_fec!N116)</f>
        <v>0.68439512478967335</v>
      </c>
      <c r="O116" s="171">
        <f>IF(RES_hhdet_tes!O116=0,"",RES_hhdet_tes!O116/RES_hhdet_fec!O116)</f>
        <v>0.68492493991679071</v>
      </c>
      <c r="P116" s="171">
        <f>IF(RES_hhdet_tes!P116=0,"",RES_hhdet_tes!P116/RES_hhdet_fec!P116)</f>
        <v>0.68734970185421673</v>
      </c>
      <c r="Q116" s="171">
        <f>IF(RES_hhdet_tes!Q116=0,"",RES_hhdet_tes!Q116/RES_hhdet_fec!Q116)</f>
        <v>0.68735069055841391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>
        <f>IF(RES_hhdet_tes!B120=0,"",RES_hhdet_tes!B120/RES_hhdet_fec!B120)</f>
        <v>0.46623449534152073</v>
      </c>
      <c r="C120" s="169">
        <f>IF(RES_hhdet_tes!C120=0,"",RES_hhdet_tes!C120/RES_hhdet_fec!C120)</f>
        <v>0.47954684687479848</v>
      </c>
      <c r="D120" s="169">
        <f>IF(RES_hhdet_tes!D120=0,"",RES_hhdet_tes!D120/RES_hhdet_fec!D120)</f>
        <v>0.49858861819749822</v>
      </c>
      <c r="E120" s="169">
        <f>IF(RES_hhdet_tes!E120=0,"",RES_hhdet_tes!E120/RES_hhdet_fec!E120)</f>
        <v>0.46773531985322531</v>
      </c>
      <c r="F120" s="169">
        <f>IF(RES_hhdet_tes!F120=0,"",RES_hhdet_tes!F120/RES_hhdet_fec!F120)</f>
        <v>0.49529412920910421</v>
      </c>
      <c r="G120" s="169">
        <f>IF(RES_hhdet_tes!G120=0,"",RES_hhdet_tes!G120/RES_hhdet_fec!G120)</f>
        <v>0.4562940355176292</v>
      </c>
      <c r="H120" s="169">
        <f>IF(RES_hhdet_tes!H120=0,"",RES_hhdet_tes!H120/RES_hhdet_fec!H120)</f>
        <v>0.54978429772001336</v>
      </c>
      <c r="I120" s="169">
        <f>IF(RES_hhdet_tes!I120=0,"",RES_hhdet_tes!I120/RES_hhdet_fec!I120)</f>
        <v>0.46186429353779862</v>
      </c>
      <c r="J120" s="169">
        <f>IF(RES_hhdet_tes!J120=0,"",RES_hhdet_tes!J120/RES_hhdet_fec!J120)</f>
        <v>0.53260212617884473</v>
      </c>
      <c r="K120" s="169">
        <f>IF(RES_hhdet_tes!K120=0,"",RES_hhdet_tes!K120/RES_hhdet_fec!K120)</f>
        <v>0.46286108541655702</v>
      </c>
      <c r="L120" s="169">
        <f>IF(RES_hhdet_tes!L120=0,"",RES_hhdet_tes!L120/RES_hhdet_fec!L120)</f>
        <v>0.51514066752090859</v>
      </c>
      <c r="M120" s="169">
        <f>IF(RES_hhdet_tes!M120=0,"",RES_hhdet_tes!M120/RES_hhdet_fec!M120)</f>
        <v>0.52444725643646006</v>
      </c>
      <c r="N120" s="169">
        <f>IF(RES_hhdet_tes!N120=0,"",RES_hhdet_tes!N120/RES_hhdet_fec!N120)</f>
        <v>0.54113178532120865</v>
      </c>
      <c r="O120" s="169">
        <f>IF(RES_hhdet_tes!O120=0,"",RES_hhdet_tes!O120/RES_hhdet_fec!O120)</f>
        <v>0.53053683756725101</v>
      </c>
      <c r="P120" s="169">
        <f>IF(RES_hhdet_tes!P120=0,"",RES_hhdet_tes!P120/RES_hhdet_fec!P120)</f>
        <v>0.53629558720897319</v>
      </c>
      <c r="Q120" s="169">
        <f>IF(RES_hhdet_tes!Q120=0,"",RES_hhdet_tes!Q120/RES_hhdet_fec!Q120)</f>
        <v>0.5178970157022541</v>
      </c>
    </row>
    <row r="121" spans="1:17" ht="12" customHeight="1" x14ac:dyDescent="0.25">
      <c r="A121" s="23" t="s">
        <v>57</v>
      </c>
      <c r="B121" s="73">
        <f>IF(RES_hhdet_tes!B121=0,"",RES_hhdet_tes!B121/RES_hhdet_fec!B121)</f>
        <v>0.39010088406015253</v>
      </c>
      <c r="C121" s="73">
        <f>IF(RES_hhdet_tes!C121=0,"",RES_hhdet_tes!C121/RES_hhdet_fec!C121)</f>
        <v>0.40532104924948525</v>
      </c>
      <c r="D121" s="73">
        <f>IF(RES_hhdet_tes!D121=0,"",RES_hhdet_tes!D121/RES_hhdet_fec!D121)</f>
        <v>0.43371504783914394</v>
      </c>
      <c r="E121" s="73">
        <f>IF(RES_hhdet_tes!E121=0,"",RES_hhdet_tes!E121/RES_hhdet_fec!E121)</f>
        <v>0.43610679402433394</v>
      </c>
      <c r="F121" s="73">
        <f>IF(RES_hhdet_tes!F121=0,"",RES_hhdet_tes!F121/RES_hhdet_fec!F121)</f>
        <v>0.43810694952346224</v>
      </c>
      <c r="G121" s="73">
        <f>IF(RES_hhdet_tes!G121=0,"",RES_hhdet_tes!G121/RES_hhdet_fec!G121)</f>
        <v>0.43961266430097362</v>
      </c>
      <c r="H121" s="73">
        <f>IF(RES_hhdet_tes!H121=0,"",RES_hhdet_tes!H121/RES_hhdet_fec!H121)</f>
        <v>0.44115926548744694</v>
      </c>
      <c r="I121" s="73">
        <f>IF(RES_hhdet_tes!I121=0,"",RES_hhdet_tes!I121/RES_hhdet_fec!I121)</f>
        <v>0.44513322963980922</v>
      </c>
      <c r="J121" s="73">
        <f>IF(RES_hhdet_tes!J121=0,"",RES_hhdet_tes!J121/RES_hhdet_fec!J121)</f>
        <v>0.44683286362072461</v>
      </c>
      <c r="K121" s="73">
        <f>IF(RES_hhdet_tes!K121=0,"",RES_hhdet_tes!K121/RES_hhdet_fec!K121)</f>
        <v>0.45058990494609907</v>
      </c>
      <c r="L121" s="73">
        <f>IF(RES_hhdet_tes!L121=0,"",RES_hhdet_tes!L121/RES_hhdet_fec!L121)</f>
        <v>0.45704672705199934</v>
      </c>
      <c r="M121" s="73">
        <f>IF(RES_hhdet_tes!M121=0,"",RES_hhdet_tes!M121/RES_hhdet_fec!M121)</f>
        <v>0.45776348180341686</v>
      </c>
      <c r="N121" s="73">
        <f>IF(RES_hhdet_tes!N121=0,"",RES_hhdet_tes!N121/RES_hhdet_fec!N121)</f>
        <v>0.45846102510714209</v>
      </c>
      <c r="O121" s="73">
        <f>IF(RES_hhdet_tes!O121=0,"",RES_hhdet_tes!O121/RES_hhdet_fec!O121)</f>
        <v>0.45867552147674623</v>
      </c>
      <c r="P121" s="73">
        <f>IF(RES_hhdet_tes!P121=0,"",RES_hhdet_tes!P121/RES_hhdet_fec!P121)</f>
        <v>0.46033043251702416</v>
      </c>
      <c r="Q121" s="73">
        <f>IF(RES_hhdet_tes!Q121=0,"",RES_hhdet_tes!Q121/RES_hhdet_fec!Q121)</f>
        <v>0.46070971905310992</v>
      </c>
    </row>
    <row r="122" spans="1:17" ht="12" customHeight="1" x14ac:dyDescent="0.25">
      <c r="A122" s="29" t="s">
        <v>140</v>
      </c>
      <c r="B122" s="65">
        <f>IF(RES_hhdet_tes!B122=0,"",RES_hhdet_tes!B122/RES_hhdet_fec!B122)</f>
        <v>0.77469684796466587</v>
      </c>
      <c r="C122" s="65">
        <f>IF(RES_hhdet_tes!C122=0,"",RES_hhdet_tes!C122/RES_hhdet_fec!C122)</f>
        <v>0.78682946176606283</v>
      </c>
      <c r="D122" s="65">
        <f>IF(RES_hhdet_tes!D122=0,"",RES_hhdet_tes!D122/RES_hhdet_fec!D122)</f>
        <v>0.8073960090218314</v>
      </c>
      <c r="E122" s="65">
        <f>IF(RES_hhdet_tes!E122=0,"",RES_hhdet_tes!E122/RES_hhdet_fec!E122)</f>
        <v>0.81045684401711959</v>
      </c>
      <c r="F122" s="65">
        <f>IF(RES_hhdet_tes!F122=0,"",RES_hhdet_tes!F122/RES_hhdet_fec!F122)</f>
        <v>0.81072886113654263</v>
      </c>
      <c r="G122" s="65">
        <f>IF(RES_hhdet_tes!G122=0,"",RES_hhdet_tes!G122/RES_hhdet_fec!G122)</f>
        <v>0.81226655634283573</v>
      </c>
      <c r="H122" s="65">
        <f>IF(RES_hhdet_tes!H122=0,"",RES_hhdet_tes!H122/RES_hhdet_fec!H122)</f>
        <v>0.8130671418654134</v>
      </c>
      <c r="I122" s="65">
        <f>IF(RES_hhdet_tes!I122=0,"",RES_hhdet_tes!I122/RES_hhdet_fec!I122)</f>
        <v>0.81708727802067316</v>
      </c>
      <c r="J122" s="65">
        <f>IF(RES_hhdet_tes!J122=0,"",RES_hhdet_tes!J122/RES_hhdet_fec!J122)</f>
        <v>0.81844719033567426</v>
      </c>
      <c r="K122" s="65">
        <f>IF(RES_hhdet_tes!K122=0,"",RES_hhdet_tes!K122/RES_hhdet_fec!K122)</f>
        <v>0.82261457319956899</v>
      </c>
      <c r="L122" s="65">
        <f>IF(RES_hhdet_tes!L122=0,"",RES_hhdet_tes!L122/RES_hhdet_fec!L122)</f>
        <v>0.82386018973260455</v>
      </c>
      <c r="M122" s="65">
        <f>IF(RES_hhdet_tes!M122=0,"",RES_hhdet_tes!M122/RES_hhdet_fec!M122)</f>
        <v>0.82422374993685577</v>
      </c>
      <c r="N122" s="65">
        <f>IF(RES_hhdet_tes!N122=0,"",RES_hhdet_tes!N122/RES_hhdet_fec!N122)</f>
        <v>0.82456018752676352</v>
      </c>
      <c r="O122" s="65">
        <f>IF(RES_hhdet_tes!O122=0,"",RES_hhdet_tes!O122/RES_hhdet_fec!O122)</f>
        <v>0.82506225386802712</v>
      </c>
      <c r="P122" s="65">
        <f>IF(RES_hhdet_tes!P122=0,"",RES_hhdet_tes!P122/RES_hhdet_fec!P122)</f>
        <v>0.82697206412020996</v>
      </c>
      <c r="Q122" s="65">
        <f>IF(RES_hhdet_tes!Q122=0,"",RES_hhdet_tes!Q122/RES_hhdet_fec!Q122)</f>
        <v>0.82714581052197089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0.65706084423033317</v>
      </c>
      <c r="C124" s="175">
        <f>IF(RES_hhdet_tes!C124=0,"",RES_hhdet_tes!C124/RES_hhdet_fec!C124)</f>
        <v>0.65931755892066379</v>
      </c>
      <c r="D124" s="175">
        <f>IF(RES_hhdet_tes!D124=0,"",RES_hhdet_tes!D124/RES_hhdet_fec!D124)</f>
        <v>0.65703817084552973</v>
      </c>
      <c r="E124" s="175">
        <f>IF(RES_hhdet_tes!E124=0,"",RES_hhdet_tes!E124/RES_hhdet_fec!E124)</f>
        <v>0.65344522110430214</v>
      </c>
      <c r="F124" s="175">
        <f>IF(RES_hhdet_tes!F124=0,"",RES_hhdet_tes!F124/RES_hhdet_fec!F124)</f>
        <v>0.66178442042263375</v>
      </c>
      <c r="G124" s="175">
        <f>IF(RES_hhdet_tes!G124=0,"",RES_hhdet_tes!G124/RES_hhdet_fec!G124)</f>
        <v>0.64083445420248319</v>
      </c>
      <c r="H124" s="175">
        <f>IF(RES_hhdet_tes!H124=0,"",RES_hhdet_tes!H124/RES_hhdet_fec!H124)</f>
        <v>0.67063585194756814</v>
      </c>
      <c r="I124" s="175">
        <f>IF(RES_hhdet_tes!I124=0,"",RES_hhdet_tes!I124/RES_hhdet_fec!I124)</f>
        <v>0.65871700803894517</v>
      </c>
      <c r="J124" s="175">
        <f>IF(RES_hhdet_tes!J124=0,"",RES_hhdet_tes!J124/RES_hhdet_fec!J124)</f>
        <v>0.67991212052943739</v>
      </c>
      <c r="K124" s="175">
        <f>IF(RES_hhdet_tes!K124=0,"",RES_hhdet_tes!K124/RES_hhdet_fec!K124)</f>
        <v>0.67322345770125924</v>
      </c>
      <c r="L124" s="175">
        <f>IF(RES_hhdet_tes!L124=0,"",RES_hhdet_tes!L124/RES_hhdet_fec!L124)</f>
        <v>0.68386724765261186</v>
      </c>
      <c r="M124" s="175">
        <f>IF(RES_hhdet_tes!M124=0,"",RES_hhdet_tes!M124/RES_hhdet_fec!M124)</f>
        <v>0.6900823283506613</v>
      </c>
      <c r="N124" s="175">
        <f>IF(RES_hhdet_tes!N124=0,"",RES_hhdet_tes!N124/RES_hhdet_fec!N124)</f>
        <v>0.69760635195937137</v>
      </c>
      <c r="O124" s="175">
        <f>IF(RES_hhdet_tes!O124=0,"",RES_hhdet_tes!O124/RES_hhdet_fec!O124)</f>
        <v>0.69684402212048036</v>
      </c>
      <c r="P124" s="175">
        <f>IF(RES_hhdet_tes!P124=0,"",RES_hhdet_tes!P124/RES_hhdet_fec!P124)</f>
        <v>0.69775013635950833</v>
      </c>
      <c r="Q124" s="175">
        <f>IF(RES_hhdet_tes!Q124=0,"",RES_hhdet_tes!Q124/RES_hhdet_fec!Q124)</f>
        <v>0.6972167315646659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0.66789433896965844</v>
      </c>
      <c r="C125" s="169">
        <f>IF(RES_hhdet_tes!C125=0,"",RES_hhdet_tes!C125/RES_hhdet_fec!C125)</f>
        <v>0.67119091360325389</v>
      </c>
      <c r="D125" s="169">
        <f>IF(RES_hhdet_tes!D125=0,"",RES_hhdet_tes!D125/RES_hhdet_fec!D125)</f>
        <v>0.67169160905431968</v>
      </c>
      <c r="E125" s="169">
        <f>IF(RES_hhdet_tes!E125=0,"",RES_hhdet_tes!E125/RES_hhdet_fec!E125)</f>
        <v>0.67318264508715142</v>
      </c>
      <c r="F125" s="169">
        <f>IF(RES_hhdet_tes!F125=0,"",RES_hhdet_tes!F125/RES_hhdet_fec!F125)</f>
        <v>0.67251926340388413</v>
      </c>
      <c r="G125" s="169">
        <f>IF(RES_hhdet_tes!G125=0,"",RES_hhdet_tes!G125/RES_hhdet_fec!G125)</f>
        <v>0.67699483080779366</v>
      </c>
      <c r="H125" s="169">
        <f>IF(RES_hhdet_tes!H125=0,"",RES_hhdet_tes!H125/RES_hhdet_fec!H125)</f>
        <v>0.67765239847011716</v>
      </c>
      <c r="I125" s="169">
        <f>IF(RES_hhdet_tes!I125=0,"",RES_hhdet_tes!I125/RES_hhdet_fec!I125)</f>
        <v>0.68268041543293245</v>
      </c>
      <c r="J125" s="169">
        <f>IF(RES_hhdet_tes!J125=0,"",RES_hhdet_tes!J125/RES_hhdet_fec!J125)</f>
        <v>0.68240910508997765</v>
      </c>
      <c r="K125" s="169">
        <f>IF(RES_hhdet_tes!K125=0,"",RES_hhdet_tes!K125/RES_hhdet_fec!K125)</f>
        <v>0.68834615192972481</v>
      </c>
      <c r="L125" s="169">
        <f>IF(RES_hhdet_tes!L125=0,"",RES_hhdet_tes!L125/RES_hhdet_fec!L125)</f>
        <v>0.69150769652946154</v>
      </c>
      <c r="M125" s="169">
        <f>IF(RES_hhdet_tes!M125=0,"",RES_hhdet_tes!M125/RES_hhdet_fec!M125)</f>
        <v>0.69692396711885884</v>
      </c>
      <c r="N125" s="169">
        <f>IF(RES_hhdet_tes!N125=0,"",RES_hhdet_tes!N125/RES_hhdet_fec!N125)</f>
        <v>0.70185025642346599</v>
      </c>
      <c r="O125" s="169">
        <f>IF(RES_hhdet_tes!O125=0,"",RES_hhdet_tes!O125/RES_hhdet_fec!O125)</f>
        <v>0.70175482577258219</v>
      </c>
      <c r="P125" s="169">
        <f>IF(RES_hhdet_tes!P125=0,"",RES_hhdet_tes!P125/RES_hhdet_fec!P125)</f>
        <v>0.70235818267670169</v>
      </c>
      <c r="Q125" s="169">
        <f>IF(RES_hhdet_tes!Q125=0,"",RES_hhdet_tes!Q125/RES_hhdet_fec!Q125)</f>
        <v>0.70314813492713613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0.66750529099664935</v>
      </c>
      <c r="C126" s="73">
        <f>IF(RES_hhdet_tes!C126=0,"",RES_hhdet_tes!C126/RES_hhdet_fec!C126)</f>
        <v>0.67048532118715576</v>
      </c>
      <c r="D126" s="73">
        <f>IF(RES_hhdet_tes!D126=0,"",RES_hhdet_tes!D126/RES_hhdet_fec!D126)</f>
        <v>0.67099487478923459</v>
      </c>
      <c r="E126" s="73">
        <f>IF(RES_hhdet_tes!E126=0,"",RES_hhdet_tes!E126/RES_hhdet_fec!E126)</f>
        <v>0.67148418551084099</v>
      </c>
      <c r="F126" s="73">
        <f>IF(RES_hhdet_tes!F126=0,"",RES_hhdet_tes!F126/RES_hhdet_fec!F126)</f>
        <v>0.67211029042562287</v>
      </c>
      <c r="G126" s="73">
        <f>IF(RES_hhdet_tes!G126=0,"",RES_hhdet_tes!G126/RES_hhdet_fec!G126)</f>
        <v>0.67445816171456097</v>
      </c>
      <c r="H126" s="73">
        <f>IF(RES_hhdet_tes!H126=0,"",RES_hhdet_tes!H126/RES_hhdet_fec!H126)</f>
        <v>0.67594211278186378</v>
      </c>
      <c r="I126" s="73">
        <f>IF(RES_hhdet_tes!I126=0,"",RES_hhdet_tes!I126/RES_hhdet_fec!I126)</f>
        <v>0.67906717486766799</v>
      </c>
      <c r="J126" s="73">
        <f>IF(RES_hhdet_tes!J126=0,"",RES_hhdet_tes!J126/RES_hhdet_fec!J126)</f>
        <v>0.68083486237484436</v>
      </c>
      <c r="K126" s="73">
        <f>IF(RES_hhdet_tes!K126=0,"",RES_hhdet_tes!K126/RES_hhdet_fec!K126)</f>
        <v>0.68541925408966931</v>
      </c>
      <c r="L126" s="73">
        <f>IF(RES_hhdet_tes!L126=0,"",RES_hhdet_tes!L126/RES_hhdet_fec!L126)</f>
        <v>0.68992487358195609</v>
      </c>
      <c r="M126" s="73">
        <f>IF(RES_hhdet_tes!M126=0,"",RES_hhdet_tes!M126/RES_hhdet_fec!M126)</f>
        <v>0.69554735690238068</v>
      </c>
      <c r="N126" s="73">
        <f>IF(RES_hhdet_tes!N126=0,"",RES_hhdet_tes!N126/RES_hhdet_fec!N126)</f>
        <v>0.70044402946939932</v>
      </c>
      <c r="O126" s="73">
        <f>IF(RES_hhdet_tes!O126=0,"",RES_hhdet_tes!O126/RES_hhdet_fec!O126)</f>
        <v>0.70049624938822952</v>
      </c>
      <c r="P126" s="73">
        <f>IF(RES_hhdet_tes!P126=0,"",RES_hhdet_tes!P126/RES_hhdet_fec!P126)</f>
        <v>0.7008694338966861</v>
      </c>
      <c r="Q126" s="73">
        <f>IF(RES_hhdet_tes!Q126=0,"",RES_hhdet_tes!Q126/RES_hhdet_fec!Q126)</f>
        <v>0.70123296921229772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1</v>
      </c>
      <c r="D127" s="73">
        <f>IF(RES_hhdet_tes!D127=0,"",RES_hhdet_tes!D127/RES_hhdet_fec!D127)</f>
        <v>1</v>
      </c>
      <c r="E127" s="73">
        <f>IF(RES_hhdet_tes!E127=0,"",RES_hhdet_tes!E127/RES_hhdet_fec!E127)</f>
        <v>1.0000000000000002</v>
      </c>
      <c r="F127" s="73">
        <f>IF(RES_hhdet_tes!F127=0,"",RES_hhdet_tes!F127/RES_hhdet_fec!F127)</f>
        <v>0.99999999999999989</v>
      </c>
      <c r="G127" s="73">
        <f>IF(RES_hhdet_tes!G127=0,"",RES_hhdet_tes!G127/RES_hhdet_fec!G127)</f>
        <v>1.0000000000000007</v>
      </c>
      <c r="H127" s="73">
        <f>IF(RES_hhdet_tes!H127=0,"",RES_hhdet_tes!H127/RES_hhdet_fec!H127)</f>
        <v>0.99999999999999989</v>
      </c>
      <c r="I127" s="73">
        <f>IF(RES_hhdet_tes!I127=0,"",RES_hhdet_tes!I127/RES_hhdet_fec!I127)</f>
        <v>0.99999999999999967</v>
      </c>
      <c r="J127" s="73">
        <f>IF(RES_hhdet_tes!J127=0,"",RES_hhdet_tes!J127/RES_hhdet_fec!J127)</f>
        <v>1</v>
      </c>
      <c r="K127" s="73">
        <f>IF(RES_hhdet_tes!K127=0,"",RES_hhdet_tes!K127/RES_hhdet_fec!K127)</f>
        <v>0.99999999999999978</v>
      </c>
      <c r="L127" s="73">
        <f>IF(RES_hhdet_tes!L127=0,"",RES_hhdet_tes!L127/RES_hhdet_fec!L127)</f>
        <v>0.99999999999999944</v>
      </c>
      <c r="M127" s="73">
        <f>IF(RES_hhdet_tes!M127=0,"",RES_hhdet_tes!M127/RES_hhdet_fec!M127)</f>
        <v>0.99999999999999978</v>
      </c>
      <c r="N127" s="73">
        <f>IF(RES_hhdet_tes!N127=0,"",RES_hhdet_tes!N127/RES_hhdet_fec!N127)</f>
        <v>1</v>
      </c>
      <c r="O127" s="73">
        <f>IF(RES_hhdet_tes!O127=0,"",RES_hhdet_tes!O127/RES_hhdet_fec!O127)</f>
        <v>0.99999999999999978</v>
      </c>
      <c r="P127" s="73">
        <f>IF(RES_hhdet_tes!P127=0,"",RES_hhdet_tes!P127/RES_hhdet_fec!P127)</f>
        <v>0.99999999999999989</v>
      </c>
      <c r="Q127" s="73">
        <f>IF(RES_hhdet_tes!Q127=0,"",RES_hhdet_tes!Q127/RES_hhdet_fec!Q127)</f>
        <v>1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1.4777416635507938</v>
      </c>
      <c r="C128" s="169">
        <f>IF(RES_hhdet_tes!C128=0,"",RES_hhdet_tes!C128/RES_hhdet_fec!C128)</f>
        <v>1.5699071428223996</v>
      </c>
      <c r="D128" s="169">
        <f>IF(RES_hhdet_tes!D128=0,"",RES_hhdet_tes!D128/RES_hhdet_fec!D128)</f>
        <v>1.6050500735985054</v>
      </c>
      <c r="E128" s="169">
        <f>IF(RES_hhdet_tes!E128=0,"",RES_hhdet_tes!E128/RES_hhdet_fec!E128)</f>
        <v>1.6360240366828693</v>
      </c>
      <c r="F128" s="169">
        <f>IF(RES_hhdet_tes!F128=0,"",RES_hhdet_tes!F128/RES_hhdet_fec!F128)</f>
        <v>1.6622832942033237</v>
      </c>
      <c r="G128" s="169">
        <f>IF(RES_hhdet_tes!G128=0,"",RES_hhdet_tes!G128/RES_hhdet_fec!G128)</f>
        <v>1.7115645214715194</v>
      </c>
      <c r="H128" s="169">
        <f>IF(RES_hhdet_tes!H128=0,"",RES_hhdet_tes!H128/RES_hhdet_fec!H128)</f>
        <v>1.7581758276942694</v>
      </c>
      <c r="I128" s="169">
        <f>IF(RES_hhdet_tes!I128=0,"",RES_hhdet_tes!I128/RES_hhdet_fec!I128)</f>
        <v>1.8217467758801222</v>
      </c>
      <c r="J128" s="169">
        <f>IF(RES_hhdet_tes!J128=0,"",RES_hhdet_tes!J128/RES_hhdet_fec!J128)</f>
        <v>1.9209276829976756</v>
      </c>
      <c r="K128" s="169">
        <f>IF(RES_hhdet_tes!K128=0,"",RES_hhdet_tes!K128/RES_hhdet_fec!K128)</f>
        <v>2.0632038088283586</v>
      </c>
      <c r="L128" s="169">
        <f>IF(RES_hhdet_tes!L128=0,"",RES_hhdet_tes!L128/RES_hhdet_fec!L128)</f>
        <v>2.1371330560228761</v>
      </c>
      <c r="M128" s="169">
        <f>IF(RES_hhdet_tes!M128=0,"",RES_hhdet_tes!M128/RES_hhdet_fec!M128)</f>
        <v>2.2069930482860056</v>
      </c>
      <c r="N128" s="169">
        <f>IF(RES_hhdet_tes!N128=0,"",RES_hhdet_tes!N128/RES_hhdet_fec!N128)</f>
        <v>2.2225994184352205</v>
      </c>
      <c r="O128" s="169">
        <f>IF(RES_hhdet_tes!O128=0,"",RES_hhdet_tes!O128/RES_hhdet_fec!O128)</f>
        <v>2.3671414216712341</v>
      </c>
      <c r="P128" s="169">
        <f>IF(RES_hhdet_tes!P128=0,"",RES_hhdet_tes!P128/RES_hhdet_fec!P128)</f>
        <v>2.4610597487470973</v>
      </c>
      <c r="Q128" s="169">
        <f>IF(RES_hhdet_tes!Q128=0,"",RES_hhdet_tes!Q128/RES_hhdet_fec!Q128)</f>
        <v>2.571114282628824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1.4777416635507938</v>
      </c>
      <c r="C129" s="73">
        <f>IF(RES_hhdet_tes!C129=0,"",RES_hhdet_tes!C129/RES_hhdet_fec!C129)</f>
        <v>1.5699071428223996</v>
      </c>
      <c r="D129" s="73">
        <f>IF(RES_hhdet_tes!D129=0,"",RES_hhdet_tes!D129/RES_hhdet_fec!D129)</f>
        <v>1.6050500735985054</v>
      </c>
      <c r="E129" s="73">
        <f>IF(RES_hhdet_tes!E129=0,"",RES_hhdet_tes!E129/RES_hhdet_fec!E129)</f>
        <v>1.6360240366828693</v>
      </c>
      <c r="F129" s="73">
        <f>IF(RES_hhdet_tes!F129=0,"",RES_hhdet_tes!F129/RES_hhdet_fec!F129)</f>
        <v>1.6622832942033237</v>
      </c>
      <c r="G129" s="73">
        <f>IF(RES_hhdet_tes!G129=0,"",RES_hhdet_tes!G129/RES_hhdet_fec!G129)</f>
        <v>1.7115645214715194</v>
      </c>
      <c r="H129" s="73">
        <f>IF(RES_hhdet_tes!H129=0,"",RES_hhdet_tes!H129/RES_hhdet_fec!H129)</f>
        <v>1.7581758276942694</v>
      </c>
      <c r="I129" s="73">
        <f>IF(RES_hhdet_tes!I129=0,"",RES_hhdet_tes!I129/RES_hhdet_fec!I129)</f>
        <v>1.8217467758801222</v>
      </c>
      <c r="J129" s="73">
        <f>IF(RES_hhdet_tes!J129=0,"",RES_hhdet_tes!J129/RES_hhdet_fec!J129)</f>
        <v>1.9209276829976756</v>
      </c>
      <c r="K129" s="73">
        <f>IF(RES_hhdet_tes!K129=0,"",RES_hhdet_tes!K129/RES_hhdet_fec!K129)</f>
        <v>2.0632038088283586</v>
      </c>
      <c r="L129" s="73">
        <f>IF(RES_hhdet_tes!L129=0,"",RES_hhdet_tes!L129/RES_hhdet_fec!L129)</f>
        <v>2.1371330560228761</v>
      </c>
      <c r="M129" s="73">
        <f>IF(RES_hhdet_tes!M129=0,"",RES_hhdet_tes!M129/RES_hhdet_fec!M129)</f>
        <v>2.2069930482860056</v>
      </c>
      <c r="N129" s="73">
        <f>IF(RES_hhdet_tes!N129=0,"",RES_hhdet_tes!N129/RES_hhdet_fec!N129)</f>
        <v>2.2225994184352205</v>
      </c>
      <c r="O129" s="73">
        <f>IF(RES_hhdet_tes!O129=0,"",RES_hhdet_tes!O129/RES_hhdet_fec!O129)</f>
        <v>2.3671414216712341</v>
      </c>
      <c r="P129" s="73">
        <f>IF(RES_hhdet_tes!P129=0,"",RES_hhdet_tes!P129/RES_hhdet_fec!P129)</f>
        <v>2.4610597487470973</v>
      </c>
      <c r="Q129" s="73">
        <f>IF(RES_hhdet_tes!Q129=0,"",RES_hhdet_tes!Q129/RES_hhdet_fec!Q129)</f>
        <v>2.571114282628824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0.7168764535594655</v>
      </c>
      <c r="C130" s="169">
        <f>IF(RES_hhdet_tes!C130=0,"",RES_hhdet_tes!C130/RES_hhdet_fec!C130)</f>
        <v>0.72253107327720167</v>
      </c>
      <c r="D130" s="169">
        <f>IF(RES_hhdet_tes!D130=0,"",RES_hhdet_tes!D130/RES_hhdet_fec!D130)</f>
        <v>0.72581456658673349</v>
      </c>
      <c r="E130" s="169">
        <f>IF(RES_hhdet_tes!E130=0,"",RES_hhdet_tes!E130/RES_hhdet_fec!E130)</f>
        <v>0.72291837424595873</v>
      </c>
      <c r="F130" s="169">
        <f>IF(RES_hhdet_tes!F130=0,"",RES_hhdet_tes!F130/RES_hhdet_fec!F130)</f>
        <v>0.72585257398887459</v>
      </c>
      <c r="G130" s="169">
        <f>IF(RES_hhdet_tes!G130=0,"",RES_hhdet_tes!G130/RES_hhdet_fec!G130)</f>
        <v>0.7321121878602258</v>
      </c>
      <c r="H130" s="169">
        <f>IF(RES_hhdet_tes!H130=0,"",RES_hhdet_tes!H130/RES_hhdet_fec!H130)</f>
        <v>0.74629508476203221</v>
      </c>
      <c r="I130" s="169">
        <f>IF(RES_hhdet_tes!I130=0,"",RES_hhdet_tes!I130/RES_hhdet_fec!I130)</f>
        <v>0.74789050865337292</v>
      </c>
      <c r="J130" s="169">
        <f>IF(RES_hhdet_tes!J130=0,"",RES_hhdet_tes!J130/RES_hhdet_fec!J130)</f>
        <v>0.75487148049738884</v>
      </c>
      <c r="K130" s="169">
        <f>IF(RES_hhdet_tes!K130=0,"",RES_hhdet_tes!K130/RES_hhdet_fec!K130)</f>
        <v>0.76243764223544797</v>
      </c>
      <c r="L130" s="169">
        <f>IF(RES_hhdet_tes!L130=0,"",RES_hhdet_tes!L130/RES_hhdet_fec!L130)</f>
        <v>0.76144346171132948</v>
      </c>
      <c r="M130" s="169">
        <f>IF(RES_hhdet_tes!M130=0,"",RES_hhdet_tes!M130/RES_hhdet_fec!M130)</f>
        <v>0.76650281178632507</v>
      </c>
      <c r="N130" s="169">
        <f>IF(RES_hhdet_tes!N130=0,"",RES_hhdet_tes!N130/RES_hhdet_fec!N130)</f>
        <v>0.76802978059286831</v>
      </c>
      <c r="O130" s="169">
        <f>IF(RES_hhdet_tes!O130=0,"",RES_hhdet_tes!O130/RES_hhdet_fec!O130)</f>
        <v>0.76953706602204885</v>
      </c>
      <c r="P130" s="169">
        <f>IF(RES_hhdet_tes!P130=0,"",RES_hhdet_tes!P130/RES_hhdet_fec!P130)</f>
        <v>0.76494357671936175</v>
      </c>
      <c r="Q130" s="169">
        <f>IF(RES_hhdet_tes!Q130=0,"",RES_hhdet_tes!Q130/RES_hhdet_fec!Q130)</f>
        <v>0.76894967988180496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0.75248834553440613</v>
      </c>
      <c r="C131" s="174">
        <f>IF(RES_hhdet_tes!C131=0,"",RES_hhdet_tes!C131/RES_hhdet_fec!C131)</f>
        <v>0.75456709774158692</v>
      </c>
      <c r="D131" s="174">
        <f>IF(RES_hhdet_tes!D131=0,"",RES_hhdet_tes!D131/RES_hhdet_fec!D131)</f>
        <v>0.75491399281171545</v>
      </c>
      <c r="E131" s="174">
        <f>IF(RES_hhdet_tes!E131=0,"",RES_hhdet_tes!E131/RES_hhdet_fec!E131)</f>
        <v>0.75525042739462467</v>
      </c>
      <c r="F131" s="174">
        <f>IF(RES_hhdet_tes!F131=0,"",RES_hhdet_tes!F131/RES_hhdet_fec!F131)</f>
        <v>0.755680611879889</v>
      </c>
      <c r="G131" s="174">
        <f>IF(RES_hhdet_tes!G131=0,"",RES_hhdet_tes!G131/RES_hhdet_fec!G131)</f>
        <v>0.75697658445410199</v>
      </c>
      <c r="H131" s="174">
        <f>IF(RES_hhdet_tes!H131=0,"",RES_hhdet_tes!H131/RES_hhdet_fec!H131)</f>
        <v>0.75832731735993708</v>
      </c>
      <c r="I131" s="174">
        <f>IF(RES_hhdet_tes!I131=0,"",RES_hhdet_tes!I131/RES_hhdet_fec!I131)</f>
        <v>0.75980974264927092</v>
      </c>
      <c r="J131" s="174">
        <f>IF(RES_hhdet_tes!J131=0,"",RES_hhdet_tes!J131/RES_hhdet_fec!J131)</f>
        <v>0.76066262364331649</v>
      </c>
      <c r="K131" s="174">
        <f>IF(RES_hhdet_tes!K131=0,"",RES_hhdet_tes!K131/RES_hhdet_fec!K131)</f>
        <v>0.76305828169203249</v>
      </c>
      <c r="L131" s="174">
        <f>IF(RES_hhdet_tes!L131=0,"",RES_hhdet_tes!L131/RES_hhdet_fec!L131)</f>
        <v>0.7645638361490934</v>
      </c>
      <c r="M131" s="174">
        <f>IF(RES_hhdet_tes!M131=0,"",RES_hhdet_tes!M131/RES_hhdet_fec!M131)</f>
        <v>0.76700415847443892</v>
      </c>
      <c r="N131" s="174">
        <f>IF(RES_hhdet_tes!N131=0,"",RES_hhdet_tes!N131/RES_hhdet_fec!N131)</f>
        <v>0.76982085710842663</v>
      </c>
      <c r="O131" s="174">
        <f>IF(RES_hhdet_tes!O131=0,"",RES_hhdet_tes!O131/RES_hhdet_fec!O131)</f>
        <v>0.77127891529731518</v>
      </c>
      <c r="P131" s="174">
        <f>IF(RES_hhdet_tes!P131=0,"",RES_hhdet_tes!P131/RES_hhdet_fec!P131)</f>
        <v>0.77311708270904778</v>
      </c>
      <c r="Q131" s="174">
        <f>IF(RES_hhdet_tes!Q131=0,"",RES_hhdet_tes!Q131/RES_hhdet_fec!Q131)</f>
        <v>0.77405113249822377</v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0.5727355278258075</v>
      </c>
      <c r="C135" s="171">
        <f>IF(RES_hhdet_tes!C135=0,"",RES_hhdet_tes!C135/RES_hhdet_fec!C135)</f>
        <v>0.58882707724429006</v>
      </c>
      <c r="D135" s="171">
        <f>IF(RES_hhdet_tes!D135=0,"",RES_hhdet_tes!D135/RES_hhdet_fec!D135)</f>
        <v>0.5919680468133357</v>
      </c>
      <c r="E135" s="171">
        <f>IF(RES_hhdet_tes!E135=0,"",RES_hhdet_tes!E135/RES_hhdet_fec!E135)</f>
        <v>0.5948386430398962</v>
      </c>
      <c r="F135" s="171">
        <f>IF(RES_hhdet_tes!F135=0,"",RES_hhdet_tes!F135/RES_hhdet_fec!F135)</f>
        <v>0.59911510749779795</v>
      </c>
      <c r="G135" s="171">
        <f>IF(RES_hhdet_tes!G135=0,"",RES_hhdet_tes!G135/RES_hhdet_fec!G135)</f>
        <v>0.60971262145713745</v>
      </c>
      <c r="H135" s="171">
        <f>IF(RES_hhdet_tes!H135=0,"",RES_hhdet_tes!H135/RES_hhdet_fec!H135)</f>
        <v>0.63663715234028684</v>
      </c>
      <c r="I135" s="171">
        <f>IF(RES_hhdet_tes!I135=0,"",RES_hhdet_tes!I135/RES_hhdet_fec!I135)</f>
        <v>0.65689434785279621</v>
      </c>
      <c r="J135" s="171">
        <f>IF(RES_hhdet_tes!J135=0,"",RES_hhdet_tes!J135/RES_hhdet_fec!J135)</f>
        <v>0.66648086348909918</v>
      </c>
      <c r="K135" s="171">
        <f>IF(RES_hhdet_tes!K135=0,"",RES_hhdet_tes!K135/RES_hhdet_fec!K135)</f>
        <v>0.67775033571654197</v>
      </c>
      <c r="L135" s="171">
        <f>IF(RES_hhdet_tes!L135=0,"",RES_hhdet_tes!L135/RES_hhdet_fec!L135)</f>
        <v>0.68589241167330717</v>
      </c>
      <c r="M135" s="171">
        <f>IF(RES_hhdet_tes!M135=0,"",RES_hhdet_tes!M135/RES_hhdet_fec!M135)</f>
        <v>0.68728263339096318</v>
      </c>
      <c r="N135" s="171">
        <f>IF(RES_hhdet_tes!N135=0,"",RES_hhdet_tes!N135/RES_hhdet_fec!N135)</f>
        <v>0.69072499645006913</v>
      </c>
      <c r="O135" s="171">
        <f>IF(RES_hhdet_tes!O135=0,"",RES_hhdet_tes!O135/RES_hhdet_fec!O135)</f>
        <v>0.69124595616051232</v>
      </c>
      <c r="P135" s="171">
        <f>IF(RES_hhdet_tes!P135=0,"",RES_hhdet_tes!P135/RES_hhdet_fec!P135)</f>
        <v>0.69574704203817561</v>
      </c>
      <c r="Q135" s="171">
        <f>IF(RES_hhdet_tes!Q135=0,"",RES_hhdet_tes!Q135/RES_hhdet_fec!Q135)</f>
        <v>0.69692357362472213</v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0.46624982619903504</v>
      </c>
      <c r="C139" s="169">
        <f>IF(RES_hhdet_tes!C139=0,"",RES_hhdet_tes!C139/RES_hhdet_fec!C139)</f>
        <v>0.47420672452695717</v>
      </c>
      <c r="D139" s="169">
        <f>IF(RES_hhdet_tes!D139=0,"",RES_hhdet_tes!D139/RES_hhdet_fec!D139)</f>
        <v>0.46983290637984132</v>
      </c>
      <c r="E139" s="169">
        <f>IF(RES_hhdet_tes!E139=0,"",RES_hhdet_tes!E139/RES_hhdet_fec!E139)</f>
        <v>0.44132618633460263</v>
      </c>
      <c r="F139" s="169">
        <f>IF(RES_hhdet_tes!F139=0,"",RES_hhdet_tes!F139/RES_hhdet_fec!F139)</f>
        <v>0.4642137319066883</v>
      </c>
      <c r="G139" s="169">
        <f>IF(RES_hhdet_tes!G139=0,"",RES_hhdet_tes!G139/RES_hhdet_fec!G139)</f>
        <v>0.43664430359945527</v>
      </c>
      <c r="H139" s="169">
        <f>IF(RES_hhdet_tes!H139=0,"",RES_hhdet_tes!H139/RES_hhdet_fec!H139)</f>
        <v>0.53679118418301974</v>
      </c>
      <c r="I139" s="169">
        <f>IF(RES_hhdet_tes!I139=0,"",RES_hhdet_tes!I139/RES_hhdet_fec!I139)</f>
        <v>0.4540653312513977</v>
      </c>
      <c r="J139" s="169">
        <f>IF(RES_hhdet_tes!J139=0,"",RES_hhdet_tes!J139/RES_hhdet_fec!J139)</f>
        <v>0.53204070762292754</v>
      </c>
      <c r="K139" s="169">
        <f>IF(RES_hhdet_tes!K139=0,"",RES_hhdet_tes!K139/RES_hhdet_fec!K139)</f>
        <v>0.46414188309061699</v>
      </c>
      <c r="L139" s="169">
        <f>IF(RES_hhdet_tes!L139=0,"",RES_hhdet_tes!L139/RES_hhdet_fec!L139)</f>
        <v>0.51198391140893318</v>
      </c>
      <c r="M139" s="169">
        <f>IF(RES_hhdet_tes!M139=0,"",RES_hhdet_tes!M139/RES_hhdet_fec!M139)</f>
        <v>0.5220972569053085</v>
      </c>
      <c r="N139" s="169">
        <f>IF(RES_hhdet_tes!N139=0,"",RES_hhdet_tes!N139/RES_hhdet_fec!N139)</f>
        <v>0.53948522331264892</v>
      </c>
      <c r="O139" s="169">
        <f>IF(RES_hhdet_tes!O139=0,"",RES_hhdet_tes!O139/RES_hhdet_fec!O139)</f>
        <v>0.52906142419246194</v>
      </c>
      <c r="P139" s="169">
        <f>IF(RES_hhdet_tes!P139=0,"",RES_hhdet_tes!P139/RES_hhdet_fec!P139)</f>
        <v>0.52982945303865792</v>
      </c>
      <c r="Q139" s="169">
        <f>IF(RES_hhdet_tes!Q139=0,"",RES_hhdet_tes!Q139/RES_hhdet_fec!Q139)</f>
        <v>0.51904258865475128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0.39010088406015248</v>
      </c>
      <c r="C140" s="73">
        <f>IF(RES_hhdet_tes!C140=0,"",RES_hhdet_tes!C140/RES_hhdet_fec!C140)</f>
        <v>0.4001418942721453</v>
      </c>
      <c r="D140" s="73">
        <f>IF(RES_hhdet_tes!D140=0,"",RES_hhdet_tes!D140/RES_hhdet_fec!D140)</f>
        <v>0.40561049489689699</v>
      </c>
      <c r="E140" s="73">
        <f>IF(RES_hhdet_tes!E140=0,"",RES_hhdet_tes!E140/RES_hhdet_fec!E140)</f>
        <v>0.40997040936541695</v>
      </c>
      <c r="F140" s="73">
        <f>IF(RES_hhdet_tes!F140=0,"",RES_hhdet_tes!F140/RES_hhdet_fec!F140)</f>
        <v>0.41463966158031806</v>
      </c>
      <c r="G140" s="73">
        <f>IF(RES_hhdet_tes!G140=0,"",RES_hhdet_tes!G140/RES_hhdet_fec!G140)</f>
        <v>0.41985269041365147</v>
      </c>
      <c r="H140" s="73">
        <f>IF(RES_hhdet_tes!H140=0,"",RES_hhdet_tes!H140/RES_hhdet_fec!H140)</f>
        <v>0.42684140361123918</v>
      </c>
      <c r="I140" s="73">
        <f>IF(RES_hhdet_tes!I140=0,"",RES_hhdet_tes!I140/RES_hhdet_fec!I140)</f>
        <v>0.43734155332979852</v>
      </c>
      <c r="J140" s="73">
        <f>IF(RES_hhdet_tes!J140=0,"",RES_hhdet_tes!J140/RES_hhdet_fec!J140)</f>
        <v>0.44667612715261262</v>
      </c>
      <c r="K140" s="73">
        <f>IF(RES_hhdet_tes!K140=0,"",RES_hhdet_tes!K140/RES_hhdet_fec!K140)</f>
        <v>0.45194056816430944</v>
      </c>
      <c r="L140" s="73">
        <f>IF(RES_hhdet_tes!L140=0,"",RES_hhdet_tes!L140/RES_hhdet_fec!L140)</f>
        <v>0.45402243116821928</v>
      </c>
      <c r="M140" s="73">
        <f>IF(RES_hhdet_tes!M140=0,"",RES_hhdet_tes!M140/RES_hhdet_fec!M140)</f>
        <v>0.45546163540416934</v>
      </c>
      <c r="N140" s="73">
        <f>IF(RES_hhdet_tes!N140=0,"",RES_hhdet_tes!N140/RES_hhdet_fec!N140)</f>
        <v>0.45692411828394297</v>
      </c>
      <c r="O140" s="73">
        <f>IF(RES_hhdet_tes!O140=0,"",RES_hhdet_tes!O140/RES_hhdet_fec!O140)</f>
        <v>0.45703133782468441</v>
      </c>
      <c r="P140" s="73">
        <f>IF(RES_hhdet_tes!P140=0,"",RES_hhdet_tes!P140/RES_hhdet_fec!P140)</f>
        <v>0.45762069021526375</v>
      </c>
      <c r="Q140" s="73">
        <f>IF(RES_hhdet_tes!Q140=0,"",RES_hhdet_tes!Q140/RES_hhdet_fec!Q140)</f>
        <v>0.46185745060430289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0.77469684796466554</v>
      </c>
      <c r="C141" s="65">
        <f>IF(RES_hhdet_tes!C141=0,"",RES_hhdet_tes!C141/RES_hhdet_fec!C141)</f>
        <v>0.78365500990638992</v>
      </c>
      <c r="D141" s="65">
        <f>IF(RES_hhdet_tes!D141=0,"",RES_hhdet_tes!D141/RES_hhdet_fec!D141)</f>
        <v>0.78955226740989037</v>
      </c>
      <c r="E141" s="65">
        <f>IF(RES_hhdet_tes!E141=0,"",RES_hhdet_tes!E141/RES_hhdet_fec!E141)</f>
        <v>0.796758466511019</v>
      </c>
      <c r="F141" s="65">
        <f>IF(RES_hhdet_tes!F141=0,"",RES_hhdet_tes!F141/RES_hhdet_fec!F141)</f>
        <v>0.808540454884353</v>
      </c>
      <c r="G141" s="65">
        <f>IF(RES_hhdet_tes!G141=0,"",RES_hhdet_tes!G141/RES_hhdet_fec!G141)</f>
        <v>0.8112870967348994</v>
      </c>
      <c r="H141" s="65">
        <f>IF(RES_hhdet_tes!H141=0,"",RES_hhdet_tes!H141/RES_hhdet_fec!H141)</f>
        <v>0.81176687928666091</v>
      </c>
      <c r="I141" s="65">
        <f>IF(RES_hhdet_tes!I141=0,"",RES_hhdet_tes!I141/RES_hhdet_fec!I141)</f>
        <v>0.81415048775193566</v>
      </c>
      <c r="J141" s="65">
        <f>IF(RES_hhdet_tes!J141=0,"",RES_hhdet_tes!J141/RES_hhdet_fec!J141)</f>
        <v>0.81558704855080577</v>
      </c>
      <c r="K141" s="65">
        <f>IF(RES_hhdet_tes!K141=0,"",RES_hhdet_tes!K141/RES_hhdet_fec!K141)</f>
        <v>0.81938119029528944</v>
      </c>
      <c r="L141" s="65">
        <f>IF(RES_hhdet_tes!L141=0,"",RES_hhdet_tes!L141/RES_hhdet_fec!L141)</f>
        <v>0.82094588220241482</v>
      </c>
      <c r="M141" s="65">
        <f>IF(RES_hhdet_tes!M141=0,"",RES_hhdet_tes!M141/RES_hhdet_fec!M141)</f>
        <v>0.82260823392383975</v>
      </c>
      <c r="N141" s="65">
        <f>IF(RES_hhdet_tes!N141=0,"",RES_hhdet_tes!N141/RES_hhdet_fec!N141)</f>
        <v>0.82291768261760989</v>
      </c>
      <c r="O141" s="65">
        <f>IF(RES_hhdet_tes!O141=0,"",RES_hhdet_tes!O141/RES_hhdet_fec!O141)</f>
        <v>0.82548538948697825</v>
      </c>
      <c r="P141" s="65">
        <f>IF(RES_hhdet_tes!P141=0,"",RES_hhdet_tes!P141/RES_hhdet_fec!P141)</f>
        <v>0.82636197676476142</v>
      </c>
      <c r="Q141" s="65">
        <f>IF(RES_hhdet_tes!Q141=0,"",RES_hhdet_tes!Q141/RES_hhdet_fec!Q141)</f>
        <v>0.82757960549257703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0.87858156792638098</v>
      </c>
      <c r="C143" s="175">
        <f>IF(RES_hhdet_tes!C143=0,"",RES_hhdet_tes!C143/RES_hhdet_fec!C143)</f>
        <v>0.90734044392409396</v>
      </c>
      <c r="D143" s="175">
        <f>IF(RES_hhdet_tes!D143=0,"",RES_hhdet_tes!D143/RES_hhdet_fec!D143)</f>
        <v>0.92610287610832476</v>
      </c>
      <c r="E143" s="175">
        <f>IF(RES_hhdet_tes!E143=0,"",RES_hhdet_tes!E143/RES_hhdet_fec!E143)</f>
        <v>0.98277329720454765</v>
      </c>
      <c r="F143" s="175">
        <f>IF(RES_hhdet_tes!F143=0,"",RES_hhdet_tes!F143/RES_hhdet_fec!F143)</f>
        <v>1.0204403467128904</v>
      </c>
      <c r="G143" s="175">
        <f>IF(RES_hhdet_tes!G143=0,"",RES_hhdet_tes!G143/RES_hhdet_fec!G143)</f>
        <v>1.0468296515072759</v>
      </c>
      <c r="H143" s="175">
        <f>IF(RES_hhdet_tes!H143=0,"",RES_hhdet_tes!H143/RES_hhdet_fec!H143)</f>
        <v>1.0637907409983727</v>
      </c>
      <c r="I143" s="175">
        <f>IF(RES_hhdet_tes!I143=0,"",RES_hhdet_tes!I143/RES_hhdet_fec!I143)</f>
        <v>1.0388256740446997</v>
      </c>
      <c r="J143" s="175">
        <f>IF(RES_hhdet_tes!J143=0,"",RES_hhdet_tes!J143/RES_hhdet_fec!J143)</f>
        <v>1.1374805948113038</v>
      </c>
      <c r="K143" s="175">
        <f>IF(RES_hhdet_tes!K143=0,"",RES_hhdet_tes!K143/RES_hhdet_fec!K143)</f>
        <v>1.163759909235714</v>
      </c>
      <c r="L143" s="175">
        <f>IF(RES_hhdet_tes!L143=0,"",RES_hhdet_tes!L143/RES_hhdet_fec!L143)</f>
        <v>1.2413128357705585</v>
      </c>
      <c r="M143" s="175">
        <f>IF(RES_hhdet_tes!M143=0,"",RES_hhdet_tes!M143/RES_hhdet_fec!M143)</f>
        <v>1.2564191007014764</v>
      </c>
      <c r="N143" s="175">
        <f>IF(RES_hhdet_tes!N143=0,"",RES_hhdet_tes!N143/RES_hhdet_fec!N143)</f>
        <v>1.307908406881541</v>
      </c>
      <c r="O143" s="175">
        <f>IF(RES_hhdet_tes!O143=0,"",RES_hhdet_tes!O143/RES_hhdet_fec!O143)</f>
        <v>1.3597685942617084</v>
      </c>
      <c r="P143" s="175">
        <f>IF(RES_hhdet_tes!P143=0,"",RES_hhdet_tes!P143/RES_hhdet_fec!P143)</f>
        <v>1.3815707364533383</v>
      </c>
      <c r="Q143" s="175">
        <f>IF(RES_hhdet_tes!Q143=0,"",RES_hhdet_tes!Q143/RES_hhdet_fec!Q143)</f>
        <v>1.4540864871824506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1.0012579364949741</v>
      </c>
      <c r="C144" s="169">
        <f>IF(RES_hhdet_tes!C144=0,"",RES_hhdet_tes!C144/RES_hhdet_fec!C144)</f>
        <v>1.0377713750263025</v>
      </c>
      <c r="D144" s="169">
        <f>IF(RES_hhdet_tes!D144=0,"",RES_hhdet_tes!D144/RES_hhdet_fec!D144)</f>
        <v>1.0688571888693246</v>
      </c>
      <c r="E144" s="169">
        <f>IF(RES_hhdet_tes!E144=0,"",RES_hhdet_tes!E144/RES_hhdet_fec!E144)</f>
        <v>1.1410091279065189</v>
      </c>
      <c r="F144" s="169">
        <f>IF(RES_hhdet_tes!F144=0,"",RES_hhdet_tes!F144/RES_hhdet_fec!F144)</f>
        <v>1.1518152801907193</v>
      </c>
      <c r="G144" s="169">
        <f>IF(RES_hhdet_tes!G144=0,"",RES_hhdet_tes!G144/RES_hhdet_fec!G144)</f>
        <v>1.2889328577724422</v>
      </c>
      <c r="H144" s="169">
        <f>IF(RES_hhdet_tes!H144=0,"",RES_hhdet_tes!H144/RES_hhdet_fec!H144)</f>
        <v>1.2924965807175397</v>
      </c>
      <c r="I144" s="169">
        <f>IF(RES_hhdet_tes!I144=0,"",RES_hhdet_tes!I144/RES_hhdet_fec!I144)</f>
        <v>1.4145864797968752</v>
      </c>
      <c r="J144" s="169">
        <f>IF(RES_hhdet_tes!J144=0,"",RES_hhdet_tes!J144/RES_hhdet_fec!J144)</f>
        <v>1.4297608994007338</v>
      </c>
      <c r="K144" s="169">
        <f>IF(RES_hhdet_tes!K144=0,"",RES_hhdet_tes!K144/RES_hhdet_fec!K144)</f>
        <v>1.5968209789508974</v>
      </c>
      <c r="L144" s="169">
        <f>IF(RES_hhdet_tes!L144=0,"",RES_hhdet_tes!L144/RES_hhdet_fec!L144)</f>
        <v>1.6497223304030324</v>
      </c>
      <c r="M144" s="169">
        <f>IF(RES_hhdet_tes!M144=0,"",RES_hhdet_tes!M144/RES_hhdet_fec!M144)</f>
        <v>1.7103278840780303</v>
      </c>
      <c r="N144" s="169">
        <f>IF(RES_hhdet_tes!N144=0,"",RES_hhdet_tes!N144/RES_hhdet_fec!N144)</f>
        <v>1.8311062235291717</v>
      </c>
      <c r="O144" s="169">
        <f>IF(RES_hhdet_tes!O144=0,"",RES_hhdet_tes!O144/RES_hhdet_fec!O144)</f>
        <v>1.9425874583955605</v>
      </c>
      <c r="P144" s="169">
        <f>IF(RES_hhdet_tes!P144=0,"",RES_hhdet_tes!P144/RES_hhdet_fec!P144)</f>
        <v>2.0805325848137968</v>
      </c>
      <c r="Q144" s="169">
        <f>IF(RES_hhdet_tes!Q144=0,"",RES_hhdet_tes!Q144/RES_hhdet_fec!Q144)</f>
        <v>2.2813084484745758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1.0012579364949741</v>
      </c>
      <c r="C145" s="73">
        <f>IF(RES_hhdet_tes!C145=0,"",RES_hhdet_tes!C145/RES_hhdet_fec!C145)</f>
        <v>1.0377713750263025</v>
      </c>
      <c r="D145" s="73">
        <f>IF(RES_hhdet_tes!D145=0,"",RES_hhdet_tes!D145/RES_hhdet_fec!D145)</f>
        <v>1.0688571888693246</v>
      </c>
      <c r="E145" s="73">
        <f>IF(RES_hhdet_tes!E145=0,"",RES_hhdet_tes!E145/RES_hhdet_fec!E145)</f>
        <v>1.1410091279065189</v>
      </c>
      <c r="F145" s="73">
        <f>IF(RES_hhdet_tes!F145=0,"",RES_hhdet_tes!F145/RES_hhdet_fec!F145)</f>
        <v>1.1518152801907193</v>
      </c>
      <c r="G145" s="73">
        <f>IF(RES_hhdet_tes!G145=0,"",RES_hhdet_tes!G145/RES_hhdet_fec!G145)</f>
        <v>1.2889328577724422</v>
      </c>
      <c r="H145" s="73">
        <f>IF(RES_hhdet_tes!H145=0,"",RES_hhdet_tes!H145/RES_hhdet_fec!H145)</f>
        <v>1.2924965807175397</v>
      </c>
      <c r="I145" s="73">
        <f>IF(RES_hhdet_tes!I145=0,"",RES_hhdet_tes!I145/RES_hhdet_fec!I145)</f>
        <v>1.4145864797968752</v>
      </c>
      <c r="J145" s="73">
        <f>IF(RES_hhdet_tes!J145=0,"",RES_hhdet_tes!J145/RES_hhdet_fec!J145)</f>
        <v>1.4297608994007338</v>
      </c>
      <c r="K145" s="73">
        <f>IF(RES_hhdet_tes!K145=0,"",RES_hhdet_tes!K145/RES_hhdet_fec!K145)</f>
        <v>1.5968209789508974</v>
      </c>
      <c r="L145" s="73">
        <f>IF(RES_hhdet_tes!L145=0,"",RES_hhdet_tes!L145/RES_hhdet_fec!L145)</f>
        <v>1.6497223304030324</v>
      </c>
      <c r="M145" s="73">
        <f>IF(RES_hhdet_tes!M145=0,"",RES_hhdet_tes!M145/RES_hhdet_fec!M145)</f>
        <v>1.7103278840780303</v>
      </c>
      <c r="N145" s="73">
        <f>IF(RES_hhdet_tes!N145=0,"",RES_hhdet_tes!N145/RES_hhdet_fec!N145)</f>
        <v>1.8311062235291717</v>
      </c>
      <c r="O145" s="73">
        <f>IF(RES_hhdet_tes!O145=0,"",RES_hhdet_tes!O145/RES_hhdet_fec!O145)</f>
        <v>1.9425874583955605</v>
      </c>
      <c r="P145" s="73">
        <f>IF(RES_hhdet_tes!P145=0,"",RES_hhdet_tes!P145/RES_hhdet_fec!P145)</f>
        <v>2.0805325848137968</v>
      </c>
      <c r="Q145" s="73">
        <f>IF(RES_hhdet_tes!Q145=0,"",RES_hhdet_tes!Q145/RES_hhdet_fec!Q145)</f>
        <v>2.2813084484745758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1.4777416635507941</v>
      </c>
      <c r="C146" s="169">
        <f>IF(RES_hhdet_tes!C146=0,"",RES_hhdet_tes!C146/RES_hhdet_fec!C146)</f>
        <v>1.6218061041705443</v>
      </c>
      <c r="D146" s="169">
        <f>IF(RES_hhdet_tes!D146=0,"",RES_hhdet_tes!D146/RES_hhdet_fec!D146)</f>
        <v>1.683142370795744</v>
      </c>
      <c r="E146" s="169">
        <f>IF(RES_hhdet_tes!E146=0,"",RES_hhdet_tes!E146/RES_hhdet_fec!E146)</f>
        <v>1.7971610327129492</v>
      </c>
      <c r="F146" s="169">
        <f>IF(RES_hhdet_tes!F146=0,"",RES_hhdet_tes!F146/RES_hhdet_fec!F146)</f>
        <v>1.8133083269706318</v>
      </c>
      <c r="G146" s="169">
        <f>IF(RES_hhdet_tes!G146=0,"",RES_hhdet_tes!G146/RES_hhdet_fec!G146)</f>
        <v>1.9087432287352355</v>
      </c>
      <c r="H146" s="169">
        <f>IF(RES_hhdet_tes!H146=0,"",RES_hhdet_tes!H146/RES_hhdet_fec!H146)</f>
        <v>1.9113820101044121</v>
      </c>
      <c r="I146" s="169">
        <f>IF(RES_hhdet_tes!I146=0,"",RES_hhdet_tes!I146/RES_hhdet_fec!I146)</f>
        <v>2.0093039283103016</v>
      </c>
      <c r="J146" s="169">
        <f>IF(RES_hhdet_tes!J146=0,"",RES_hhdet_tes!J146/RES_hhdet_fec!J146)</f>
        <v>2.0223392712050123</v>
      </c>
      <c r="K146" s="169">
        <f>IF(RES_hhdet_tes!K146=0,"",RES_hhdet_tes!K146/RES_hhdet_fec!K146)</f>
        <v>2.1671026169912548</v>
      </c>
      <c r="L146" s="169">
        <f>IF(RES_hhdet_tes!L146=0,"",RES_hhdet_tes!L146/RES_hhdet_fec!L146)</f>
        <v>2.2140325153760494</v>
      </c>
      <c r="M146" s="169">
        <f>IF(RES_hhdet_tes!M146=0,"",RES_hhdet_tes!M146/RES_hhdet_fec!M146)</f>
        <v>2.2676226706857885</v>
      </c>
      <c r="N146" s="169">
        <f>IF(RES_hhdet_tes!N146=0,"",RES_hhdet_tes!N146/RES_hhdet_fec!N146)</f>
        <v>2.3732087060905838</v>
      </c>
      <c r="O146" s="169">
        <f>IF(RES_hhdet_tes!O146=0,"",RES_hhdet_tes!O146/RES_hhdet_fec!O146)</f>
        <v>2.4663536939035442</v>
      </c>
      <c r="P146" s="169">
        <f>IF(RES_hhdet_tes!P146=0,"",RES_hhdet_tes!P146/RES_hhdet_fec!P146)</f>
        <v>2.5796556183994288</v>
      </c>
      <c r="Q146" s="169">
        <f>IF(RES_hhdet_tes!Q146=0,"",RES_hhdet_tes!Q146/RES_hhdet_fec!Q146)</f>
        <v>2.743429863370531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1.4777416635507941</v>
      </c>
      <c r="C147" s="73">
        <f>IF(RES_hhdet_tes!C147=0,"",RES_hhdet_tes!C147/RES_hhdet_fec!C147)</f>
        <v>1.6218061041705443</v>
      </c>
      <c r="D147" s="73">
        <f>IF(RES_hhdet_tes!D147=0,"",RES_hhdet_tes!D147/RES_hhdet_fec!D147)</f>
        <v>1.683142370795744</v>
      </c>
      <c r="E147" s="73">
        <f>IF(RES_hhdet_tes!E147=0,"",RES_hhdet_tes!E147/RES_hhdet_fec!E147)</f>
        <v>1.7971610327129492</v>
      </c>
      <c r="F147" s="73">
        <f>IF(RES_hhdet_tes!F147=0,"",RES_hhdet_tes!F147/RES_hhdet_fec!F147)</f>
        <v>1.8133083269706318</v>
      </c>
      <c r="G147" s="73">
        <f>IF(RES_hhdet_tes!G147=0,"",RES_hhdet_tes!G147/RES_hhdet_fec!G147)</f>
        <v>1.9087432287352355</v>
      </c>
      <c r="H147" s="73">
        <f>IF(RES_hhdet_tes!H147=0,"",RES_hhdet_tes!H147/RES_hhdet_fec!H147)</f>
        <v>1.9113820101044121</v>
      </c>
      <c r="I147" s="73">
        <f>IF(RES_hhdet_tes!I147=0,"",RES_hhdet_tes!I147/RES_hhdet_fec!I147)</f>
        <v>2.0093039283103016</v>
      </c>
      <c r="J147" s="73">
        <f>IF(RES_hhdet_tes!J147=0,"",RES_hhdet_tes!J147/RES_hhdet_fec!J147)</f>
        <v>2.0223392712050123</v>
      </c>
      <c r="K147" s="73">
        <f>IF(RES_hhdet_tes!K147=0,"",RES_hhdet_tes!K147/RES_hhdet_fec!K147)</f>
        <v>2.1671026169912548</v>
      </c>
      <c r="L147" s="73">
        <f>IF(RES_hhdet_tes!L147=0,"",RES_hhdet_tes!L147/RES_hhdet_fec!L147)</f>
        <v>2.2140325153760494</v>
      </c>
      <c r="M147" s="73">
        <f>IF(RES_hhdet_tes!M147=0,"",RES_hhdet_tes!M147/RES_hhdet_fec!M147)</f>
        <v>2.2676226706857885</v>
      </c>
      <c r="N147" s="73">
        <f>IF(RES_hhdet_tes!N147=0,"",RES_hhdet_tes!N147/RES_hhdet_fec!N147)</f>
        <v>2.3732087060905838</v>
      </c>
      <c r="O147" s="73">
        <f>IF(RES_hhdet_tes!O147=0,"",RES_hhdet_tes!O147/RES_hhdet_fec!O147)</f>
        <v>2.4663536939035442</v>
      </c>
      <c r="P147" s="73">
        <f>IF(RES_hhdet_tes!P147=0,"",RES_hhdet_tes!P147/RES_hhdet_fec!P147)</f>
        <v>2.5796556183994288</v>
      </c>
      <c r="Q147" s="73">
        <f>IF(RES_hhdet_tes!Q147=0,"",RES_hhdet_tes!Q147/RES_hhdet_fec!Q147)</f>
        <v>2.743429863370531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0.49546156026883975</v>
      </c>
      <c r="C148" s="169">
        <f>IF(RES_hhdet_tes!C148=0,"",RES_hhdet_tes!C148/RES_hhdet_fec!C148)</f>
        <v>0.55174549427522135</v>
      </c>
      <c r="D148" s="169">
        <f>IF(RES_hhdet_tes!D148=0,"",RES_hhdet_tes!D148/RES_hhdet_fec!D148)</f>
        <v>0.57346575625687279</v>
      </c>
      <c r="E148" s="169">
        <f>IF(RES_hhdet_tes!E148=0,"",RES_hhdet_tes!E148/RES_hhdet_fec!E148)</f>
        <v>0.63041063053347124</v>
      </c>
      <c r="F148" s="169">
        <f>IF(RES_hhdet_tes!F148=0,"",RES_hhdet_tes!F148/RES_hhdet_fec!F148)</f>
        <v>0.63349605547268439</v>
      </c>
      <c r="G148" s="169">
        <f>IF(RES_hhdet_tes!G148=0,"",RES_hhdet_tes!G148/RES_hhdet_fec!G148)</f>
        <v>0.66304902625512807</v>
      </c>
      <c r="H148" s="169">
        <f>IF(RES_hhdet_tes!H148=0,"",RES_hhdet_tes!H148/RES_hhdet_fec!H148)</f>
        <v>0.66569218688639598</v>
      </c>
      <c r="I148" s="169">
        <f>IF(RES_hhdet_tes!I148=0,"",RES_hhdet_tes!I148/RES_hhdet_fec!I148)</f>
        <v>0.67249553576356236</v>
      </c>
      <c r="J148" s="169">
        <f>IF(RES_hhdet_tes!J148=0,"",RES_hhdet_tes!J148/RES_hhdet_fec!J148)</f>
        <v>0.67395055222387568</v>
      </c>
      <c r="K148" s="169">
        <f>IF(RES_hhdet_tes!K148=0,"",RES_hhdet_tes!K148/RES_hhdet_fec!K148)</f>
        <v>0.67864507263244112</v>
      </c>
      <c r="L148" s="169">
        <f>IF(RES_hhdet_tes!L148=0,"",RES_hhdet_tes!L148/RES_hhdet_fec!L148)</f>
        <v>0.68011591469164989</v>
      </c>
      <c r="M148" s="169">
        <f>IF(RES_hhdet_tes!M148=0,"",RES_hhdet_tes!M148/RES_hhdet_fec!M148)</f>
        <v>0.68177746192321265</v>
      </c>
      <c r="N148" s="169">
        <f>IF(RES_hhdet_tes!N148=0,"",RES_hhdet_tes!N148/RES_hhdet_fec!N148)</f>
        <v>0.68397180603870766</v>
      </c>
      <c r="O148" s="169">
        <f>IF(RES_hhdet_tes!O148=0,"",RES_hhdet_tes!O148/RES_hhdet_fec!O148)</f>
        <v>0.68821041198727995</v>
      </c>
      <c r="P148" s="169">
        <f>IF(RES_hhdet_tes!P148=0,"",RES_hhdet_tes!P148/RES_hhdet_fec!P148)</f>
        <v>0.69022788829637138</v>
      </c>
      <c r="Q148" s="169">
        <f>IF(RES_hhdet_tes!Q148=0,"",RES_hhdet_tes!Q148/RES_hhdet_fec!Q148)</f>
        <v>0.69470417750223923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0.44822780438541437</v>
      </c>
      <c r="C149" s="174">
        <f>IF(RES_hhdet_tes!C149=0,"",RES_hhdet_tes!C149/RES_hhdet_fec!C149)</f>
        <v>0.46522412728812568</v>
      </c>
      <c r="D149" s="174">
        <f>IF(RES_hhdet_tes!D149=0,"",RES_hhdet_tes!D149/RES_hhdet_fec!D149)</f>
        <v>0.47734004929485574</v>
      </c>
      <c r="E149" s="174">
        <f>IF(RES_hhdet_tes!E149=0,"",RES_hhdet_tes!E149/RES_hhdet_fec!E149)</f>
        <v>0.48977516775581853</v>
      </c>
      <c r="F149" s="174">
        <f>IF(RES_hhdet_tes!F149=0,"",RES_hhdet_tes!F149/RES_hhdet_fec!F149)</f>
        <v>0.4985033700210707</v>
      </c>
      <c r="G149" s="174">
        <f>IF(RES_hhdet_tes!G149=0,"",RES_hhdet_tes!G149/RES_hhdet_fec!G149)</f>
        <v>0.50494867652278097</v>
      </c>
      <c r="H149" s="174">
        <f>IF(RES_hhdet_tes!H149=0,"",RES_hhdet_tes!H149/RES_hhdet_fec!H149)</f>
        <v>0.51682048697013672</v>
      </c>
      <c r="I149" s="174">
        <f>IF(RES_hhdet_tes!I149=0,"",RES_hhdet_tes!I149/RES_hhdet_fec!I149)</f>
        <v>0.51861232203905117</v>
      </c>
      <c r="J149" s="174">
        <f>IF(RES_hhdet_tes!J149=0,"",RES_hhdet_tes!J149/RES_hhdet_fec!J149)</f>
        <v>0.52293221612535523</v>
      </c>
      <c r="K149" s="174">
        <f>IF(RES_hhdet_tes!K149=0,"",RES_hhdet_tes!K149/RES_hhdet_fec!K149)</f>
        <v>0.52320442524246424</v>
      </c>
      <c r="L149" s="174">
        <f>IF(RES_hhdet_tes!L149=0,"",RES_hhdet_tes!L149/RES_hhdet_fec!L149)</f>
        <v>0.52642534945000419</v>
      </c>
      <c r="M149" s="174">
        <f>IF(RES_hhdet_tes!M149=0,"",RES_hhdet_tes!M149/RES_hhdet_fec!M149)</f>
        <v>0.52642534945000408</v>
      </c>
      <c r="N149" s="174">
        <f>IF(RES_hhdet_tes!N149=0,"",RES_hhdet_tes!N149/RES_hhdet_fec!N149)</f>
        <v>0.52657305155233447</v>
      </c>
      <c r="O149" s="174">
        <f>IF(RES_hhdet_tes!O149=0,"",RES_hhdet_tes!O149/RES_hhdet_fec!O149)</f>
        <v>0.54129832314091131</v>
      </c>
      <c r="P149" s="174">
        <f>IF(RES_hhdet_tes!P149=0,"",RES_hhdet_tes!P149/RES_hhdet_fec!P149)</f>
        <v>0.54381025012428807</v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 t="str">
        <f>IF(RES_hhdet_tes!B150=0,"",RES_hhdet_tes!B150/RES_hhdet_fec!B150)</f>
        <v/>
      </c>
      <c r="C150" s="174" t="str">
        <f>IF(RES_hhdet_tes!C150=0,"",RES_hhdet_tes!C150/RES_hhdet_fec!C150)</f>
        <v/>
      </c>
      <c r="D150" s="174" t="str">
        <f>IF(RES_hhdet_tes!D150=0,"",RES_hhdet_tes!D150/RES_hhdet_fec!D150)</f>
        <v/>
      </c>
      <c r="E150" s="174" t="str">
        <f>IF(RES_hhdet_tes!E150=0,"",RES_hhdet_tes!E150/RES_hhdet_fec!E150)</f>
        <v/>
      </c>
      <c r="F150" s="174" t="str">
        <f>IF(RES_hhdet_tes!F150=0,"",RES_hhdet_tes!F150/RES_hhdet_fec!F150)</f>
        <v/>
      </c>
      <c r="G150" s="174" t="str">
        <f>IF(RES_hhdet_tes!G150=0,"",RES_hhdet_tes!G150/RES_hhdet_fec!G150)</f>
        <v/>
      </c>
      <c r="H150" s="174" t="str">
        <f>IF(RES_hhdet_tes!H150=0,"",RES_hhdet_tes!H150/RES_hhdet_fec!H150)</f>
        <v/>
      </c>
      <c r="I150" s="174" t="str">
        <f>IF(RES_hhdet_tes!I150=0,"",RES_hhdet_tes!I150/RES_hhdet_fec!I150)</f>
        <v/>
      </c>
      <c r="J150" s="174" t="str">
        <f>IF(RES_hhdet_tes!J150=0,"",RES_hhdet_tes!J150/RES_hhdet_fec!J150)</f>
        <v/>
      </c>
      <c r="K150" s="174" t="str">
        <f>IF(RES_hhdet_tes!K150=0,"",RES_hhdet_tes!K150/RES_hhdet_fec!K150)</f>
        <v/>
      </c>
      <c r="L150" s="174" t="str">
        <f>IF(RES_hhdet_tes!L150=0,"",RES_hhdet_tes!L150/RES_hhdet_fec!L150)</f>
        <v/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 t="str">
        <f>IF(RES_hhdet_tes!B151=0,"",RES_hhdet_tes!B151/RES_hhdet_fec!B151)</f>
        <v/>
      </c>
      <c r="C151" s="173" t="str">
        <f>IF(RES_hhdet_tes!C151=0,"",RES_hhdet_tes!C151/RES_hhdet_fec!C151)</f>
        <v/>
      </c>
      <c r="D151" s="173" t="str">
        <f>IF(RES_hhdet_tes!D151=0,"",RES_hhdet_tes!D151/RES_hhdet_fec!D151)</f>
        <v/>
      </c>
      <c r="E151" s="173" t="str">
        <f>IF(RES_hhdet_tes!E151=0,"",RES_hhdet_tes!E151/RES_hhdet_fec!E151)</f>
        <v/>
      </c>
      <c r="F151" s="173" t="str">
        <f>IF(RES_hhdet_tes!F151=0,"",RES_hhdet_tes!F151/RES_hhdet_fec!F151)</f>
        <v/>
      </c>
      <c r="G151" s="173" t="str">
        <f>IF(RES_hhdet_tes!G151=0,"",RES_hhdet_tes!G151/RES_hhdet_fec!G151)</f>
        <v/>
      </c>
      <c r="H151" s="173" t="str">
        <f>IF(RES_hhdet_tes!H151=0,"",RES_hhdet_tes!H151/RES_hhdet_fec!H151)</f>
        <v/>
      </c>
      <c r="I151" s="173" t="str">
        <f>IF(RES_hhdet_tes!I151=0,"",RES_hhdet_tes!I151/RES_hhdet_fec!I151)</f>
        <v/>
      </c>
      <c r="J151" s="173" t="str">
        <f>IF(RES_hhdet_tes!J151=0,"",RES_hhdet_tes!J151/RES_hhdet_fec!J151)</f>
        <v/>
      </c>
      <c r="K151" s="173" t="str">
        <f>IF(RES_hhdet_tes!K151=0,"",RES_hhdet_tes!K151/RES_hhdet_fec!K151)</f>
        <v/>
      </c>
      <c r="L151" s="173" t="str">
        <f>IF(RES_hhdet_tes!L151=0,"",RES_hhdet_tes!L151/RES_hhdet_fec!L151)</f>
        <v/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 t="str">
        <f>IF(RES_hhdet_tes!B152=0,"",RES_hhdet_tes!B152/RES_hhdet_fec!B152)</f>
        <v/>
      </c>
      <c r="C152" s="172" t="str">
        <f>IF(RES_hhdet_tes!C152=0,"",RES_hhdet_tes!C152/RES_hhdet_fec!C152)</f>
        <v/>
      </c>
      <c r="D152" s="172" t="str">
        <f>IF(RES_hhdet_tes!D152=0,"",RES_hhdet_tes!D152/RES_hhdet_fec!D152)</f>
        <v/>
      </c>
      <c r="E152" s="172" t="str">
        <f>IF(RES_hhdet_tes!E152=0,"",RES_hhdet_tes!E152/RES_hhdet_fec!E152)</f>
        <v/>
      </c>
      <c r="F152" s="172" t="str">
        <f>IF(RES_hhdet_tes!F152=0,"",RES_hhdet_tes!F152/RES_hhdet_fec!F152)</f>
        <v/>
      </c>
      <c r="G152" s="172" t="str">
        <f>IF(RES_hhdet_tes!G152=0,"",RES_hhdet_tes!G152/RES_hhdet_fec!G152)</f>
        <v/>
      </c>
      <c r="H152" s="172" t="str">
        <f>IF(RES_hhdet_tes!H152=0,"",RES_hhdet_tes!H152/RES_hhdet_fec!H152)</f>
        <v/>
      </c>
      <c r="I152" s="172" t="str">
        <f>IF(RES_hhdet_tes!I152=0,"",RES_hhdet_tes!I152/RES_hhdet_fec!I152)</f>
        <v/>
      </c>
      <c r="J152" s="172" t="str">
        <f>IF(RES_hhdet_tes!J152=0,"",RES_hhdet_tes!J152/RES_hhdet_fec!J152)</f>
        <v/>
      </c>
      <c r="K152" s="172" t="str">
        <f>IF(RES_hhdet_tes!K152=0,"",RES_hhdet_tes!K152/RES_hhdet_fec!K152)</f>
        <v/>
      </c>
      <c r="L152" s="172" t="str">
        <f>IF(RES_hhdet_tes!L152=0,"",RES_hhdet_tes!L152/RES_hhdet_fec!L152)</f>
        <v/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0.57273552782580761</v>
      </c>
      <c r="C153" s="171">
        <f>IF(RES_hhdet_tes!C153=0,"",RES_hhdet_tes!C153/RES_hhdet_fec!C153)</f>
        <v>0.6247137005124056</v>
      </c>
      <c r="D153" s="171">
        <f>IF(RES_hhdet_tes!D153=0,"",RES_hhdet_tes!D153/RES_hhdet_fec!D153)</f>
        <v>0.64192762234921208</v>
      </c>
      <c r="E153" s="171">
        <f>IF(RES_hhdet_tes!E153=0,"",RES_hhdet_tes!E153/RES_hhdet_fec!E153)</f>
        <v>0.65859836698939156</v>
      </c>
      <c r="F153" s="171">
        <f>IF(RES_hhdet_tes!F153=0,"",RES_hhdet_tes!F153/RES_hhdet_fec!F153)</f>
        <v>0.66026347126927909</v>
      </c>
      <c r="G153" s="171">
        <f>IF(RES_hhdet_tes!G153=0,"",RES_hhdet_tes!G153/RES_hhdet_fec!G153)</f>
        <v>0.66991752040539376</v>
      </c>
      <c r="H153" s="171">
        <f>IF(RES_hhdet_tes!H153=0,"",RES_hhdet_tes!H153/RES_hhdet_fec!H153)</f>
        <v>0.67021931411985158</v>
      </c>
      <c r="I153" s="171">
        <f>IF(RES_hhdet_tes!I153=0,"",RES_hhdet_tes!I153/RES_hhdet_fec!I153)</f>
        <v>0.67433953750233711</v>
      </c>
      <c r="J153" s="171">
        <f>IF(RES_hhdet_tes!J153=0,"",RES_hhdet_tes!J153/RES_hhdet_fec!J153)</f>
        <v>0.6748583004724602</v>
      </c>
      <c r="K153" s="171">
        <f>IF(RES_hhdet_tes!K153=0,"",RES_hhdet_tes!K153/RES_hhdet_fec!K153)</f>
        <v>0.67905590432375773</v>
      </c>
      <c r="L153" s="171">
        <f>IF(RES_hhdet_tes!L153=0,"",RES_hhdet_tes!L153/RES_hhdet_fec!L153)</f>
        <v>0.6802450347645661</v>
      </c>
      <c r="M153" s="171">
        <f>IF(RES_hhdet_tes!M153=0,"",RES_hhdet_tes!M153/RES_hhdet_fec!M153)</f>
        <v>0.68189025903049794</v>
      </c>
      <c r="N153" s="171">
        <f>IF(RES_hhdet_tes!N153=0,"",RES_hhdet_tes!N153/RES_hhdet_fec!N153)</f>
        <v>0.68404189038718533</v>
      </c>
      <c r="O153" s="171">
        <f>IF(RES_hhdet_tes!O153=0,"",RES_hhdet_tes!O153/RES_hhdet_fec!O153)</f>
        <v>0.6882740410414071</v>
      </c>
      <c r="P153" s="171">
        <f>IF(RES_hhdet_tes!P153=0,"",RES_hhdet_tes!P153/RES_hhdet_fec!P153)</f>
        <v>0.69023735728119162</v>
      </c>
      <c r="Q153" s="171">
        <f>IF(RES_hhdet_tes!Q153=0,"",RES_hhdet_tes!Q153/RES_hhdet_fec!Q153)</f>
        <v>0.69470417750223923</v>
      </c>
    </row>
    <row r="154" spans="1:17" ht="12" customHeight="1" x14ac:dyDescent="0.25">
      <c r="A154" s="161" t="s">
        <v>141</v>
      </c>
      <c r="B154" s="170" t="str">
        <f>IF(RES_hhdet_tes!B154=0,"",RES_hhdet_tes!B154/RES_hhdet_fec!B154)</f>
        <v/>
      </c>
      <c r="C154" s="170" t="str">
        <f>IF(RES_hhdet_tes!C154=0,"",RES_hhdet_tes!C154/RES_hhdet_fec!C154)</f>
        <v/>
      </c>
      <c r="D154" s="170" t="str">
        <f>IF(RES_hhdet_tes!D154=0,"",RES_hhdet_tes!D154/RES_hhdet_fec!D154)</f>
        <v/>
      </c>
      <c r="E154" s="170" t="str">
        <f>IF(RES_hhdet_tes!E154=0,"",RES_hhdet_tes!E154/RES_hhdet_fec!E154)</f>
        <v/>
      </c>
      <c r="F154" s="170" t="str">
        <f>IF(RES_hhdet_tes!F154=0,"",RES_hhdet_tes!F154/RES_hhdet_fec!F154)</f>
        <v/>
      </c>
      <c r="G154" s="170" t="str">
        <f>IF(RES_hhdet_tes!G154=0,"",RES_hhdet_tes!G154/RES_hhdet_fec!G154)</f>
        <v/>
      </c>
      <c r="H154" s="170" t="str">
        <f>IF(RES_hhdet_tes!H154=0,"",RES_hhdet_tes!H154/RES_hhdet_fec!H154)</f>
        <v/>
      </c>
      <c r="I154" s="170" t="str">
        <f>IF(RES_hhdet_tes!I154=0,"",RES_hhdet_tes!I154/RES_hhdet_fec!I154)</f>
        <v/>
      </c>
      <c r="J154" s="170" t="str">
        <f>IF(RES_hhdet_tes!J154=0,"",RES_hhdet_tes!J154/RES_hhdet_fec!J154)</f>
        <v/>
      </c>
      <c r="K154" s="170" t="str">
        <f>IF(RES_hhdet_tes!K154=0,"",RES_hhdet_tes!K154/RES_hhdet_fec!K154)</f>
        <v/>
      </c>
      <c r="L154" s="170" t="str">
        <f>IF(RES_hhdet_tes!L154=0,"",RES_hhdet_tes!L154/RES_hhdet_fec!L154)</f>
        <v/>
      </c>
      <c r="M154" s="170" t="str">
        <f>IF(RES_hhdet_tes!M154=0,"",RES_hhdet_tes!M154/RES_hhdet_fec!M154)</f>
        <v/>
      </c>
      <c r="N154" s="170" t="str">
        <f>IF(RES_hhdet_tes!N154=0,"",RES_hhdet_tes!N154/RES_hhdet_fec!N154)</f>
        <v/>
      </c>
      <c r="O154" s="170" t="str">
        <f>IF(RES_hhdet_tes!O154=0,"",RES_hhdet_tes!O154/RES_hhdet_fec!O154)</f>
        <v/>
      </c>
      <c r="P154" s="170" t="str">
        <f>IF(RES_hhdet_tes!P154=0,"",RES_hhdet_tes!P154/RES_hhdet_fec!P154)</f>
        <v/>
      </c>
      <c r="Q154" s="170" t="str">
        <f>IF(RES_hhdet_tes!Q154=0,"",RES_hhdet_tes!Q154/RES_hhdet_fec!Q154)</f>
        <v/>
      </c>
    </row>
    <row r="155" spans="1:17" ht="12" customHeight="1" x14ac:dyDescent="0.25">
      <c r="A155" s="148" t="s">
        <v>60</v>
      </c>
      <c r="B155" s="73" t="str">
        <f>IF(RES_hhdet_tes!B155=0,"",RES_hhdet_tes!B155/RES_hhdet_fec!B155)</f>
        <v/>
      </c>
      <c r="C155" s="73" t="str">
        <f>IF(RES_hhdet_tes!C155=0,"",RES_hhdet_tes!C155/RES_hhdet_fec!C155)</f>
        <v/>
      </c>
      <c r="D155" s="73" t="str">
        <f>IF(RES_hhdet_tes!D155=0,"",RES_hhdet_tes!D155/RES_hhdet_fec!D155)</f>
        <v/>
      </c>
      <c r="E155" s="73" t="str">
        <f>IF(RES_hhdet_tes!E155=0,"",RES_hhdet_tes!E155/RES_hhdet_fec!E155)</f>
        <v/>
      </c>
      <c r="F155" s="73" t="str">
        <f>IF(RES_hhdet_tes!F155=0,"",RES_hhdet_tes!F155/RES_hhdet_fec!F155)</f>
        <v/>
      </c>
      <c r="G155" s="73" t="str">
        <f>IF(RES_hhdet_tes!G155=0,"",RES_hhdet_tes!G155/RES_hhdet_fec!G155)</f>
        <v/>
      </c>
      <c r="H155" s="73" t="str">
        <f>IF(RES_hhdet_tes!H155=0,"",RES_hhdet_tes!H155/RES_hhdet_fec!H155)</f>
        <v/>
      </c>
      <c r="I155" s="73" t="str">
        <f>IF(RES_hhdet_tes!I155=0,"",RES_hhdet_tes!I155/RES_hhdet_fec!I155)</f>
        <v/>
      </c>
      <c r="J155" s="73" t="str">
        <f>IF(RES_hhdet_tes!J155=0,"",RES_hhdet_tes!J155/RES_hhdet_fec!J155)</f>
        <v/>
      </c>
      <c r="K155" s="73" t="str">
        <f>IF(RES_hhdet_tes!K155=0,"",RES_hhdet_tes!K155/RES_hhdet_fec!K155)</f>
        <v/>
      </c>
      <c r="L155" s="73" t="str">
        <f>IF(RES_hhdet_tes!L155=0,"",RES_hhdet_tes!L155/RES_hhdet_fec!L155)</f>
        <v/>
      </c>
      <c r="M155" s="73" t="str">
        <f>IF(RES_hhdet_tes!M155=0,"",RES_hhdet_tes!M155/RES_hhdet_fec!M155)</f>
        <v/>
      </c>
      <c r="N155" s="73" t="str">
        <f>IF(RES_hhdet_tes!N155=0,"",RES_hhdet_tes!N155/RES_hhdet_fec!N155)</f>
        <v/>
      </c>
      <c r="O155" s="73" t="str">
        <f>IF(RES_hhdet_tes!O155=0,"",RES_hhdet_tes!O155/RES_hhdet_fec!O155)</f>
        <v/>
      </c>
      <c r="P155" s="73" t="str">
        <f>IF(RES_hhdet_tes!P155=0,"",RES_hhdet_tes!P155/RES_hhdet_fec!P155)</f>
        <v/>
      </c>
      <c r="Q155" s="73" t="str">
        <f>IF(RES_hhdet_tes!Q155=0,"",RES_hhdet_tes!Q155/RES_hhdet_fec!Q155)</f>
        <v/>
      </c>
    </row>
    <row r="156" spans="1:17" ht="12" customHeight="1" x14ac:dyDescent="0.25">
      <c r="A156" s="148" t="s">
        <v>59</v>
      </c>
      <c r="B156" s="73" t="str">
        <f>IF(RES_hhdet_tes!B156=0,"",RES_hhdet_tes!B156/RES_hhdet_fec!B156)</f>
        <v/>
      </c>
      <c r="C156" s="73" t="str">
        <f>IF(RES_hhdet_tes!C156=0,"",RES_hhdet_tes!C156/RES_hhdet_fec!C156)</f>
        <v/>
      </c>
      <c r="D156" s="73" t="str">
        <f>IF(RES_hhdet_tes!D156=0,"",RES_hhdet_tes!D156/RES_hhdet_fec!D156)</f>
        <v/>
      </c>
      <c r="E156" s="73" t="str">
        <f>IF(RES_hhdet_tes!E156=0,"",RES_hhdet_tes!E156/RES_hhdet_fec!E156)</f>
        <v/>
      </c>
      <c r="F156" s="73" t="str">
        <f>IF(RES_hhdet_tes!F156=0,"",RES_hhdet_tes!F156/RES_hhdet_fec!F156)</f>
        <v/>
      </c>
      <c r="G156" s="73" t="str">
        <f>IF(RES_hhdet_tes!G156=0,"",RES_hhdet_tes!G156/RES_hhdet_fec!G156)</f>
        <v/>
      </c>
      <c r="H156" s="73" t="str">
        <f>IF(RES_hhdet_tes!H156=0,"",RES_hhdet_tes!H156/RES_hhdet_fec!H156)</f>
        <v/>
      </c>
      <c r="I156" s="73" t="str">
        <f>IF(RES_hhdet_tes!I156=0,"",RES_hhdet_tes!I156/RES_hhdet_fec!I156)</f>
        <v/>
      </c>
      <c r="J156" s="73" t="str">
        <f>IF(RES_hhdet_tes!J156=0,"",RES_hhdet_tes!J156/RES_hhdet_fec!J156)</f>
        <v/>
      </c>
      <c r="K156" s="73" t="str">
        <f>IF(RES_hhdet_tes!K156=0,"",RES_hhdet_tes!K156/RES_hhdet_fec!K156)</f>
        <v/>
      </c>
      <c r="L156" s="73" t="str">
        <f>IF(RES_hhdet_tes!L156=0,"",RES_hhdet_tes!L156/RES_hhdet_fec!L156)</f>
        <v/>
      </c>
      <c r="M156" s="73" t="str">
        <f>IF(RES_hhdet_tes!M156=0,"",RES_hhdet_tes!M156/RES_hhdet_fec!M156)</f>
        <v/>
      </c>
      <c r="N156" s="73" t="str">
        <f>IF(RES_hhdet_tes!N156=0,"",RES_hhdet_tes!N156/RES_hhdet_fec!N156)</f>
        <v/>
      </c>
      <c r="O156" s="73" t="str">
        <f>IF(RES_hhdet_tes!O156=0,"",RES_hhdet_tes!O156/RES_hhdet_fec!O156)</f>
        <v/>
      </c>
      <c r="P156" s="73" t="str">
        <f>IF(RES_hhdet_tes!P156=0,"",RES_hhdet_tes!P156/RES_hhdet_fec!P156)</f>
        <v/>
      </c>
      <c r="Q156" s="73" t="str">
        <f>IF(RES_hhdet_tes!Q156=0,"",RES_hhdet_tes!Q156/RES_hhdet_fec!Q156)</f>
        <v/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0.46378640667374338</v>
      </c>
      <c r="C157" s="169">
        <f>IF(RES_hhdet_tes!C157=0,"",RES_hhdet_tes!C157/RES_hhdet_fec!C157)</f>
        <v>0.48581838758100176</v>
      </c>
      <c r="D157" s="169">
        <f>IF(RES_hhdet_tes!D157=0,"",RES_hhdet_tes!D157/RES_hhdet_fec!D157)</f>
        <v>0.490621282877442</v>
      </c>
      <c r="E157" s="169">
        <f>IF(RES_hhdet_tes!E157=0,"",RES_hhdet_tes!E157/RES_hhdet_fec!E157)</f>
        <v>0.50473642821508724</v>
      </c>
      <c r="F157" s="169">
        <f>IF(RES_hhdet_tes!F157=0,"",RES_hhdet_tes!F157/RES_hhdet_fec!F157)</f>
        <v>0.49855434391223086</v>
      </c>
      <c r="G157" s="169">
        <f>IF(RES_hhdet_tes!G157=0,"",RES_hhdet_tes!G157/RES_hhdet_fec!G157)</f>
        <v>0.50550715489711273</v>
      </c>
      <c r="H157" s="169">
        <f>IF(RES_hhdet_tes!H157=0,"",RES_hhdet_tes!H157/RES_hhdet_fec!H157)</f>
        <v>0.55771185162252812</v>
      </c>
      <c r="I157" s="169">
        <f>IF(RES_hhdet_tes!I157=0,"",RES_hhdet_tes!I157/RES_hhdet_fec!I157)</f>
        <v>0.47145772816167647</v>
      </c>
      <c r="J157" s="169">
        <f>IF(RES_hhdet_tes!J157=0,"",RES_hhdet_tes!J157/RES_hhdet_fec!J157)</f>
        <v>0.53801904005744394</v>
      </c>
      <c r="K157" s="169">
        <f>IF(RES_hhdet_tes!K157=0,"",RES_hhdet_tes!K157/RES_hhdet_fec!K157)</f>
        <v>0.46728116748999615</v>
      </c>
      <c r="L157" s="169">
        <f>IF(RES_hhdet_tes!L157=0,"",RES_hhdet_tes!L157/RES_hhdet_fec!L157)</f>
        <v>0.51370568259026206</v>
      </c>
      <c r="M157" s="169">
        <f>IF(RES_hhdet_tes!M157=0,"",RES_hhdet_tes!M157/RES_hhdet_fec!M157)</f>
        <v>0.52319143474588259</v>
      </c>
      <c r="N157" s="169">
        <f>IF(RES_hhdet_tes!N157=0,"",RES_hhdet_tes!N157/RES_hhdet_fec!N157)</f>
        <v>0.5406930687817979</v>
      </c>
      <c r="O157" s="169">
        <f>IF(RES_hhdet_tes!O157=0,"",RES_hhdet_tes!O157/RES_hhdet_fec!O157)</f>
        <v>0.53240069969742509</v>
      </c>
      <c r="P157" s="169">
        <f>IF(RES_hhdet_tes!P157=0,"",RES_hhdet_tes!P157/RES_hhdet_fec!P157)</f>
        <v>0.5384030959288284</v>
      </c>
      <c r="Q157" s="169">
        <f>IF(RES_hhdet_tes!Q157=0,"",RES_hhdet_tes!Q157/RES_hhdet_fec!Q157)</f>
        <v>0.5286067709318949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0.39010088406015242</v>
      </c>
      <c r="C158" s="73">
        <f>IF(RES_hhdet_tes!C158=0,"",RES_hhdet_tes!C158/RES_hhdet_fec!C158)</f>
        <v>0.41262203545381004</v>
      </c>
      <c r="D158" s="73">
        <f>IF(RES_hhdet_tes!D158=0,"",RES_hhdet_tes!D158/RES_hhdet_fec!D158)</f>
        <v>0.42695626201998232</v>
      </c>
      <c r="E158" s="73">
        <f>IF(RES_hhdet_tes!E158=0,"",RES_hhdet_tes!E158/RES_hhdet_fec!E158)</f>
        <v>0.43811846632866724</v>
      </c>
      <c r="F158" s="73">
        <f>IF(RES_hhdet_tes!F158=0,"",RES_hhdet_tes!F158/RES_hhdet_fec!F158)</f>
        <v>0.44179550736917339</v>
      </c>
      <c r="G158" s="73">
        <f>IF(RES_hhdet_tes!G158=0,"",RES_hhdet_tes!G158/RES_hhdet_fec!G158)</f>
        <v>0.44755102223197907</v>
      </c>
      <c r="H158" s="73">
        <f>IF(RES_hhdet_tes!H158=0,"",RES_hhdet_tes!H158/RES_hhdet_fec!H158)</f>
        <v>0.44931058233061472</v>
      </c>
      <c r="I158" s="73">
        <f>IF(RES_hhdet_tes!I158=0,"",RES_hhdet_tes!I158/RES_hhdet_fec!I158)</f>
        <v>0.45184414512119081</v>
      </c>
      <c r="J158" s="73">
        <f>IF(RES_hhdet_tes!J158=0,"",RES_hhdet_tes!J158/RES_hhdet_fec!J158)</f>
        <v>0.452395896019822</v>
      </c>
      <c r="K158" s="73">
        <f>IF(RES_hhdet_tes!K158=0,"",RES_hhdet_tes!K158/RES_hhdet_fec!K158)</f>
        <v>0.45501584782785759</v>
      </c>
      <c r="L158" s="73">
        <f>IF(RES_hhdet_tes!L158=0,"",RES_hhdet_tes!L158/RES_hhdet_fec!L158)</f>
        <v>0.45545157125111491</v>
      </c>
      <c r="M158" s="73">
        <f>IF(RES_hhdet_tes!M158=0,"",RES_hhdet_tes!M158/RES_hhdet_fec!M158)</f>
        <v>0.45629336034363993</v>
      </c>
      <c r="N158" s="73">
        <f>IF(RES_hhdet_tes!N158=0,"",RES_hhdet_tes!N158/RES_hhdet_fec!N158)</f>
        <v>0.45768102011498513</v>
      </c>
      <c r="O158" s="73">
        <f>IF(RES_hhdet_tes!O158=0,"",RES_hhdet_tes!O158/RES_hhdet_fec!O158)</f>
        <v>0.46008317045864555</v>
      </c>
      <c r="P158" s="73">
        <f>IF(RES_hhdet_tes!P158=0,"",RES_hhdet_tes!P158/RES_hhdet_fec!P158)</f>
        <v>0.46199330980355202</v>
      </c>
      <c r="Q158" s="73">
        <f>IF(RES_hhdet_tes!Q158=0,"",RES_hhdet_tes!Q158/RES_hhdet_fec!Q158)</f>
        <v>0.46530326803646488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0.77469684796466554</v>
      </c>
      <c r="C159" s="65">
        <f>IF(RES_hhdet_tes!C159=0,"",RES_hhdet_tes!C159/RES_hhdet_fec!C159)</f>
        <v>0.79161865142450938</v>
      </c>
      <c r="D159" s="65">
        <f>IF(RES_hhdet_tes!D159=0,"",RES_hhdet_tes!D159/RES_hhdet_fec!D159)</f>
        <v>0.80456998190574691</v>
      </c>
      <c r="E159" s="65">
        <f>IF(RES_hhdet_tes!E159=0,"",RES_hhdet_tes!E159/RES_hhdet_fec!E159)</f>
        <v>0.81052668252817861</v>
      </c>
      <c r="F159" s="65">
        <f>IF(RES_hhdet_tes!F159=0,"",RES_hhdet_tes!F159/RES_hhdet_fec!F159)</f>
        <v>0.81284036918574276</v>
      </c>
      <c r="G159" s="65">
        <f>IF(RES_hhdet_tes!G159=0,"",RES_hhdet_tes!G159/RES_hhdet_fec!G159)</f>
        <v>0.81647846045801964</v>
      </c>
      <c r="H159" s="65">
        <f>IF(RES_hhdet_tes!H159=0,"",RES_hhdet_tes!H159/RES_hhdet_fec!H159)</f>
        <v>0.81679506141721003</v>
      </c>
      <c r="I159" s="65">
        <f>IF(RES_hhdet_tes!I159=0,"",RES_hhdet_tes!I159/RES_hhdet_fec!I159)</f>
        <v>0.82024004715066379</v>
      </c>
      <c r="J159" s="65">
        <f>IF(RES_hhdet_tes!J159=0,"",RES_hhdet_tes!J159/RES_hhdet_fec!J159)</f>
        <v>0.82059584230336036</v>
      </c>
      <c r="K159" s="65">
        <f>IF(RES_hhdet_tes!K159=0,"",RES_hhdet_tes!K159/RES_hhdet_fec!K159)</f>
        <v>0.8239938068595386</v>
      </c>
      <c r="L159" s="65">
        <f>IF(RES_hhdet_tes!L159=0,"",RES_hhdet_tes!L159/RES_hhdet_fec!L159)</f>
        <v>0.82474275798978125</v>
      </c>
      <c r="M159" s="65">
        <f>IF(RES_hhdet_tes!M159=0,"",RES_hhdet_tes!M159/RES_hhdet_fec!M159)</f>
        <v>0.82537506437770525</v>
      </c>
      <c r="N159" s="65">
        <f>IF(RES_hhdet_tes!N159=0,"",RES_hhdet_tes!N159/RES_hhdet_fec!N159)</f>
        <v>0.82649047510465834</v>
      </c>
      <c r="O159" s="65">
        <f>IF(RES_hhdet_tes!O159=0,"",RES_hhdet_tes!O159/RES_hhdet_fec!O159)</f>
        <v>0.8293990679760902</v>
      </c>
      <c r="P159" s="65">
        <f>IF(RES_hhdet_tes!P159=0,"",RES_hhdet_tes!P159/RES_hhdet_fec!P159)</f>
        <v>0.83109515280012636</v>
      </c>
      <c r="Q159" s="65">
        <f>IF(RES_hhdet_tes!Q159=0,"",RES_hhdet_tes!Q159/RES_hhdet_fec!Q159)</f>
        <v>0.83298359984940429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0.60516676461478613</v>
      </c>
      <c r="C161" s="175">
        <f>IF(RES_hhdet_tes!C161=0,"",RES_hhdet_tes!C161/RES_hhdet_fec!C161)</f>
        <v>0.59337263213322078</v>
      </c>
      <c r="D161" s="175">
        <f>IF(RES_hhdet_tes!D161=0,"",RES_hhdet_tes!D161/RES_hhdet_fec!D161)</f>
        <v>0.62277139270160298</v>
      </c>
      <c r="E161" s="175">
        <f>IF(RES_hhdet_tes!E161=0,"",RES_hhdet_tes!E161/RES_hhdet_fec!E161)</f>
        <v>0.62676488648369677</v>
      </c>
      <c r="F161" s="175">
        <f>IF(RES_hhdet_tes!F161=0,"",RES_hhdet_tes!F161/RES_hhdet_fec!F161)</f>
        <v>0.63840904990956149</v>
      </c>
      <c r="G161" s="175">
        <f>IF(RES_hhdet_tes!G161=0,"",RES_hhdet_tes!G161/RES_hhdet_fec!G161)</f>
        <v>0.63732207494206383</v>
      </c>
      <c r="H161" s="175">
        <f>IF(RES_hhdet_tes!H161=0,"",RES_hhdet_tes!H161/RES_hhdet_fec!H161)</f>
        <v>0.66331772386720722</v>
      </c>
      <c r="I161" s="175">
        <f>IF(RES_hhdet_tes!I161=0,"",RES_hhdet_tes!I161/RES_hhdet_fec!I161)</f>
        <v>0.66908141213801842</v>
      </c>
      <c r="J161" s="175">
        <f>IF(RES_hhdet_tes!J161=0,"",RES_hhdet_tes!J161/RES_hhdet_fec!J161)</f>
        <v>0.69365380373184526</v>
      </c>
      <c r="K161" s="175">
        <f>IF(RES_hhdet_tes!K161=0,"",RES_hhdet_tes!K161/RES_hhdet_fec!K161)</f>
        <v>0.69376473461044597</v>
      </c>
      <c r="L161" s="175">
        <f>IF(RES_hhdet_tes!L161=0,"",RES_hhdet_tes!L161/RES_hhdet_fec!L161)</f>
        <v>0.70218939025302418</v>
      </c>
      <c r="M161" s="175">
        <f>IF(RES_hhdet_tes!M161=0,"",RES_hhdet_tes!M161/RES_hhdet_fec!M161)</f>
        <v>0.70273381837288418</v>
      </c>
      <c r="N161" s="175">
        <f>IF(RES_hhdet_tes!N161=0,"",RES_hhdet_tes!N161/RES_hhdet_fec!N161)</f>
        <v>0.70612590189494662</v>
      </c>
      <c r="O161" s="175">
        <f>IF(RES_hhdet_tes!O161=0,"",RES_hhdet_tes!O161/RES_hhdet_fec!O161)</f>
        <v>0.7056264401084702</v>
      </c>
      <c r="P161" s="175">
        <f>IF(RES_hhdet_tes!P161=0,"",RES_hhdet_tes!P161/RES_hhdet_fec!P161)</f>
        <v>0.70667127502262506</v>
      </c>
      <c r="Q161" s="175">
        <f>IF(RES_hhdet_tes!Q161=0,"",RES_hhdet_tes!Q161/RES_hhdet_fec!Q161)</f>
        <v>0.70713956535796119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0.63413002644681671</v>
      </c>
      <c r="C162" s="169">
        <f>IF(RES_hhdet_tes!C162=0,"",RES_hhdet_tes!C162/RES_hhdet_fec!C162)</f>
        <v>0.63413002644681637</v>
      </c>
      <c r="D162" s="169">
        <f>IF(RES_hhdet_tes!D162=0,"",RES_hhdet_tes!D162/RES_hhdet_fec!D162)</f>
        <v>0.66353669933713522</v>
      </c>
      <c r="E162" s="169">
        <f>IF(RES_hhdet_tes!E162=0,"",RES_hhdet_tes!E162/RES_hhdet_fec!E162)</f>
        <v>0.66791508268258459</v>
      </c>
      <c r="F162" s="169">
        <f>IF(RES_hhdet_tes!F162=0,"",RES_hhdet_tes!F162/RES_hhdet_fec!F162)</f>
        <v>0.67286516256269957</v>
      </c>
      <c r="G162" s="169">
        <f>IF(RES_hhdet_tes!G162=0,"",RES_hhdet_tes!G162/RES_hhdet_fec!G162)</f>
        <v>0.68738171729887487</v>
      </c>
      <c r="H162" s="169">
        <f>IF(RES_hhdet_tes!H162=0,"",RES_hhdet_tes!H162/RES_hhdet_fec!H162)</f>
        <v>0.69406906602275209</v>
      </c>
      <c r="I162" s="169">
        <f>IF(RES_hhdet_tes!I162=0,"",RES_hhdet_tes!I162/RES_hhdet_fec!I162)</f>
        <v>0.70617414666842238</v>
      </c>
      <c r="J162" s="169">
        <f>IF(RES_hhdet_tes!J162=0,"",RES_hhdet_tes!J162/RES_hhdet_fec!J162)</f>
        <v>0.71410427586418157</v>
      </c>
      <c r="K162" s="169">
        <f>IF(RES_hhdet_tes!K162=0,"",RES_hhdet_tes!K162/RES_hhdet_fec!K162)</f>
        <v>0.71936035082580119</v>
      </c>
      <c r="L162" s="169">
        <f>IF(RES_hhdet_tes!L162=0,"",RES_hhdet_tes!L162/RES_hhdet_fec!L162)</f>
        <v>0.72440504092705404</v>
      </c>
      <c r="M162" s="169">
        <f>IF(RES_hhdet_tes!M162=0,"",RES_hhdet_tes!M162/RES_hhdet_fec!M162)</f>
        <v>0.72493236964159147</v>
      </c>
      <c r="N162" s="169">
        <f>IF(RES_hhdet_tes!N162=0,"",RES_hhdet_tes!N162/RES_hhdet_fec!N162)</f>
        <v>0.72536244779055359</v>
      </c>
      <c r="O162" s="169">
        <f>IF(RES_hhdet_tes!O162=0,"",RES_hhdet_tes!O162/RES_hhdet_fec!O162)</f>
        <v>0.72587533673426707</v>
      </c>
      <c r="P162" s="169">
        <f>IF(RES_hhdet_tes!P162=0,"",RES_hhdet_tes!P162/RES_hhdet_fec!P162)</f>
        <v>0.72669097256198656</v>
      </c>
      <c r="Q162" s="169">
        <f>IF(RES_hhdet_tes!Q162=0,"",RES_hhdet_tes!Q162/RES_hhdet_fec!Q162)</f>
        <v>0.72856484184507286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0.63413002644681671</v>
      </c>
      <c r="C163" s="65">
        <f>IF(RES_hhdet_tes!C163=0,"",RES_hhdet_tes!C163/RES_hhdet_fec!C163)</f>
        <v>0.63413002644681637</v>
      </c>
      <c r="D163" s="65">
        <f>IF(RES_hhdet_tes!D163=0,"",RES_hhdet_tes!D163/RES_hhdet_fec!D163)</f>
        <v>0.66353669933713522</v>
      </c>
      <c r="E163" s="65">
        <f>IF(RES_hhdet_tes!E163=0,"",RES_hhdet_tes!E163/RES_hhdet_fec!E163)</f>
        <v>0.66791508268258459</v>
      </c>
      <c r="F163" s="65">
        <f>IF(RES_hhdet_tes!F163=0,"",RES_hhdet_tes!F163/RES_hhdet_fec!F163)</f>
        <v>0.67286516256269957</v>
      </c>
      <c r="G163" s="65">
        <f>IF(RES_hhdet_tes!G163=0,"",RES_hhdet_tes!G163/RES_hhdet_fec!G163)</f>
        <v>0.68738171729887487</v>
      </c>
      <c r="H163" s="65">
        <f>IF(RES_hhdet_tes!H163=0,"",RES_hhdet_tes!H163/RES_hhdet_fec!H163)</f>
        <v>0.69406906602275209</v>
      </c>
      <c r="I163" s="65">
        <f>IF(RES_hhdet_tes!I163=0,"",RES_hhdet_tes!I163/RES_hhdet_fec!I163)</f>
        <v>0.70617414666842238</v>
      </c>
      <c r="J163" s="65">
        <f>IF(RES_hhdet_tes!J163=0,"",RES_hhdet_tes!J163/RES_hhdet_fec!J163)</f>
        <v>0.71410427586418157</v>
      </c>
      <c r="K163" s="65">
        <f>IF(RES_hhdet_tes!K163=0,"",RES_hhdet_tes!K163/RES_hhdet_fec!K163)</f>
        <v>0.71936035082580119</v>
      </c>
      <c r="L163" s="65">
        <f>IF(RES_hhdet_tes!L163=0,"",RES_hhdet_tes!L163/RES_hhdet_fec!L163)</f>
        <v>0.72440504092705404</v>
      </c>
      <c r="M163" s="65">
        <f>IF(RES_hhdet_tes!M163=0,"",RES_hhdet_tes!M163/RES_hhdet_fec!M163)</f>
        <v>0.72493236964159147</v>
      </c>
      <c r="N163" s="65">
        <f>IF(RES_hhdet_tes!N163=0,"",RES_hhdet_tes!N163/RES_hhdet_fec!N163)</f>
        <v>0.72536244779055359</v>
      </c>
      <c r="O163" s="65">
        <f>IF(RES_hhdet_tes!O163=0,"",RES_hhdet_tes!O163/RES_hhdet_fec!O163)</f>
        <v>0.72587533673426707</v>
      </c>
      <c r="P163" s="65">
        <f>IF(RES_hhdet_tes!P163=0,"",RES_hhdet_tes!P163/RES_hhdet_fec!P163)</f>
        <v>0.72669097256198656</v>
      </c>
      <c r="Q163" s="65">
        <f>IF(RES_hhdet_tes!Q163=0,"",RES_hhdet_tes!Q163/RES_hhdet_fec!Q163)</f>
        <v>0.72856484184507286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1.4777416635507941</v>
      </c>
      <c r="C164" s="169">
        <f>IF(RES_hhdet_tes!C164=0,"",RES_hhdet_tes!C164/RES_hhdet_fec!C164)</f>
        <v>1.5211635172611051</v>
      </c>
      <c r="D164" s="169">
        <f>IF(RES_hhdet_tes!D164=0,"",RES_hhdet_tes!D164/RES_hhdet_fec!D164)</f>
        <v>1.6485817625479413</v>
      </c>
      <c r="E164" s="169">
        <f>IF(RES_hhdet_tes!E164=0,"",RES_hhdet_tes!E164/RES_hhdet_fec!E164)</f>
        <v>1.6909525057654415</v>
      </c>
      <c r="F164" s="169">
        <f>IF(RES_hhdet_tes!F164=0,"",RES_hhdet_tes!F164/RES_hhdet_fec!F164)</f>
        <v>1.7328545092080385</v>
      </c>
      <c r="G164" s="169">
        <f>IF(RES_hhdet_tes!G164=0,"",RES_hhdet_tes!G164/RES_hhdet_fec!G164)</f>
        <v>1.8078239398210521</v>
      </c>
      <c r="H164" s="169">
        <f>IF(RES_hhdet_tes!H164=0,"",RES_hhdet_tes!H164/RES_hhdet_fec!H164)</f>
        <v>1.8633202121384069</v>
      </c>
      <c r="I164" s="169">
        <f>IF(RES_hhdet_tes!I164=0,"",RES_hhdet_tes!I164/RES_hhdet_fec!I164)</f>
        <v>1.9611557974243095</v>
      </c>
      <c r="J164" s="169">
        <f>IF(RES_hhdet_tes!J164=0,"",RES_hhdet_tes!J164/RES_hhdet_fec!J164)</f>
        <v>2.0499560925875464</v>
      </c>
      <c r="K164" s="169">
        <f>IF(RES_hhdet_tes!K164=0,"",RES_hhdet_tes!K164/RES_hhdet_fec!K164)</f>
        <v>2.1257336828316258</v>
      </c>
      <c r="L164" s="169">
        <f>IF(RES_hhdet_tes!L164=0,"",RES_hhdet_tes!L164/RES_hhdet_fec!L164)</f>
        <v>2.2612155723305323</v>
      </c>
      <c r="M164" s="169">
        <f>IF(RES_hhdet_tes!M164=0,"",RES_hhdet_tes!M164/RES_hhdet_fec!M164)</f>
        <v>2.2998333450999913</v>
      </c>
      <c r="N164" s="169">
        <f>IF(RES_hhdet_tes!N164=0,"",RES_hhdet_tes!N164/RES_hhdet_fec!N164)</f>
        <v>2.3642170257494852</v>
      </c>
      <c r="O164" s="169">
        <f>IF(RES_hhdet_tes!O164=0,"",RES_hhdet_tes!O164/RES_hhdet_fec!O164)</f>
        <v>2.4495685549980926</v>
      </c>
      <c r="P164" s="169">
        <f>IF(RES_hhdet_tes!P164=0,"",RES_hhdet_tes!P164/RES_hhdet_fec!P164)</f>
        <v>2.4840638936476145</v>
      </c>
      <c r="Q164" s="169">
        <f>IF(RES_hhdet_tes!Q164=0,"",RES_hhdet_tes!Q164/RES_hhdet_fec!Q164)</f>
        <v>2.6005184919626401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1.4777416635507941</v>
      </c>
      <c r="C165" s="73">
        <f>IF(RES_hhdet_tes!C165=0,"",RES_hhdet_tes!C165/RES_hhdet_fec!C165)</f>
        <v>1.5211635172611051</v>
      </c>
      <c r="D165" s="73">
        <f>IF(RES_hhdet_tes!D165=0,"",RES_hhdet_tes!D165/RES_hhdet_fec!D165)</f>
        <v>1.6485817625479413</v>
      </c>
      <c r="E165" s="73">
        <f>IF(RES_hhdet_tes!E165=0,"",RES_hhdet_tes!E165/RES_hhdet_fec!E165)</f>
        <v>1.6909525057654415</v>
      </c>
      <c r="F165" s="73">
        <f>IF(RES_hhdet_tes!F165=0,"",RES_hhdet_tes!F165/RES_hhdet_fec!F165)</f>
        <v>1.7328545092080385</v>
      </c>
      <c r="G165" s="73">
        <f>IF(RES_hhdet_tes!G165=0,"",RES_hhdet_tes!G165/RES_hhdet_fec!G165)</f>
        <v>1.8078239398210521</v>
      </c>
      <c r="H165" s="73">
        <f>IF(RES_hhdet_tes!H165=0,"",RES_hhdet_tes!H165/RES_hhdet_fec!H165)</f>
        <v>1.8633202121384069</v>
      </c>
      <c r="I165" s="73">
        <f>IF(RES_hhdet_tes!I165=0,"",RES_hhdet_tes!I165/RES_hhdet_fec!I165)</f>
        <v>1.9611557974243095</v>
      </c>
      <c r="J165" s="73">
        <f>IF(RES_hhdet_tes!J165=0,"",RES_hhdet_tes!J165/RES_hhdet_fec!J165)</f>
        <v>2.0499560925875464</v>
      </c>
      <c r="K165" s="73">
        <f>IF(RES_hhdet_tes!K165=0,"",RES_hhdet_tes!K165/RES_hhdet_fec!K165)</f>
        <v>2.1257336828316258</v>
      </c>
      <c r="L165" s="73">
        <f>IF(RES_hhdet_tes!L165=0,"",RES_hhdet_tes!L165/RES_hhdet_fec!L165)</f>
        <v>2.2612155723305323</v>
      </c>
      <c r="M165" s="73">
        <f>IF(RES_hhdet_tes!M165=0,"",RES_hhdet_tes!M165/RES_hhdet_fec!M165)</f>
        <v>2.2998333450999913</v>
      </c>
      <c r="N165" s="73">
        <f>IF(RES_hhdet_tes!N165=0,"",RES_hhdet_tes!N165/RES_hhdet_fec!N165)</f>
        <v>2.3642170257494852</v>
      </c>
      <c r="O165" s="73">
        <f>IF(RES_hhdet_tes!O165=0,"",RES_hhdet_tes!O165/RES_hhdet_fec!O165)</f>
        <v>2.4495685549980926</v>
      </c>
      <c r="P165" s="73">
        <f>IF(RES_hhdet_tes!P165=0,"",RES_hhdet_tes!P165/RES_hhdet_fec!P165)</f>
        <v>2.4840638936476145</v>
      </c>
      <c r="Q165" s="73">
        <f>IF(RES_hhdet_tes!Q165=0,"",RES_hhdet_tes!Q165/RES_hhdet_fec!Q165)</f>
        <v>2.6005184919626401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0.49633772207087851</v>
      </c>
      <c r="C166" s="169">
        <f>IF(RES_hhdet_tes!C166=0,"",RES_hhdet_tes!C166/RES_hhdet_fec!C166)</f>
        <v>0.45753897331107141</v>
      </c>
      <c r="D166" s="169">
        <f>IF(RES_hhdet_tes!D166=0,"",RES_hhdet_tes!D166/RES_hhdet_fec!D166)</f>
        <v>0.50975070363238695</v>
      </c>
      <c r="E166" s="169">
        <f>IF(RES_hhdet_tes!E166=0,"",RES_hhdet_tes!E166/RES_hhdet_fec!E166)</f>
        <v>0.50846751285592739</v>
      </c>
      <c r="F166" s="169">
        <f>IF(RES_hhdet_tes!F166=0,"",RES_hhdet_tes!F166/RES_hhdet_fec!F166)</f>
        <v>0.50608286995880325</v>
      </c>
      <c r="G166" s="169">
        <f>IF(RES_hhdet_tes!G166=0,"",RES_hhdet_tes!G166/RES_hhdet_fec!G166)</f>
        <v>0.54061160231844063</v>
      </c>
      <c r="H166" s="169">
        <f>IF(RES_hhdet_tes!H166=0,"",RES_hhdet_tes!H166/RES_hhdet_fec!H166)</f>
        <v>0.57711457086098872</v>
      </c>
      <c r="I166" s="169">
        <f>IF(RES_hhdet_tes!I166=0,"",RES_hhdet_tes!I166/RES_hhdet_fec!I166)</f>
        <v>0.61664140048811478</v>
      </c>
      <c r="J166" s="169">
        <f>IF(RES_hhdet_tes!J166=0,"",RES_hhdet_tes!J166/RES_hhdet_fec!J166)</f>
        <v>0.65692620588429573</v>
      </c>
      <c r="K166" s="169">
        <f>IF(RES_hhdet_tes!K166=0,"",RES_hhdet_tes!K166/RES_hhdet_fec!K166)</f>
        <v>0.6671830028805702</v>
      </c>
      <c r="L166" s="169">
        <f>IF(RES_hhdet_tes!L166=0,"",RES_hhdet_tes!L166/RES_hhdet_fec!L166)</f>
        <v>0.67936490111006376</v>
      </c>
      <c r="M166" s="169">
        <f>IF(RES_hhdet_tes!M166=0,"",RES_hhdet_tes!M166/RES_hhdet_fec!M166)</f>
        <v>0.67992783731317075</v>
      </c>
      <c r="N166" s="169">
        <f>IF(RES_hhdet_tes!N166=0,"",RES_hhdet_tes!N166/RES_hhdet_fec!N166)</f>
        <v>0.68111151470614439</v>
      </c>
      <c r="O166" s="169">
        <f>IF(RES_hhdet_tes!O166=0,"",RES_hhdet_tes!O166/RES_hhdet_fec!O166)</f>
        <v>0.68256356701540066</v>
      </c>
      <c r="P166" s="169">
        <f>IF(RES_hhdet_tes!P166=0,"",RES_hhdet_tes!P166/RES_hhdet_fec!P166)</f>
        <v>0.68503391874085384</v>
      </c>
      <c r="Q166" s="169">
        <f>IF(RES_hhdet_tes!Q166=0,"",RES_hhdet_tes!Q166/RES_hhdet_fec!Q166)</f>
        <v>0.68910959790921145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0.44822780438541449</v>
      </c>
      <c r="C167" s="174">
        <f>IF(RES_hhdet_tes!C167=0,"",RES_hhdet_tes!C167/RES_hhdet_fec!C167)</f>
        <v>0.45753897331107141</v>
      </c>
      <c r="D167" s="174">
        <f>IF(RES_hhdet_tes!D167=0,"",RES_hhdet_tes!D167/RES_hhdet_fec!D167)</f>
        <v>0.47137318134403933</v>
      </c>
      <c r="E167" s="174">
        <f>IF(RES_hhdet_tes!E167=0,"",RES_hhdet_tes!E167/RES_hhdet_fec!E167)</f>
        <v>0.48432443421112831</v>
      </c>
      <c r="F167" s="174">
        <f>IF(RES_hhdet_tes!F167=0,"",RES_hhdet_tes!F167/RES_hhdet_fec!F167)</f>
        <v>0.4935389355879321</v>
      </c>
      <c r="G167" s="174">
        <f>IF(RES_hhdet_tes!G167=0,"",RES_hhdet_tes!G167/RES_hhdet_fec!G167)</f>
        <v>0.50046735987702229</v>
      </c>
      <c r="H167" s="174">
        <f>IF(RES_hhdet_tes!H167=0,"",RES_hhdet_tes!H167/RES_hhdet_fec!H167)</f>
        <v>0.51071619292336445</v>
      </c>
      <c r="I167" s="174">
        <f>IF(RES_hhdet_tes!I167=0,"",RES_hhdet_tes!I167/RES_hhdet_fec!I167)</f>
        <v>0.51594924781964002</v>
      </c>
      <c r="J167" s="174">
        <f>IF(RES_hhdet_tes!J167=0,"",RES_hhdet_tes!J167/RES_hhdet_fec!J167)</f>
        <v>0.52334032015579379</v>
      </c>
      <c r="K167" s="174">
        <f>IF(RES_hhdet_tes!K167=0,"",RES_hhdet_tes!K167/RES_hhdet_fec!K167)</f>
        <v>0.52369280245447913</v>
      </c>
      <c r="L167" s="174">
        <f>IF(RES_hhdet_tes!L167=0,"",RES_hhdet_tes!L167/RES_hhdet_fec!L167)</f>
        <v>0.52760606714130365</v>
      </c>
      <c r="M167" s="174">
        <f>IF(RES_hhdet_tes!M167=0,"",RES_hhdet_tes!M167/RES_hhdet_fec!M167)</f>
        <v>0.52762321267522183</v>
      </c>
      <c r="N167" s="174">
        <f>IF(RES_hhdet_tes!N167=0,"",RES_hhdet_tes!N167/RES_hhdet_fec!N167)</f>
        <v>0.52795057612029417</v>
      </c>
      <c r="O167" s="174">
        <f>IF(RES_hhdet_tes!O167=0,"",RES_hhdet_tes!O167/RES_hhdet_fec!O167)</f>
        <v>0.53713225583424495</v>
      </c>
      <c r="P167" s="174">
        <f>IF(RES_hhdet_tes!P167=0,"",RES_hhdet_tes!P167/RES_hhdet_fec!P167)</f>
        <v>0.54381025012429496</v>
      </c>
      <c r="Q167" s="174" t="str">
        <f>IF(RES_hhdet_tes!Q167=0,"",RES_hhdet_tes!Q167/RES_hhdet_fec!Q167)</f>
        <v/>
      </c>
    </row>
    <row r="168" spans="1:17" ht="12" customHeight="1" x14ac:dyDescent="0.25">
      <c r="A168" s="167" t="s">
        <v>143</v>
      </c>
      <c r="B168" s="174" t="str">
        <f>IF(RES_hhdet_tes!B168=0,"",RES_hhdet_tes!B168/RES_hhdet_fec!B168)</f>
        <v/>
      </c>
      <c r="C168" s="174" t="str">
        <f>IF(RES_hhdet_tes!C168=0,"",RES_hhdet_tes!C168/RES_hhdet_fec!C168)</f>
        <v/>
      </c>
      <c r="D168" s="174" t="str">
        <f>IF(RES_hhdet_tes!D168=0,"",RES_hhdet_tes!D168/RES_hhdet_fec!D168)</f>
        <v/>
      </c>
      <c r="E168" s="174" t="str">
        <f>IF(RES_hhdet_tes!E168=0,"",RES_hhdet_tes!E168/RES_hhdet_fec!E168)</f>
        <v/>
      </c>
      <c r="F168" s="174" t="str">
        <f>IF(RES_hhdet_tes!F168=0,"",RES_hhdet_tes!F168/RES_hhdet_fec!F168)</f>
        <v/>
      </c>
      <c r="G168" s="174" t="str">
        <f>IF(RES_hhdet_tes!G168=0,"",RES_hhdet_tes!G168/RES_hhdet_fec!G168)</f>
        <v/>
      </c>
      <c r="H168" s="174" t="str">
        <f>IF(RES_hhdet_tes!H168=0,"",RES_hhdet_tes!H168/RES_hhdet_fec!H168)</f>
        <v/>
      </c>
      <c r="I168" s="174" t="str">
        <f>IF(RES_hhdet_tes!I168=0,"",RES_hhdet_tes!I168/RES_hhdet_fec!I168)</f>
        <v/>
      </c>
      <c r="J168" s="174" t="str">
        <f>IF(RES_hhdet_tes!J168=0,"",RES_hhdet_tes!J168/RES_hhdet_fec!J168)</f>
        <v/>
      </c>
      <c r="K168" s="174" t="str">
        <f>IF(RES_hhdet_tes!K168=0,"",RES_hhdet_tes!K168/RES_hhdet_fec!K168)</f>
        <v/>
      </c>
      <c r="L168" s="174" t="str">
        <f>IF(RES_hhdet_tes!L168=0,"",RES_hhdet_tes!L168/RES_hhdet_fec!L168)</f>
        <v/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 t="str">
        <f>IF(RES_hhdet_tes!O168=0,"",RES_hhdet_tes!O168/RES_hhdet_fec!O168)</f>
        <v/>
      </c>
      <c r="P168" s="174" t="str">
        <f>IF(RES_hhdet_tes!P168=0,"",RES_hhdet_tes!P168/RES_hhdet_fec!P168)</f>
        <v/>
      </c>
      <c r="Q168" s="174" t="str">
        <f>IF(RES_hhdet_tes!Q168=0,"",RES_hhdet_tes!Q168/RES_hhdet_fec!Q168)</f>
        <v/>
      </c>
    </row>
    <row r="169" spans="1:17" ht="12" customHeight="1" x14ac:dyDescent="0.25">
      <c r="A169" s="166" t="s">
        <v>57</v>
      </c>
      <c r="B169" s="173" t="str">
        <f>IF(RES_hhdet_tes!B169=0,"",RES_hhdet_tes!B169/RES_hhdet_fec!B169)</f>
        <v/>
      </c>
      <c r="C169" s="173" t="str">
        <f>IF(RES_hhdet_tes!C169=0,"",RES_hhdet_tes!C169/RES_hhdet_fec!C169)</f>
        <v/>
      </c>
      <c r="D169" s="173" t="str">
        <f>IF(RES_hhdet_tes!D169=0,"",RES_hhdet_tes!D169/RES_hhdet_fec!D169)</f>
        <v/>
      </c>
      <c r="E169" s="173" t="str">
        <f>IF(RES_hhdet_tes!E169=0,"",RES_hhdet_tes!E169/RES_hhdet_fec!E169)</f>
        <v/>
      </c>
      <c r="F169" s="173" t="str">
        <f>IF(RES_hhdet_tes!F169=0,"",RES_hhdet_tes!F169/RES_hhdet_fec!F169)</f>
        <v/>
      </c>
      <c r="G169" s="173" t="str">
        <f>IF(RES_hhdet_tes!G169=0,"",RES_hhdet_tes!G169/RES_hhdet_fec!G169)</f>
        <v/>
      </c>
      <c r="H169" s="173" t="str">
        <f>IF(RES_hhdet_tes!H169=0,"",RES_hhdet_tes!H169/RES_hhdet_fec!H169)</f>
        <v/>
      </c>
      <c r="I169" s="173" t="str">
        <f>IF(RES_hhdet_tes!I169=0,"",RES_hhdet_tes!I169/RES_hhdet_fec!I169)</f>
        <v/>
      </c>
      <c r="J169" s="173" t="str">
        <f>IF(RES_hhdet_tes!J169=0,"",RES_hhdet_tes!J169/RES_hhdet_fec!J169)</f>
        <v/>
      </c>
      <c r="K169" s="173" t="str">
        <f>IF(RES_hhdet_tes!K169=0,"",RES_hhdet_tes!K169/RES_hhdet_fec!K169)</f>
        <v/>
      </c>
      <c r="L169" s="173" t="str">
        <f>IF(RES_hhdet_tes!L169=0,"",RES_hhdet_tes!L169/RES_hhdet_fec!L169)</f>
        <v/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 t="str">
        <f>IF(RES_hhdet_tes!O169=0,"",RES_hhdet_tes!O169/RES_hhdet_fec!O169)</f>
        <v/>
      </c>
      <c r="P169" s="173" t="str">
        <f>IF(RES_hhdet_tes!P169=0,"",RES_hhdet_tes!P169/RES_hhdet_fec!P169)</f>
        <v/>
      </c>
      <c r="Q169" s="173" t="str">
        <f>IF(RES_hhdet_tes!Q169=0,"",RES_hhdet_tes!Q169/RES_hhdet_fec!Q169)</f>
        <v/>
      </c>
    </row>
    <row r="170" spans="1:17" ht="12" customHeight="1" x14ac:dyDescent="0.25">
      <c r="A170" s="147" t="s">
        <v>59</v>
      </c>
      <c r="B170" s="172" t="str">
        <f>IF(RES_hhdet_tes!B170=0,"",RES_hhdet_tes!B170/RES_hhdet_fec!B170)</f>
        <v/>
      </c>
      <c r="C170" s="172" t="str">
        <f>IF(RES_hhdet_tes!C170=0,"",RES_hhdet_tes!C170/RES_hhdet_fec!C170)</f>
        <v/>
      </c>
      <c r="D170" s="172" t="str">
        <f>IF(RES_hhdet_tes!D170=0,"",RES_hhdet_tes!D170/RES_hhdet_fec!D170)</f>
        <v/>
      </c>
      <c r="E170" s="172" t="str">
        <f>IF(RES_hhdet_tes!E170=0,"",RES_hhdet_tes!E170/RES_hhdet_fec!E170)</f>
        <v/>
      </c>
      <c r="F170" s="172" t="str">
        <f>IF(RES_hhdet_tes!F170=0,"",RES_hhdet_tes!F170/RES_hhdet_fec!F170)</f>
        <v/>
      </c>
      <c r="G170" s="172" t="str">
        <f>IF(RES_hhdet_tes!G170=0,"",RES_hhdet_tes!G170/RES_hhdet_fec!G170)</f>
        <v/>
      </c>
      <c r="H170" s="172" t="str">
        <f>IF(RES_hhdet_tes!H170=0,"",RES_hhdet_tes!H170/RES_hhdet_fec!H170)</f>
        <v/>
      </c>
      <c r="I170" s="172" t="str">
        <f>IF(RES_hhdet_tes!I170=0,"",RES_hhdet_tes!I170/RES_hhdet_fec!I170)</f>
        <v/>
      </c>
      <c r="J170" s="172" t="str">
        <f>IF(RES_hhdet_tes!J170=0,"",RES_hhdet_tes!J170/RES_hhdet_fec!J170)</f>
        <v/>
      </c>
      <c r="K170" s="172" t="str">
        <f>IF(RES_hhdet_tes!K170=0,"",RES_hhdet_tes!K170/RES_hhdet_fec!K170)</f>
        <v/>
      </c>
      <c r="L170" s="172" t="str">
        <f>IF(RES_hhdet_tes!L170=0,"",RES_hhdet_tes!L170/RES_hhdet_fec!L170)</f>
        <v/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 t="str">
        <f>IF(RES_hhdet_tes!O170=0,"",RES_hhdet_tes!O170/RES_hhdet_fec!O170)</f>
        <v/>
      </c>
      <c r="P170" s="172" t="str">
        <f>IF(RES_hhdet_tes!P170=0,"",RES_hhdet_tes!P170/RES_hhdet_fec!P170)</f>
        <v/>
      </c>
      <c r="Q170" s="172" t="str">
        <f>IF(RES_hhdet_tes!Q170=0,"",RES_hhdet_tes!Q170/RES_hhdet_fec!Q170)</f>
        <v/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0.57273552782580761</v>
      </c>
      <c r="C171" s="171" t="str">
        <f>IF(RES_hhdet_tes!C171=0,"",RES_hhdet_tes!C171/RES_hhdet_fec!C171)</f>
        <v/>
      </c>
      <c r="D171" s="171">
        <f>IF(RES_hhdet_tes!D171=0,"",RES_hhdet_tes!D171/RES_hhdet_fec!D171)</f>
        <v>0.6612818122770393</v>
      </c>
      <c r="E171" s="171">
        <f>IF(RES_hhdet_tes!E171=0,"",RES_hhdet_tes!E171/RES_hhdet_fec!E171)</f>
        <v>0.66163431491115698</v>
      </c>
      <c r="F171" s="171">
        <f>IF(RES_hhdet_tes!F171=0,"",RES_hhdet_tes!F171/RES_hhdet_fec!F171)</f>
        <v>0.66371424327148176</v>
      </c>
      <c r="G171" s="171">
        <f>IF(RES_hhdet_tes!G171=0,"",RES_hhdet_tes!G171/RES_hhdet_fec!G171)</f>
        <v>0.67004000495046412</v>
      </c>
      <c r="H171" s="171">
        <f>IF(RES_hhdet_tes!H171=0,"",RES_hhdet_tes!H171/RES_hhdet_fec!H171)</f>
        <v>0.67187850325288934</v>
      </c>
      <c r="I171" s="171">
        <f>IF(RES_hhdet_tes!I171=0,"",RES_hhdet_tes!I171/RES_hhdet_fec!I171)</f>
        <v>0.67492928727255463</v>
      </c>
      <c r="J171" s="171">
        <f>IF(RES_hhdet_tes!J171=0,"",RES_hhdet_tes!J171/RES_hhdet_fec!J171)</f>
        <v>0.67788182386624196</v>
      </c>
      <c r="K171" s="171">
        <f>IF(RES_hhdet_tes!K171=0,"",RES_hhdet_tes!K171/RES_hhdet_fec!K171)</f>
        <v>0.67966689501669852</v>
      </c>
      <c r="L171" s="171">
        <f>IF(RES_hhdet_tes!L171=0,"",RES_hhdet_tes!L171/RES_hhdet_fec!L171)</f>
        <v>0.68261356206102086</v>
      </c>
      <c r="M171" s="171">
        <f>IF(RES_hhdet_tes!M171=0,"",RES_hhdet_tes!M171/RES_hhdet_fec!M171)</f>
        <v>0.68296548169944371</v>
      </c>
      <c r="N171" s="171">
        <f>IF(RES_hhdet_tes!N171=0,"",RES_hhdet_tes!N171/RES_hhdet_fec!N171)</f>
        <v>0.68341281540678389</v>
      </c>
      <c r="O171" s="171">
        <f>IF(RES_hhdet_tes!O171=0,"",RES_hhdet_tes!O171/RES_hhdet_fec!O171)</f>
        <v>0.68495569098568276</v>
      </c>
      <c r="P171" s="171">
        <f>IF(RES_hhdet_tes!P171=0,"",RES_hhdet_tes!P171/RES_hhdet_fec!P171)</f>
        <v>0.68554053151796102</v>
      </c>
      <c r="Q171" s="171">
        <f>IF(RES_hhdet_tes!Q171=0,"",RES_hhdet_tes!Q171/RES_hhdet_fec!Q171)</f>
        <v>0.68910959790921145</v>
      </c>
    </row>
    <row r="172" spans="1:17" ht="12" customHeight="1" x14ac:dyDescent="0.25">
      <c r="A172" s="161" t="s">
        <v>141</v>
      </c>
      <c r="B172" s="170" t="str">
        <f>IF(RES_hhdet_tes!B172=0,"",RES_hhdet_tes!B172/RES_hhdet_fec!B172)</f>
        <v/>
      </c>
      <c r="C172" s="170" t="str">
        <f>IF(RES_hhdet_tes!C172=0,"",RES_hhdet_tes!C172/RES_hhdet_fec!C172)</f>
        <v/>
      </c>
      <c r="D172" s="170" t="str">
        <f>IF(RES_hhdet_tes!D172=0,"",RES_hhdet_tes!D172/RES_hhdet_fec!D172)</f>
        <v/>
      </c>
      <c r="E172" s="170" t="str">
        <f>IF(RES_hhdet_tes!E172=0,"",RES_hhdet_tes!E172/RES_hhdet_fec!E172)</f>
        <v/>
      </c>
      <c r="F172" s="170" t="str">
        <f>IF(RES_hhdet_tes!F172=0,"",RES_hhdet_tes!F172/RES_hhdet_fec!F172)</f>
        <v/>
      </c>
      <c r="G172" s="170" t="str">
        <f>IF(RES_hhdet_tes!G172=0,"",RES_hhdet_tes!G172/RES_hhdet_fec!G172)</f>
        <v/>
      </c>
      <c r="H172" s="170" t="str">
        <f>IF(RES_hhdet_tes!H172=0,"",RES_hhdet_tes!H172/RES_hhdet_fec!H172)</f>
        <v/>
      </c>
      <c r="I172" s="170" t="str">
        <f>IF(RES_hhdet_tes!I172=0,"",RES_hhdet_tes!I172/RES_hhdet_fec!I172)</f>
        <v/>
      </c>
      <c r="J172" s="170" t="str">
        <f>IF(RES_hhdet_tes!J172=0,"",RES_hhdet_tes!J172/RES_hhdet_fec!J172)</f>
        <v/>
      </c>
      <c r="K172" s="170" t="str">
        <f>IF(RES_hhdet_tes!K172=0,"",RES_hhdet_tes!K172/RES_hhdet_fec!K172)</f>
        <v/>
      </c>
      <c r="L172" s="170" t="str">
        <f>IF(RES_hhdet_tes!L172=0,"",RES_hhdet_tes!L172/RES_hhdet_fec!L172)</f>
        <v/>
      </c>
      <c r="M172" s="170" t="str">
        <f>IF(RES_hhdet_tes!M172=0,"",RES_hhdet_tes!M172/RES_hhdet_fec!M172)</f>
        <v/>
      </c>
      <c r="N172" s="170" t="str">
        <f>IF(RES_hhdet_tes!N172=0,"",RES_hhdet_tes!N172/RES_hhdet_fec!N172)</f>
        <v/>
      </c>
      <c r="O172" s="170" t="str">
        <f>IF(RES_hhdet_tes!O172=0,"",RES_hhdet_tes!O172/RES_hhdet_fec!O172)</f>
        <v/>
      </c>
      <c r="P172" s="170" t="str">
        <f>IF(RES_hhdet_tes!P172=0,"",RES_hhdet_tes!P172/RES_hhdet_fec!P172)</f>
        <v/>
      </c>
      <c r="Q172" s="170" t="str">
        <f>IF(RES_hhdet_tes!Q172=0,"",RES_hhdet_tes!Q172/RES_hhdet_fec!Q172)</f>
        <v/>
      </c>
    </row>
    <row r="173" spans="1:17" ht="12" customHeight="1" x14ac:dyDescent="0.25">
      <c r="A173" s="148" t="s">
        <v>60</v>
      </c>
      <c r="B173" s="73" t="str">
        <f>IF(RES_hhdet_tes!B173=0,"",RES_hhdet_tes!B173/RES_hhdet_fec!B173)</f>
        <v/>
      </c>
      <c r="C173" s="73" t="str">
        <f>IF(RES_hhdet_tes!C173=0,"",RES_hhdet_tes!C173/RES_hhdet_fec!C173)</f>
        <v/>
      </c>
      <c r="D173" s="73" t="str">
        <f>IF(RES_hhdet_tes!D173=0,"",RES_hhdet_tes!D173/RES_hhdet_fec!D173)</f>
        <v/>
      </c>
      <c r="E173" s="73" t="str">
        <f>IF(RES_hhdet_tes!E173=0,"",RES_hhdet_tes!E173/RES_hhdet_fec!E173)</f>
        <v/>
      </c>
      <c r="F173" s="73" t="str">
        <f>IF(RES_hhdet_tes!F173=0,"",RES_hhdet_tes!F173/RES_hhdet_fec!F173)</f>
        <v/>
      </c>
      <c r="G173" s="73" t="str">
        <f>IF(RES_hhdet_tes!G173=0,"",RES_hhdet_tes!G173/RES_hhdet_fec!G173)</f>
        <v/>
      </c>
      <c r="H173" s="73" t="str">
        <f>IF(RES_hhdet_tes!H173=0,"",RES_hhdet_tes!H173/RES_hhdet_fec!H173)</f>
        <v/>
      </c>
      <c r="I173" s="73" t="str">
        <f>IF(RES_hhdet_tes!I173=0,"",RES_hhdet_tes!I173/RES_hhdet_fec!I173)</f>
        <v/>
      </c>
      <c r="J173" s="73" t="str">
        <f>IF(RES_hhdet_tes!J173=0,"",RES_hhdet_tes!J173/RES_hhdet_fec!J173)</f>
        <v/>
      </c>
      <c r="K173" s="73" t="str">
        <f>IF(RES_hhdet_tes!K173=0,"",RES_hhdet_tes!K173/RES_hhdet_fec!K173)</f>
        <v/>
      </c>
      <c r="L173" s="73" t="str">
        <f>IF(RES_hhdet_tes!L173=0,"",RES_hhdet_tes!L173/RES_hhdet_fec!L173)</f>
        <v/>
      </c>
      <c r="M173" s="73" t="str">
        <f>IF(RES_hhdet_tes!M173=0,"",RES_hhdet_tes!M173/RES_hhdet_fec!M173)</f>
        <v/>
      </c>
      <c r="N173" s="73" t="str">
        <f>IF(RES_hhdet_tes!N173=0,"",RES_hhdet_tes!N173/RES_hhdet_fec!N173)</f>
        <v/>
      </c>
      <c r="O173" s="73" t="str">
        <f>IF(RES_hhdet_tes!O173=0,"",RES_hhdet_tes!O173/RES_hhdet_fec!O173)</f>
        <v/>
      </c>
      <c r="P173" s="73" t="str">
        <f>IF(RES_hhdet_tes!P173=0,"",RES_hhdet_tes!P173/RES_hhdet_fec!P173)</f>
        <v/>
      </c>
      <c r="Q173" s="73" t="str">
        <f>IF(RES_hhdet_tes!Q173=0,"",RES_hhdet_tes!Q173/RES_hhdet_fec!Q173)</f>
        <v/>
      </c>
    </row>
    <row r="174" spans="1:17" ht="12" customHeight="1" x14ac:dyDescent="0.25">
      <c r="A174" s="159" t="s">
        <v>59</v>
      </c>
      <c r="B174" s="65" t="str">
        <f>IF(RES_hhdet_tes!B174=0,"",RES_hhdet_tes!B174/RES_hhdet_fec!B174)</f>
        <v/>
      </c>
      <c r="C174" s="65" t="str">
        <f>IF(RES_hhdet_tes!C174=0,"",RES_hhdet_tes!C174/RES_hhdet_fec!C174)</f>
        <v/>
      </c>
      <c r="D174" s="65" t="str">
        <f>IF(RES_hhdet_tes!D174=0,"",RES_hhdet_tes!D174/RES_hhdet_fec!D174)</f>
        <v/>
      </c>
      <c r="E174" s="65" t="str">
        <f>IF(RES_hhdet_tes!E174=0,"",RES_hhdet_tes!E174/RES_hhdet_fec!E174)</f>
        <v/>
      </c>
      <c r="F174" s="65" t="str">
        <f>IF(RES_hhdet_tes!F174=0,"",RES_hhdet_tes!F174/RES_hhdet_fec!F174)</f>
        <v/>
      </c>
      <c r="G174" s="65" t="str">
        <f>IF(RES_hhdet_tes!G174=0,"",RES_hhdet_tes!G174/RES_hhdet_fec!G174)</f>
        <v/>
      </c>
      <c r="H174" s="65" t="str">
        <f>IF(RES_hhdet_tes!H174=0,"",RES_hhdet_tes!H174/RES_hhdet_fec!H174)</f>
        <v/>
      </c>
      <c r="I174" s="65" t="str">
        <f>IF(RES_hhdet_tes!I174=0,"",RES_hhdet_tes!I174/RES_hhdet_fec!I174)</f>
        <v/>
      </c>
      <c r="J174" s="65" t="str">
        <f>IF(RES_hhdet_tes!J174=0,"",RES_hhdet_tes!J174/RES_hhdet_fec!J174)</f>
        <v/>
      </c>
      <c r="K174" s="65" t="str">
        <f>IF(RES_hhdet_tes!K174=0,"",RES_hhdet_tes!K174/RES_hhdet_fec!K174)</f>
        <v/>
      </c>
      <c r="L174" s="65" t="str">
        <f>IF(RES_hhdet_tes!L174=0,"",RES_hhdet_tes!L174/RES_hhdet_fec!L174)</f>
        <v/>
      </c>
      <c r="M174" s="65" t="str">
        <f>IF(RES_hhdet_tes!M174=0,"",RES_hhdet_tes!M174/RES_hhdet_fec!M174)</f>
        <v/>
      </c>
      <c r="N174" s="65" t="str">
        <f>IF(RES_hhdet_tes!N174=0,"",RES_hhdet_tes!N174/RES_hhdet_fec!N174)</f>
        <v/>
      </c>
      <c r="O174" s="65" t="str">
        <f>IF(RES_hhdet_tes!O174=0,"",RES_hhdet_tes!O174/RES_hhdet_fec!O174)</f>
        <v/>
      </c>
      <c r="P174" s="65" t="str">
        <f>IF(RES_hhdet_tes!P174=0,"",RES_hhdet_tes!P174/RES_hhdet_fec!P174)</f>
        <v/>
      </c>
      <c r="Q174" s="65" t="str">
        <f>IF(RES_hhdet_tes!Q174=0,"",RES_hhdet_tes!Q174/RES_hhdet_fec!Q174)</f>
        <v/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0.4662555915829999</v>
      </c>
      <c r="C175" s="169">
        <f>IF(RES_hhdet_tes!C175=0,"",RES_hhdet_tes!C175/RES_hhdet_fec!C175)</f>
        <v>0.46357889118120232</v>
      </c>
      <c r="D175" s="169">
        <f>IF(RES_hhdet_tes!D175=0,"",RES_hhdet_tes!D175/RES_hhdet_fec!D175)</f>
        <v>0.48129933957112425</v>
      </c>
      <c r="E175" s="169">
        <f>IF(RES_hhdet_tes!E175=0,"",RES_hhdet_tes!E175/RES_hhdet_fec!E175)</f>
        <v>0.45381052382981019</v>
      </c>
      <c r="F175" s="169">
        <f>IF(RES_hhdet_tes!F175=0,"",RES_hhdet_tes!F175/RES_hhdet_fec!F175)</f>
        <v>0.48547463318695749</v>
      </c>
      <c r="G175" s="169">
        <f>IF(RES_hhdet_tes!G175=0,"",RES_hhdet_tes!G175/RES_hhdet_fec!G175)</f>
        <v>0.45058692397042116</v>
      </c>
      <c r="H175" s="169">
        <f>IF(RES_hhdet_tes!H175=0,"",RES_hhdet_tes!H175/RES_hhdet_fec!H175)</f>
        <v>0.54946862888782178</v>
      </c>
      <c r="I175" s="169">
        <f>IF(RES_hhdet_tes!I175=0,"",RES_hhdet_tes!I175/RES_hhdet_fec!I175)</f>
        <v>0.46374379750644273</v>
      </c>
      <c r="J175" s="169">
        <f>IF(RES_hhdet_tes!J175=0,"",RES_hhdet_tes!J175/RES_hhdet_fec!J175)</f>
        <v>0.53755402682239284</v>
      </c>
      <c r="K175" s="169">
        <f>IF(RES_hhdet_tes!K175=0,"",RES_hhdet_tes!K175/RES_hhdet_fec!K175)</f>
        <v>0.4656006950435011</v>
      </c>
      <c r="L175" s="169">
        <f>IF(RES_hhdet_tes!L175=0,"",RES_hhdet_tes!L175/RES_hhdet_fec!L175)</f>
        <v>0.51494865014001967</v>
      </c>
      <c r="M175" s="169">
        <f>IF(RES_hhdet_tes!M175=0,"",RES_hhdet_tes!M175/RES_hhdet_fec!M175)</f>
        <v>0.52398599916769562</v>
      </c>
      <c r="N175" s="169">
        <f>IF(RES_hhdet_tes!N175=0,"",RES_hhdet_tes!N175/RES_hhdet_fec!N175)</f>
        <v>0.54035384365709294</v>
      </c>
      <c r="O175" s="169">
        <f>IF(RES_hhdet_tes!O175=0,"",RES_hhdet_tes!O175/RES_hhdet_fec!O175)</f>
        <v>0.53083998250806241</v>
      </c>
      <c r="P175" s="169">
        <f>IF(RES_hhdet_tes!P175=0,"",RES_hhdet_tes!P175/RES_hhdet_fec!P175)</f>
        <v>0.53519871439296185</v>
      </c>
      <c r="Q175" s="169">
        <f>IF(RES_hhdet_tes!Q175=0,"",RES_hhdet_tes!Q175/RES_hhdet_fec!Q175)</f>
        <v>0.51797839113116406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0.39010088406015253</v>
      </c>
      <c r="C176" s="73">
        <f>IF(RES_hhdet_tes!C176=0,"",RES_hhdet_tes!C176/RES_hhdet_fec!C176)</f>
        <v>0.39010088406015259</v>
      </c>
      <c r="D176" s="73">
        <f>IF(RES_hhdet_tes!D176=0,"",RES_hhdet_tes!D176/RES_hhdet_fec!D176)</f>
        <v>0.41737870541153776</v>
      </c>
      <c r="E176" s="73">
        <f>IF(RES_hhdet_tes!E176=0,"",RES_hhdet_tes!E176/RES_hhdet_fec!E176)</f>
        <v>0.42301538779182907</v>
      </c>
      <c r="F176" s="73">
        <f>IF(RES_hhdet_tes!F176=0,"",RES_hhdet_tes!F176/RES_hhdet_fec!F176)</f>
        <v>0.4278734350953336</v>
      </c>
      <c r="G176" s="73">
        <f>IF(RES_hhdet_tes!G176=0,"",RES_hhdet_tes!G176/RES_hhdet_fec!G176)</f>
        <v>0.43608026679159867</v>
      </c>
      <c r="H176" s="73">
        <f>IF(RES_hhdet_tes!H176=0,"",RES_hhdet_tes!H176/RES_hhdet_fec!H176)</f>
        <v>0.43997120489241376</v>
      </c>
      <c r="I176" s="73">
        <f>IF(RES_hhdet_tes!I176=0,"",RES_hhdet_tes!I176/RES_hhdet_fec!I176)</f>
        <v>0.44725918603689019</v>
      </c>
      <c r="J176" s="73">
        <f>IF(RES_hhdet_tes!J176=0,"",RES_hhdet_tes!J176/RES_hhdet_fec!J176)</f>
        <v>0.45171567051156725</v>
      </c>
      <c r="K176" s="73">
        <f>IF(RES_hhdet_tes!K176=0,"",RES_hhdet_tes!K176/RES_hhdet_fec!K176)</f>
        <v>0.45333336203485947</v>
      </c>
      <c r="L176" s="73">
        <f>IF(RES_hhdet_tes!L176=0,"",RES_hhdet_tes!L176/RES_hhdet_fec!L176)</f>
        <v>0.45670665913326791</v>
      </c>
      <c r="M176" s="73">
        <f>IF(RES_hhdet_tes!M176=0,"",RES_hhdet_tes!M176/RES_hhdet_fec!M176)</f>
        <v>0.45711993661441774</v>
      </c>
      <c r="N176" s="73">
        <f>IF(RES_hhdet_tes!N176=0,"",RES_hhdet_tes!N176/RES_hhdet_fec!N176)</f>
        <v>0.45736828380944955</v>
      </c>
      <c r="O176" s="73">
        <f>IF(RES_hhdet_tes!O176=0,"",RES_hhdet_tes!O176/RES_hhdet_fec!O176)</f>
        <v>0.4587562886125231</v>
      </c>
      <c r="P176" s="73">
        <f>IF(RES_hhdet_tes!P176=0,"",RES_hhdet_tes!P176/RES_hhdet_fec!P176)</f>
        <v>0.45912426465039857</v>
      </c>
      <c r="Q176" s="73">
        <f>IF(RES_hhdet_tes!Q176=0,"",RES_hhdet_tes!Q176/RES_hhdet_fec!Q176)</f>
        <v>0.46186444454184372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0.77469684796466565</v>
      </c>
      <c r="C177" s="65">
        <f>IF(RES_hhdet_tes!C177=0,"",RES_hhdet_tes!C177/RES_hhdet_fec!C177)</f>
        <v>0.77469684796466565</v>
      </c>
      <c r="D177" s="65">
        <f>IF(RES_hhdet_tes!D177=0,"",RES_hhdet_tes!D177/RES_hhdet_fec!D177)</f>
        <v>0.79126492725590603</v>
      </c>
      <c r="E177" s="65">
        <f>IF(RES_hhdet_tes!E177=0,"",RES_hhdet_tes!E177/RES_hhdet_fec!E177)</f>
        <v>0.80057266723715281</v>
      </c>
      <c r="F177" s="65">
        <f>IF(RES_hhdet_tes!F177=0,"",RES_hhdet_tes!F177/RES_hhdet_fec!F177)</f>
        <v>0.81116820629404696</v>
      </c>
      <c r="G177" s="65">
        <f>IF(RES_hhdet_tes!G177=0,"",RES_hhdet_tes!G177/RES_hhdet_fec!G177)</f>
        <v>0.81612049149725363</v>
      </c>
      <c r="H177" s="65">
        <f>IF(RES_hhdet_tes!H177=0,"",RES_hhdet_tes!H177/RES_hhdet_fec!H177)</f>
        <v>0.81675333646624526</v>
      </c>
      <c r="I177" s="65">
        <f>IF(RES_hhdet_tes!I177=0,"",RES_hhdet_tes!I177/RES_hhdet_fec!I177)</f>
        <v>0.81985595508247655</v>
      </c>
      <c r="J177" s="65">
        <f>IF(RES_hhdet_tes!J177=0,"",RES_hhdet_tes!J177/RES_hhdet_fec!J177)</f>
        <v>0.82157034570751442</v>
      </c>
      <c r="K177" s="65">
        <f>IF(RES_hhdet_tes!K177=0,"",RES_hhdet_tes!K177/RES_hhdet_fec!K177)</f>
        <v>0.82338424325117987</v>
      </c>
      <c r="L177" s="65">
        <f>IF(RES_hhdet_tes!L177=0,"",RES_hhdet_tes!L177/RES_hhdet_fec!L177)</f>
        <v>0.82514340627030269</v>
      </c>
      <c r="M177" s="65">
        <f>IF(RES_hhdet_tes!M177=0,"",RES_hhdet_tes!M177/RES_hhdet_fec!M177)</f>
        <v>0.82550645147881563</v>
      </c>
      <c r="N177" s="65">
        <f>IF(RES_hhdet_tes!N177=0,"",RES_hhdet_tes!N177/RES_hhdet_fec!N177)</f>
        <v>0.82604035163570055</v>
      </c>
      <c r="O177" s="65">
        <f>IF(RES_hhdet_tes!O177=0,"",RES_hhdet_tes!O177/RES_hhdet_fec!O177)</f>
        <v>0.82687025812185388</v>
      </c>
      <c r="P177" s="65">
        <f>IF(RES_hhdet_tes!P177=0,"",RES_hhdet_tes!P177/RES_hhdet_fec!P177)</f>
        <v>0.82703783972171085</v>
      </c>
      <c r="Q177" s="65">
        <f>IF(RES_hhdet_tes!Q177=0,"",RES_hhdet_tes!Q177/RES_hhdet_fec!Q177)</f>
        <v>0.82988814102001707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184.96360297789974</v>
      </c>
      <c r="C3" s="168">
        <f t="shared" ref="C3:Q3" si="0">SUM(C4,C7,C9,C19)</f>
        <v>39.84535817277591</v>
      </c>
      <c r="D3" s="168">
        <f t="shared" si="0"/>
        <v>110.16790115800598</v>
      </c>
      <c r="E3" s="168">
        <f t="shared" si="0"/>
        <v>76.298984791842813</v>
      </c>
      <c r="F3" s="168">
        <f t="shared" si="0"/>
        <v>161.40996210675635</v>
      </c>
      <c r="G3" s="168">
        <f t="shared" si="0"/>
        <v>67.261811086453008</v>
      </c>
      <c r="H3" s="168">
        <f t="shared" si="0"/>
        <v>47.000326466553794</v>
      </c>
      <c r="I3" s="168">
        <f t="shared" si="0"/>
        <v>50.260340543626278</v>
      </c>
      <c r="J3" s="168">
        <f t="shared" si="0"/>
        <v>196.01039557890786</v>
      </c>
      <c r="K3" s="168">
        <f t="shared" si="0"/>
        <v>68.838984552886657</v>
      </c>
      <c r="L3" s="168">
        <f t="shared" si="0"/>
        <v>51.205196853853259</v>
      </c>
      <c r="M3" s="168">
        <f t="shared" si="0"/>
        <v>91.118789953742024</v>
      </c>
      <c r="N3" s="168">
        <f t="shared" si="0"/>
        <v>130.02164727653687</v>
      </c>
      <c r="O3" s="168">
        <f t="shared" si="0"/>
        <v>120.18554802629575</v>
      </c>
      <c r="P3" s="168">
        <f t="shared" si="0"/>
        <v>320.17432352891785</v>
      </c>
      <c r="Q3" s="168">
        <f t="shared" si="0"/>
        <v>375.3380304662137</v>
      </c>
    </row>
    <row r="4" spans="1:17" ht="12.95" customHeight="1" x14ac:dyDescent="0.25">
      <c r="A4" s="158" t="s">
        <v>65</v>
      </c>
      <c r="B4" s="157">
        <f t="shared" ref="B4:Q4" si="1">SUM(B5:B6)</f>
        <v>171.62639831873975</v>
      </c>
      <c r="C4" s="157">
        <f t="shared" si="1"/>
        <v>29.831324299919995</v>
      </c>
      <c r="D4" s="157">
        <f t="shared" si="1"/>
        <v>99.261748494591686</v>
      </c>
      <c r="E4" s="157">
        <f t="shared" si="1"/>
        <v>66.441212196120006</v>
      </c>
      <c r="F4" s="157">
        <f t="shared" si="1"/>
        <v>154.53155537171995</v>
      </c>
      <c r="G4" s="157">
        <f t="shared" si="1"/>
        <v>57.318488387818448</v>
      </c>
      <c r="H4" s="157">
        <f t="shared" si="1"/>
        <v>42.307400473200005</v>
      </c>
      <c r="I4" s="157">
        <f t="shared" si="1"/>
        <v>43.542249696756059</v>
      </c>
      <c r="J4" s="157">
        <f t="shared" si="1"/>
        <v>188.89158719926803</v>
      </c>
      <c r="K4" s="157">
        <f t="shared" si="1"/>
        <v>58.760132780879999</v>
      </c>
      <c r="L4" s="157">
        <f t="shared" si="1"/>
        <v>42.262034848500363</v>
      </c>
      <c r="M4" s="157">
        <f t="shared" si="1"/>
        <v>81.929714399381737</v>
      </c>
      <c r="N4" s="157">
        <f t="shared" si="1"/>
        <v>117.76393800229371</v>
      </c>
      <c r="O4" s="157">
        <f t="shared" si="1"/>
        <v>107.24647198472125</v>
      </c>
      <c r="P4" s="157">
        <f t="shared" si="1"/>
        <v>289.77625845806534</v>
      </c>
      <c r="Q4" s="157">
        <f t="shared" si="1"/>
        <v>333.10740724370271</v>
      </c>
    </row>
    <row r="5" spans="1:17" ht="12" customHeight="1" x14ac:dyDescent="0.25">
      <c r="A5" s="23" t="s">
        <v>58</v>
      </c>
      <c r="B5" s="156">
        <v>171.62639831873975</v>
      </c>
      <c r="C5" s="156">
        <v>29.831324299919995</v>
      </c>
      <c r="D5" s="156">
        <v>99.261748494591686</v>
      </c>
      <c r="E5" s="156">
        <v>66.441212196120006</v>
      </c>
      <c r="F5" s="156">
        <v>154.53155537171995</v>
      </c>
      <c r="G5" s="156">
        <v>57.318488387818448</v>
      </c>
      <c r="H5" s="156">
        <v>42.307400473200005</v>
      </c>
      <c r="I5" s="156">
        <v>43.542249696756059</v>
      </c>
      <c r="J5" s="156">
        <v>188.89158719926803</v>
      </c>
      <c r="K5" s="156">
        <v>58.760132780879999</v>
      </c>
      <c r="L5" s="156">
        <v>42.262034848500363</v>
      </c>
      <c r="M5" s="156">
        <v>81.929714399381737</v>
      </c>
      <c r="N5" s="156">
        <v>117.76393800229371</v>
      </c>
      <c r="O5" s="156">
        <v>107.24647198472125</v>
      </c>
      <c r="P5" s="156">
        <v>289.77625845806534</v>
      </c>
      <c r="Q5" s="156">
        <v>333.10740724370271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7.6477350157493289</v>
      </c>
      <c r="C9" s="157">
        <f t="shared" ref="C9:Q9" si="3">SUM(C10:C12,C15:C16)</f>
        <v>5.6179548018765768</v>
      </c>
      <c r="D9" s="157">
        <f t="shared" si="3"/>
        <v>6.1024859699041736</v>
      </c>
      <c r="E9" s="157">
        <f t="shared" si="3"/>
        <v>4.8702409382879583</v>
      </c>
      <c r="F9" s="157">
        <f t="shared" si="3"/>
        <v>3.7357400296240724</v>
      </c>
      <c r="G9" s="157">
        <f t="shared" si="3"/>
        <v>3.9717120181663739</v>
      </c>
      <c r="H9" s="157">
        <f t="shared" si="3"/>
        <v>2.5279204472441377</v>
      </c>
      <c r="I9" s="157">
        <f t="shared" si="3"/>
        <v>3.2143043065526258</v>
      </c>
      <c r="J9" s="157">
        <f t="shared" si="3"/>
        <v>4.1652703425218087</v>
      </c>
      <c r="K9" s="157">
        <f t="shared" si="3"/>
        <v>4.6782908190440216</v>
      </c>
      <c r="L9" s="157">
        <f t="shared" si="3"/>
        <v>4.6444035984436303</v>
      </c>
      <c r="M9" s="157">
        <f t="shared" si="3"/>
        <v>4.8319718961864044</v>
      </c>
      <c r="N9" s="157">
        <f t="shared" si="3"/>
        <v>6.6827620096514488</v>
      </c>
      <c r="O9" s="157">
        <f t="shared" si="3"/>
        <v>6.8014677213555519</v>
      </c>
      <c r="P9" s="157">
        <f t="shared" si="3"/>
        <v>18.780464745294932</v>
      </c>
      <c r="Q9" s="157">
        <f t="shared" si="3"/>
        <v>21.000566491685095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7.6477350157493289</v>
      </c>
      <c r="C11" s="132">
        <v>5.6179548018765768</v>
      </c>
      <c r="D11" s="132">
        <v>6.1024859699041736</v>
      </c>
      <c r="E11" s="132">
        <v>4.8702409382879583</v>
      </c>
      <c r="F11" s="132">
        <v>3.7357400296240724</v>
      </c>
      <c r="G11" s="132">
        <v>3.9717120181663739</v>
      </c>
      <c r="H11" s="132">
        <v>2.5279204472441377</v>
      </c>
      <c r="I11" s="132">
        <v>3.2143043065526258</v>
      </c>
      <c r="J11" s="132">
        <v>4.1652703425218087</v>
      </c>
      <c r="K11" s="132">
        <v>4.6782908190440216</v>
      </c>
      <c r="L11" s="132">
        <v>4.6444035984436303</v>
      </c>
      <c r="M11" s="132">
        <v>4.8319718961864044</v>
      </c>
      <c r="N11" s="132">
        <v>6.6827620096514488</v>
      </c>
      <c r="O11" s="132">
        <v>6.8014677213555519</v>
      </c>
      <c r="P11" s="132">
        <v>18.780464745294932</v>
      </c>
      <c r="Q11" s="132">
        <v>21.000566491685095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5.6894696434106553</v>
      </c>
      <c r="C19" s="157">
        <f t="shared" ref="C19:Q19" si="6">SUM(C20:C22)</f>
        <v>4.3960790709793391</v>
      </c>
      <c r="D19" s="157">
        <f t="shared" si="6"/>
        <v>4.8036666935101051</v>
      </c>
      <c r="E19" s="157">
        <f t="shared" si="6"/>
        <v>4.9875316574348449</v>
      </c>
      <c r="F19" s="157">
        <f t="shared" si="6"/>
        <v>3.1426667054123203</v>
      </c>
      <c r="G19" s="157">
        <f t="shared" si="6"/>
        <v>5.9716106804681814</v>
      </c>
      <c r="H19" s="157">
        <f t="shared" si="6"/>
        <v>2.1650055461096569</v>
      </c>
      <c r="I19" s="157">
        <f t="shared" si="6"/>
        <v>3.5037865403175923</v>
      </c>
      <c r="J19" s="157">
        <f t="shared" si="6"/>
        <v>2.9535380371180122</v>
      </c>
      <c r="K19" s="157">
        <f t="shared" si="6"/>
        <v>5.4005609529626382</v>
      </c>
      <c r="L19" s="157">
        <f t="shared" si="6"/>
        <v>4.2987584069092657</v>
      </c>
      <c r="M19" s="157">
        <f t="shared" si="6"/>
        <v>4.3571036581738873</v>
      </c>
      <c r="N19" s="157">
        <f t="shared" si="6"/>
        <v>5.5749472645916924</v>
      </c>
      <c r="O19" s="157">
        <f t="shared" si="6"/>
        <v>6.1376083202189511</v>
      </c>
      <c r="P19" s="157">
        <f t="shared" si="6"/>
        <v>11.617600325557571</v>
      </c>
      <c r="Q19" s="157">
        <f t="shared" si="6"/>
        <v>21.230056730825883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5.6894696434106553</v>
      </c>
      <c r="C21" s="156">
        <v>4.3960790709793391</v>
      </c>
      <c r="D21" s="156">
        <v>4.8036666935101051</v>
      </c>
      <c r="E21" s="156">
        <v>4.9875316574348449</v>
      </c>
      <c r="F21" s="156">
        <v>3.1426667054123203</v>
      </c>
      <c r="G21" s="156">
        <v>5.9716106804681814</v>
      </c>
      <c r="H21" s="156">
        <v>2.1650055461096569</v>
      </c>
      <c r="I21" s="156">
        <v>3.5037865403175923</v>
      </c>
      <c r="J21" s="156">
        <v>2.9535380371180122</v>
      </c>
      <c r="K21" s="156">
        <v>5.4005609529626382</v>
      </c>
      <c r="L21" s="156">
        <v>4.2987584069092657</v>
      </c>
      <c r="M21" s="156">
        <v>4.3571036581738873</v>
      </c>
      <c r="N21" s="156">
        <v>5.5749472645916924</v>
      </c>
      <c r="O21" s="156">
        <v>6.1376083202189511</v>
      </c>
      <c r="P21" s="156">
        <v>11.617600325557571</v>
      </c>
      <c r="Q21" s="156">
        <v>21.230056730825883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503.87245767778569</v>
      </c>
      <c r="C43" s="168">
        <f t="shared" ref="C43" si="90">SUM(C44,C47,C49,C58)</f>
        <v>393.58644490957971</v>
      </c>
      <c r="D43" s="168">
        <f t="shared" ref="D43" si="91">SUM(D44,D47,D49,D58)</f>
        <v>191.82118529737505</v>
      </c>
      <c r="E43" s="168">
        <f t="shared" ref="E43" si="92">SUM(E44,E47,E49,E58)</f>
        <v>323.35676710845269</v>
      </c>
      <c r="F43" s="168">
        <f t="shared" ref="F43" si="93">SUM(F44,F47,F49,F58)</f>
        <v>955.38571910275391</v>
      </c>
      <c r="G43" s="168">
        <f t="shared" ref="G43" si="94">SUM(G44,G47,G49,G58)</f>
        <v>751.24430190582666</v>
      </c>
      <c r="H43" s="168">
        <f t="shared" ref="H43" si="95">SUM(H44,H47,H49,H58)</f>
        <v>682.28258689355687</v>
      </c>
      <c r="I43" s="168">
        <f t="shared" ref="I43" si="96">SUM(I44,I47,I49,I58)</f>
        <v>837.90568656886762</v>
      </c>
      <c r="J43" s="168">
        <f t="shared" ref="J43" si="97">SUM(J44,J47,J49,J58)</f>
        <v>517.37826708508817</v>
      </c>
      <c r="K43" s="168">
        <f t="shared" ref="K43" si="98">SUM(K44,K47,K49,K58)</f>
        <v>114.59084753727832</v>
      </c>
      <c r="L43" s="168">
        <f t="shared" ref="L43" si="99">SUM(L44,L47,L49,L58)</f>
        <v>76.623131187565022</v>
      </c>
      <c r="M43" s="168">
        <f t="shared" ref="M43" si="100">SUM(M44,M47,M49,M58)</f>
        <v>114.06648028129511</v>
      </c>
      <c r="N43" s="168">
        <f t="shared" ref="N43" si="101">SUM(N44,N47,N49,N58)</f>
        <v>107.49721043420031</v>
      </c>
      <c r="O43" s="168">
        <f t="shared" ref="O43" si="102">SUM(O44,O47,O49,O58)</f>
        <v>68.303582400374054</v>
      </c>
      <c r="P43" s="168">
        <f t="shared" ref="P43" si="103">SUM(P44,P47,P49,P58)</f>
        <v>102.58422627144861</v>
      </c>
      <c r="Q43" s="168">
        <f t="shared" ref="Q43" si="104">SUM(Q44,Q47,Q49,Q58)</f>
        <v>125.66008957398645</v>
      </c>
    </row>
    <row r="44" spans="1:17" ht="12.95" customHeight="1" x14ac:dyDescent="0.25">
      <c r="A44" s="158" t="s">
        <v>65</v>
      </c>
      <c r="B44" s="157">
        <f t="shared" ref="B44:Q44" si="105">SUM(B45:B46)</f>
        <v>441.45304264338563</v>
      </c>
      <c r="C44" s="157">
        <f t="shared" si="105"/>
        <v>335.34702850894161</v>
      </c>
      <c r="D44" s="157">
        <f t="shared" si="105"/>
        <v>154.47360880364749</v>
      </c>
      <c r="E44" s="157">
        <f t="shared" si="105"/>
        <v>265.8442390622825</v>
      </c>
      <c r="F44" s="157">
        <f t="shared" si="105"/>
        <v>835.04092440385523</v>
      </c>
      <c r="G44" s="157">
        <f t="shared" si="105"/>
        <v>575.2724444303542</v>
      </c>
      <c r="H44" s="157">
        <f t="shared" si="105"/>
        <v>543.13812571166227</v>
      </c>
      <c r="I44" s="157">
        <f t="shared" si="105"/>
        <v>627.27816814797222</v>
      </c>
      <c r="J44" s="157">
        <f t="shared" si="105"/>
        <v>415.78270458547138</v>
      </c>
      <c r="K44" s="157">
        <f t="shared" si="105"/>
        <v>86.855428927733925</v>
      </c>
      <c r="L44" s="157">
        <f t="shared" si="105"/>
        <v>58.049422041120138</v>
      </c>
      <c r="M44" s="157">
        <f t="shared" si="105"/>
        <v>89.509779992967822</v>
      </c>
      <c r="N44" s="157">
        <f t="shared" si="105"/>
        <v>84.951642829014332</v>
      </c>
      <c r="O44" s="157">
        <f t="shared" si="105"/>
        <v>51.812345347506174</v>
      </c>
      <c r="P44" s="157">
        <f t="shared" si="105"/>
        <v>78.194413165668564</v>
      </c>
      <c r="Q44" s="157">
        <f t="shared" si="105"/>
        <v>94.976050734826757</v>
      </c>
    </row>
    <row r="45" spans="1:17" ht="12" customHeight="1" x14ac:dyDescent="0.25">
      <c r="A45" s="23" t="s">
        <v>166</v>
      </c>
      <c r="B45" s="156">
        <v>441.45304264338563</v>
      </c>
      <c r="C45" s="156">
        <v>335.34702850894161</v>
      </c>
      <c r="D45" s="156">
        <v>154.47360880364749</v>
      </c>
      <c r="E45" s="156">
        <v>265.8442390622825</v>
      </c>
      <c r="F45" s="156">
        <v>835.04092440385523</v>
      </c>
      <c r="G45" s="156">
        <v>575.2724444303542</v>
      </c>
      <c r="H45" s="156">
        <v>543.13812571166227</v>
      </c>
      <c r="I45" s="156">
        <v>627.27816814797222</v>
      </c>
      <c r="J45" s="156">
        <v>415.78270458547138</v>
      </c>
      <c r="K45" s="156">
        <v>86.855428927733925</v>
      </c>
      <c r="L45" s="156">
        <v>58.049422041120138</v>
      </c>
      <c r="M45" s="156">
        <v>89.509779992967822</v>
      </c>
      <c r="N45" s="156">
        <v>84.951642829014332</v>
      </c>
      <c r="O45" s="156">
        <v>51.812345347506174</v>
      </c>
      <c r="P45" s="156">
        <v>78.194413165668564</v>
      </c>
      <c r="Q45" s="156">
        <v>94.976050734826757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40.188413403087388</v>
      </c>
      <c r="C49" s="157">
        <f t="shared" ref="C49" si="108">SUM(C50:C51,C54:C55)</f>
        <v>37.019011266728114</v>
      </c>
      <c r="D49" s="157">
        <f t="shared" ref="D49" si="109">SUM(D50:D51,D54:D55)</f>
        <v>17.866846841364385</v>
      </c>
      <c r="E49" s="157">
        <f t="shared" ref="E49" si="110">SUM(E50:E51,E54:E55)</f>
        <v>33.54046430979426</v>
      </c>
      <c r="F49" s="157">
        <f t="shared" ref="F49" si="111">SUM(F50:F51,F54:F55)</f>
        <v>95.086520728934332</v>
      </c>
      <c r="G49" s="157">
        <f t="shared" ref="G49" si="112">SUM(G50:G51,G54:G55)</f>
        <v>86.01271496392124</v>
      </c>
      <c r="H49" s="157">
        <f t="shared" ref="H49" si="113">SUM(H50:H51,H54:H55)</f>
        <v>92.019082501191775</v>
      </c>
      <c r="I49" s="157">
        <f t="shared" ref="I49" si="114">SUM(I50:I51,I54:I55)</f>
        <v>136.49853578901462</v>
      </c>
      <c r="J49" s="157">
        <f t="shared" ref="J49" si="115">SUM(J50:J51,J54:J55)</f>
        <v>74.216851777290046</v>
      </c>
      <c r="K49" s="157">
        <f t="shared" ref="K49" si="116">SUM(K50:K51,K54:K55)</f>
        <v>16.031953500212975</v>
      </c>
      <c r="L49" s="157">
        <f t="shared" ref="L49" si="117">SUM(L50:L51,L54:L55)</f>
        <v>10.923959571478685</v>
      </c>
      <c r="M49" s="157">
        <f t="shared" ref="M49" si="118">SUM(M50:M51,M54:M55)</f>
        <v>17.602881853197363</v>
      </c>
      <c r="N49" s="157">
        <f t="shared" ref="N49" si="119">SUM(N50:N51,N54:N55)</f>
        <v>16.585307328717423</v>
      </c>
      <c r="O49" s="157">
        <f t="shared" ref="O49" si="120">SUM(O50:O51,O54:O55)</f>
        <v>10.877509575935857</v>
      </c>
      <c r="P49" s="157">
        <f t="shared" ref="P49" si="121">SUM(P50:P51,P54:P55)</f>
        <v>17.89716207571815</v>
      </c>
      <c r="Q49" s="157">
        <f t="shared" ref="Q49" si="122">SUM(Q50:Q51,Q54:Q55)</f>
        <v>22.300810511333768</v>
      </c>
    </row>
    <row r="50" spans="1:17" ht="12" customHeight="1" x14ac:dyDescent="0.25">
      <c r="A50" s="167" t="s">
        <v>165</v>
      </c>
      <c r="B50" s="132">
        <v>40.188413403087388</v>
      </c>
      <c r="C50" s="132">
        <v>37.019011266728114</v>
      </c>
      <c r="D50" s="132">
        <v>17.866846841364385</v>
      </c>
      <c r="E50" s="132">
        <v>33.54046430979426</v>
      </c>
      <c r="F50" s="132">
        <v>95.086520728934332</v>
      </c>
      <c r="G50" s="132">
        <v>86.01271496392124</v>
      </c>
      <c r="H50" s="132">
        <v>92.019082501191775</v>
      </c>
      <c r="I50" s="132">
        <v>136.49853578901462</v>
      </c>
      <c r="J50" s="132">
        <v>74.216851777290046</v>
      </c>
      <c r="K50" s="132">
        <v>16.031953500212975</v>
      </c>
      <c r="L50" s="132">
        <v>10.923959571478685</v>
      </c>
      <c r="M50" s="132">
        <v>17.602881853197363</v>
      </c>
      <c r="N50" s="132">
        <v>16.585307328717423</v>
      </c>
      <c r="O50" s="132">
        <v>10.877509575935857</v>
      </c>
      <c r="P50" s="132">
        <v>17.89716207571815</v>
      </c>
      <c r="Q50" s="132">
        <v>22.300810511333768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22.231001631312687</v>
      </c>
      <c r="C58" s="157">
        <f t="shared" ref="C58" si="156">SUM(C59:C60)</f>
        <v>21.220405133910003</v>
      </c>
      <c r="D58" s="157">
        <f t="shared" ref="D58" si="157">SUM(D59:D60)</f>
        <v>19.480729652363166</v>
      </c>
      <c r="E58" s="157">
        <f t="shared" ref="E58" si="158">SUM(E59:E60)</f>
        <v>23.972063736375961</v>
      </c>
      <c r="F58" s="157">
        <f t="shared" ref="F58" si="159">SUM(F59:F60)</f>
        <v>25.258273969964304</v>
      </c>
      <c r="G58" s="157">
        <f t="shared" ref="G58" si="160">SUM(G59:G60)</f>
        <v>89.959142511551278</v>
      </c>
      <c r="H58" s="157">
        <f t="shared" ref="H58" si="161">SUM(H59:H60)</f>
        <v>47.12537868070288</v>
      </c>
      <c r="I58" s="157">
        <f t="shared" ref="I58" si="162">SUM(I59:I60)</f>
        <v>74.128982631880689</v>
      </c>
      <c r="J58" s="157">
        <f t="shared" ref="J58" si="163">SUM(J59:J60)</f>
        <v>27.378710722326741</v>
      </c>
      <c r="K58" s="157">
        <f t="shared" ref="K58" si="164">SUM(K59:K60)</f>
        <v>11.703465109331418</v>
      </c>
      <c r="L58" s="157">
        <f t="shared" ref="L58" si="165">SUM(L59:L60)</f>
        <v>7.6497495749661946</v>
      </c>
      <c r="M58" s="157">
        <f t="shared" ref="M58" si="166">SUM(M59:M60)</f>
        <v>6.9538184351299259</v>
      </c>
      <c r="N58" s="157">
        <f t="shared" ref="N58" si="167">SUM(N59:N60)</f>
        <v>5.9602602764685573</v>
      </c>
      <c r="O58" s="157">
        <f t="shared" ref="O58" si="168">SUM(O59:O60)</f>
        <v>5.6137274769320324</v>
      </c>
      <c r="P58" s="157">
        <f t="shared" ref="P58" si="169">SUM(P59:P60)</f>
        <v>6.4926510300618903</v>
      </c>
      <c r="Q58" s="157">
        <f t="shared" ref="Q58" si="170">SUM(Q59:Q60)</f>
        <v>8.3832283278259343</v>
      </c>
    </row>
    <row r="59" spans="1:17" ht="12" customHeight="1" x14ac:dyDescent="0.25">
      <c r="A59" s="23" t="s">
        <v>57</v>
      </c>
      <c r="B59" s="156">
        <v>22.231001631312687</v>
      </c>
      <c r="C59" s="156">
        <v>21.220405133910003</v>
      </c>
      <c r="D59" s="156">
        <v>19.480729652363166</v>
      </c>
      <c r="E59" s="156">
        <v>23.972063736375961</v>
      </c>
      <c r="F59" s="156">
        <v>25.258273969964304</v>
      </c>
      <c r="G59" s="156">
        <v>89.959142511551278</v>
      </c>
      <c r="H59" s="156">
        <v>47.12537868070288</v>
      </c>
      <c r="I59" s="156">
        <v>74.128982631880689</v>
      </c>
      <c r="J59" s="156">
        <v>27.378710722326741</v>
      </c>
      <c r="K59" s="156">
        <v>11.703465109331418</v>
      </c>
      <c r="L59" s="156">
        <v>7.6497495749661946</v>
      </c>
      <c r="M59" s="156">
        <v>6.9538184351299259</v>
      </c>
      <c r="N59" s="156">
        <v>5.9602602764685573</v>
      </c>
      <c r="O59" s="156">
        <v>5.6137274769320324</v>
      </c>
      <c r="P59" s="156">
        <v>6.4926510300618903</v>
      </c>
      <c r="Q59" s="156">
        <v>8.3832283278259343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5206.9786100889869</v>
      </c>
      <c r="C62" s="168">
        <f t="shared" ref="C62:Q62" si="171">SUM(C63,C66,C68,C77)</f>
        <v>4685.2803415554854</v>
      </c>
      <c r="D62" s="168">
        <f t="shared" si="171"/>
        <v>5524.0973251374253</v>
      </c>
      <c r="E62" s="168">
        <f t="shared" si="171"/>
        <v>6015.651104405847</v>
      </c>
      <c r="F62" s="168">
        <f t="shared" si="171"/>
        <v>5974.2341010590044</v>
      </c>
      <c r="G62" s="168">
        <f t="shared" si="171"/>
        <v>5403.8089383406577</v>
      </c>
      <c r="H62" s="168">
        <f t="shared" si="171"/>
        <v>5983.5240072760662</v>
      </c>
      <c r="I62" s="168">
        <f t="shared" si="171"/>
        <v>4856.0913465007689</v>
      </c>
      <c r="J62" s="168">
        <f t="shared" si="171"/>
        <v>5140.5527103313689</v>
      </c>
      <c r="K62" s="168">
        <f t="shared" si="171"/>
        <v>5042.4921950756752</v>
      </c>
      <c r="L62" s="168">
        <f t="shared" si="171"/>
        <v>5180.7564249271472</v>
      </c>
      <c r="M62" s="168">
        <f t="shared" si="171"/>
        <v>5477.328040964454</v>
      </c>
      <c r="N62" s="168">
        <f t="shared" si="171"/>
        <v>5974.4920765186234</v>
      </c>
      <c r="O62" s="168">
        <f t="shared" si="171"/>
        <v>5742.0236428067647</v>
      </c>
      <c r="P62" s="168">
        <f t="shared" si="171"/>
        <v>5104.567854375543</v>
      </c>
      <c r="Q62" s="168">
        <f t="shared" si="171"/>
        <v>5267.8858517656208</v>
      </c>
    </row>
    <row r="63" spans="1:17" ht="12.95" customHeight="1" x14ac:dyDescent="0.25">
      <c r="A63" s="158" t="s">
        <v>65</v>
      </c>
      <c r="B63" s="157">
        <f t="shared" ref="B63:Q63" si="172">SUM(B64:B65)</f>
        <v>4365.7042043321653</v>
      </c>
      <c r="C63" s="157">
        <f t="shared" si="172"/>
        <v>3800.1955099920378</v>
      </c>
      <c r="D63" s="157">
        <f t="shared" si="172"/>
        <v>4392.9497311118357</v>
      </c>
      <c r="E63" s="157">
        <f t="shared" si="172"/>
        <v>4772.4710287974858</v>
      </c>
      <c r="F63" s="157">
        <f t="shared" si="172"/>
        <v>4903.9560449368364</v>
      </c>
      <c r="G63" s="157">
        <f t="shared" si="172"/>
        <v>3968.9441067364924</v>
      </c>
      <c r="H63" s="157">
        <f t="shared" si="172"/>
        <v>4403.043395219358</v>
      </c>
      <c r="I63" s="157">
        <f t="shared" si="172"/>
        <v>3436.7540970837917</v>
      </c>
      <c r="J63" s="157">
        <f t="shared" si="172"/>
        <v>3907.7408979620827</v>
      </c>
      <c r="K63" s="157">
        <f t="shared" si="172"/>
        <v>3815.6435036605299</v>
      </c>
      <c r="L63" s="157">
        <f t="shared" si="172"/>
        <v>3923.3521761390734</v>
      </c>
      <c r="M63" s="157">
        <f t="shared" si="172"/>
        <v>4100.2377547133992</v>
      </c>
      <c r="N63" s="157">
        <f t="shared" si="172"/>
        <v>4490.8596423083363</v>
      </c>
      <c r="O63" s="157">
        <f t="shared" si="172"/>
        <v>4239.5521428370648</v>
      </c>
      <c r="P63" s="157">
        <f t="shared" si="172"/>
        <v>3685.2675004728276</v>
      </c>
      <c r="Q63" s="157">
        <f t="shared" si="172"/>
        <v>3787.5849619359797</v>
      </c>
    </row>
    <row r="64" spans="1:17" ht="12" customHeight="1" x14ac:dyDescent="0.25">
      <c r="A64" s="23" t="s">
        <v>161</v>
      </c>
      <c r="B64" s="156">
        <v>4365.7042043321653</v>
      </c>
      <c r="C64" s="156">
        <v>3800.1955099920378</v>
      </c>
      <c r="D64" s="156">
        <v>4392.9497311118357</v>
      </c>
      <c r="E64" s="156">
        <v>4772.4710287974858</v>
      </c>
      <c r="F64" s="156">
        <v>4903.9560449368364</v>
      </c>
      <c r="G64" s="156">
        <v>3968.9441067364924</v>
      </c>
      <c r="H64" s="156">
        <v>4403.043395219358</v>
      </c>
      <c r="I64" s="156">
        <v>3436.7540970837917</v>
      </c>
      <c r="J64" s="156">
        <v>3907.7408979620827</v>
      </c>
      <c r="K64" s="156">
        <v>3815.6435036605299</v>
      </c>
      <c r="L64" s="156">
        <v>3923.3521761390734</v>
      </c>
      <c r="M64" s="156">
        <v>4100.2377547133992</v>
      </c>
      <c r="N64" s="156">
        <v>4490.8596423083363</v>
      </c>
      <c r="O64" s="156">
        <v>4239.5521428370648</v>
      </c>
      <c r="P64" s="156">
        <v>3685.2675004728276</v>
      </c>
      <c r="Q64" s="156">
        <v>3787.5849619359797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569.84191112069288</v>
      </c>
      <c r="C68" s="157">
        <f t="shared" ref="C68:Q68" si="174">SUM(C69:C70,C73:C74)</f>
        <v>598.37067502361333</v>
      </c>
      <c r="D68" s="157">
        <f t="shared" si="174"/>
        <v>720.00243359176602</v>
      </c>
      <c r="E68" s="157">
        <f t="shared" si="174"/>
        <v>803.32594199985681</v>
      </c>
      <c r="F68" s="157">
        <f t="shared" si="174"/>
        <v>712.413598199847</v>
      </c>
      <c r="G68" s="157">
        <f t="shared" si="174"/>
        <v>773.77773379631958</v>
      </c>
      <c r="H68" s="157">
        <f t="shared" si="174"/>
        <v>943.4948026017322</v>
      </c>
      <c r="I68" s="157">
        <f t="shared" si="174"/>
        <v>881.53390440305611</v>
      </c>
      <c r="J68" s="157">
        <f t="shared" si="174"/>
        <v>789.18472120700028</v>
      </c>
      <c r="K68" s="157">
        <f t="shared" si="174"/>
        <v>772.76680043202521</v>
      </c>
      <c r="L68" s="157">
        <f t="shared" si="174"/>
        <v>783.80381275680929</v>
      </c>
      <c r="M68" s="157">
        <f t="shared" si="174"/>
        <v>857.58830666660253</v>
      </c>
      <c r="N68" s="157">
        <f t="shared" si="174"/>
        <v>921.20432648941107</v>
      </c>
      <c r="O68" s="157">
        <f t="shared" si="174"/>
        <v>931.39322667051397</v>
      </c>
      <c r="P68" s="157">
        <f t="shared" si="174"/>
        <v>881.08650334761785</v>
      </c>
      <c r="Q68" s="157">
        <f t="shared" si="174"/>
        <v>920.16957705302252</v>
      </c>
    </row>
    <row r="69" spans="1:17" ht="12" customHeight="1" x14ac:dyDescent="0.25">
      <c r="A69" s="167" t="s">
        <v>160</v>
      </c>
      <c r="B69" s="132">
        <v>569.84191112069288</v>
      </c>
      <c r="C69" s="132">
        <v>598.37067502361333</v>
      </c>
      <c r="D69" s="132">
        <v>720.00243359176602</v>
      </c>
      <c r="E69" s="132">
        <v>803.32594199985681</v>
      </c>
      <c r="F69" s="132">
        <v>712.413598199847</v>
      </c>
      <c r="G69" s="132">
        <v>773.77773379631958</v>
      </c>
      <c r="H69" s="132">
        <v>943.4948026017322</v>
      </c>
      <c r="I69" s="132">
        <v>881.53390440305611</v>
      </c>
      <c r="J69" s="132">
        <v>789.18472120700028</v>
      </c>
      <c r="K69" s="132">
        <v>772.76680043202521</v>
      </c>
      <c r="L69" s="132">
        <v>783.80381275680929</v>
      </c>
      <c r="M69" s="132">
        <v>857.58830666660253</v>
      </c>
      <c r="N69" s="132">
        <v>921.20432648941107</v>
      </c>
      <c r="O69" s="132">
        <v>931.39322667051397</v>
      </c>
      <c r="P69" s="132">
        <v>881.08650334761785</v>
      </c>
      <c r="Q69" s="132">
        <v>920.16957705302252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271.43249463612858</v>
      </c>
      <c r="C77" s="157">
        <f t="shared" ref="C77:Q77" si="177">SUM(C78:C79)</f>
        <v>286.71415653983433</v>
      </c>
      <c r="D77" s="157">
        <f t="shared" si="177"/>
        <v>411.14516043382315</v>
      </c>
      <c r="E77" s="157">
        <f t="shared" si="177"/>
        <v>439.85413360850424</v>
      </c>
      <c r="F77" s="157">
        <f t="shared" si="177"/>
        <v>357.86445792232115</v>
      </c>
      <c r="G77" s="157">
        <f t="shared" si="177"/>
        <v>661.08709780784545</v>
      </c>
      <c r="H77" s="157">
        <f t="shared" si="177"/>
        <v>636.98580945497622</v>
      </c>
      <c r="I77" s="157">
        <f t="shared" si="177"/>
        <v>537.80334501392122</v>
      </c>
      <c r="J77" s="157">
        <f t="shared" si="177"/>
        <v>443.62709116228626</v>
      </c>
      <c r="K77" s="157">
        <f t="shared" si="177"/>
        <v>454.08189098312033</v>
      </c>
      <c r="L77" s="157">
        <f t="shared" si="177"/>
        <v>473.60043603126462</v>
      </c>
      <c r="M77" s="157">
        <f t="shared" si="177"/>
        <v>519.5019795844521</v>
      </c>
      <c r="N77" s="157">
        <f t="shared" si="177"/>
        <v>562.4281077208758</v>
      </c>
      <c r="O77" s="157">
        <f t="shared" si="177"/>
        <v>571.07827329918564</v>
      </c>
      <c r="P77" s="157">
        <f t="shared" si="177"/>
        <v>538.21385055509722</v>
      </c>
      <c r="Q77" s="157">
        <f t="shared" si="177"/>
        <v>560.13131277661932</v>
      </c>
    </row>
    <row r="78" spans="1:17" ht="12" customHeight="1" x14ac:dyDescent="0.25">
      <c r="A78" s="23" t="s">
        <v>109</v>
      </c>
      <c r="B78" s="156">
        <v>271.43249463612858</v>
      </c>
      <c r="C78" s="156">
        <v>286.71415653983433</v>
      </c>
      <c r="D78" s="156">
        <v>411.14516043382315</v>
      </c>
      <c r="E78" s="156">
        <v>439.85413360850424</v>
      </c>
      <c r="F78" s="156">
        <v>357.86445792232115</v>
      </c>
      <c r="G78" s="156">
        <v>661.08709780784545</v>
      </c>
      <c r="H78" s="156">
        <v>636.98580945497622</v>
      </c>
      <c r="I78" s="156">
        <v>537.80334501392122</v>
      </c>
      <c r="J78" s="156">
        <v>443.62709116228626</v>
      </c>
      <c r="K78" s="156">
        <v>454.08189098312033</v>
      </c>
      <c r="L78" s="156">
        <v>473.60043603126462</v>
      </c>
      <c r="M78" s="156">
        <v>519.5019795844521</v>
      </c>
      <c r="N78" s="156">
        <v>562.4281077208758</v>
      </c>
      <c r="O78" s="156">
        <v>571.07827329918564</v>
      </c>
      <c r="P78" s="156">
        <v>538.21385055509722</v>
      </c>
      <c r="Q78" s="156">
        <v>560.13131277661932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204.10965013842053</v>
      </c>
      <c r="C81" s="168">
        <f t="shared" ref="C81:Q81" si="178">SUM(C82,C85,C87,C100)</f>
        <v>187.90047179506075</v>
      </c>
      <c r="D81" s="168">
        <f t="shared" si="178"/>
        <v>226.03972207980149</v>
      </c>
      <c r="E81" s="168">
        <f t="shared" si="178"/>
        <v>304.39821306854242</v>
      </c>
      <c r="F81" s="168">
        <f t="shared" si="178"/>
        <v>236.94849725893181</v>
      </c>
      <c r="G81" s="168">
        <f t="shared" si="178"/>
        <v>464.85991449062578</v>
      </c>
      <c r="H81" s="168">
        <f t="shared" si="178"/>
        <v>296.23000755916769</v>
      </c>
      <c r="I81" s="168">
        <f t="shared" si="178"/>
        <v>430.06951517540654</v>
      </c>
      <c r="J81" s="168">
        <f t="shared" si="178"/>
        <v>221.1521405014833</v>
      </c>
      <c r="K81" s="168">
        <f t="shared" si="178"/>
        <v>324.89125485439985</v>
      </c>
      <c r="L81" s="168">
        <f t="shared" si="178"/>
        <v>235.56904582965379</v>
      </c>
      <c r="M81" s="168">
        <f t="shared" si="178"/>
        <v>235.10087986099398</v>
      </c>
      <c r="N81" s="168">
        <f t="shared" si="178"/>
        <v>213.78291599712523</v>
      </c>
      <c r="O81" s="168">
        <f t="shared" si="178"/>
        <v>225.13615399055021</v>
      </c>
      <c r="P81" s="168">
        <f t="shared" si="178"/>
        <v>230.14916888358314</v>
      </c>
      <c r="Q81" s="168">
        <f t="shared" si="178"/>
        <v>271.58921081580911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83.879537233740777</v>
      </c>
      <c r="C87" s="157">
        <f t="shared" ref="C87:Q87" si="181">SUM(C88:C89,C92:C93,C96:C97)</f>
        <v>101.03086660266831</v>
      </c>
      <c r="D87" s="157">
        <f t="shared" si="181"/>
        <v>129.85053076038696</v>
      </c>
      <c r="E87" s="157">
        <f t="shared" si="181"/>
        <v>148.38926057487765</v>
      </c>
      <c r="F87" s="157">
        <f t="shared" si="181"/>
        <v>129.25293337775278</v>
      </c>
      <c r="G87" s="157">
        <f t="shared" si="181"/>
        <v>189.95483492911615</v>
      </c>
      <c r="H87" s="157">
        <f t="shared" si="181"/>
        <v>136.84762544779895</v>
      </c>
      <c r="I87" s="157">
        <f t="shared" si="181"/>
        <v>171.38157851422213</v>
      </c>
      <c r="J87" s="157">
        <f t="shared" si="181"/>
        <v>73.983886005276005</v>
      </c>
      <c r="K87" s="157">
        <f t="shared" si="181"/>
        <v>63.941802733603289</v>
      </c>
      <c r="L87" s="157">
        <f t="shared" si="181"/>
        <v>19.157682418409781</v>
      </c>
      <c r="M87" s="157">
        <f t="shared" si="181"/>
        <v>19.124157839525012</v>
      </c>
      <c r="N87" s="157">
        <f t="shared" si="181"/>
        <v>16.222021265440105</v>
      </c>
      <c r="O87" s="157">
        <f t="shared" si="181"/>
        <v>15.487850191204313</v>
      </c>
      <c r="P87" s="157">
        <f t="shared" si="181"/>
        <v>3.430631584290055</v>
      </c>
      <c r="Q87" s="157">
        <f t="shared" si="181"/>
        <v>0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83.879537233740777</v>
      </c>
      <c r="C92" s="162">
        <v>101.03086660266831</v>
      </c>
      <c r="D92" s="162">
        <v>129.85053076038696</v>
      </c>
      <c r="E92" s="162">
        <v>148.38926057487765</v>
      </c>
      <c r="F92" s="162">
        <v>129.25293337775278</v>
      </c>
      <c r="G92" s="162">
        <v>189.95483492911615</v>
      </c>
      <c r="H92" s="162">
        <v>136.84762544779895</v>
      </c>
      <c r="I92" s="162">
        <v>171.38157851422213</v>
      </c>
      <c r="J92" s="162">
        <v>73.983886005276005</v>
      </c>
      <c r="K92" s="162">
        <v>63.941802733603289</v>
      </c>
      <c r="L92" s="162">
        <v>19.157682418409781</v>
      </c>
      <c r="M92" s="162">
        <v>19.124157839525012</v>
      </c>
      <c r="N92" s="162">
        <v>16.222021265440105</v>
      </c>
      <c r="O92" s="162">
        <v>15.487850191204313</v>
      </c>
      <c r="P92" s="162">
        <v>3.430631584290055</v>
      </c>
      <c r="Q92" s="162">
        <v>0</v>
      </c>
    </row>
    <row r="93" spans="1:17" ht="12" customHeight="1" x14ac:dyDescent="0.25">
      <c r="A93" s="161" t="s">
        <v>143</v>
      </c>
      <c r="B93" s="160">
        <f>SUM(B94:B95)</f>
        <v>0</v>
      </c>
      <c r="C93" s="160">
        <f t="shared" ref="C93:Q93" si="183">SUM(C94:C95)</f>
        <v>0</v>
      </c>
      <c r="D93" s="160">
        <f t="shared" si="183"/>
        <v>0</v>
      </c>
      <c r="E93" s="160">
        <f t="shared" si="183"/>
        <v>0</v>
      </c>
      <c r="F93" s="160">
        <f t="shared" si="183"/>
        <v>0</v>
      </c>
      <c r="G93" s="160">
        <f t="shared" si="183"/>
        <v>0</v>
      </c>
      <c r="H93" s="160">
        <f t="shared" si="183"/>
        <v>0</v>
      </c>
      <c r="I93" s="160">
        <f t="shared" si="183"/>
        <v>0</v>
      </c>
      <c r="J93" s="160">
        <f t="shared" si="183"/>
        <v>0</v>
      </c>
      <c r="K93" s="160">
        <f t="shared" si="183"/>
        <v>0</v>
      </c>
      <c r="L93" s="160">
        <f t="shared" si="183"/>
        <v>0</v>
      </c>
      <c r="M93" s="160">
        <f t="shared" si="183"/>
        <v>0</v>
      </c>
      <c r="N93" s="160">
        <f t="shared" si="183"/>
        <v>0</v>
      </c>
      <c r="O93" s="160">
        <f t="shared" si="183"/>
        <v>0</v>
      </c>
      <c r="P93" s="160">
        <f t="shared" si="183"/>
        <v>0</v>
      </c>
      <c r="Q93" s="160">
        <f t="shared" si="183"/>
        <v>0</v>
      </c>
    </row>
    <row r="94" spans="1:17" ht="12" customHeight="1" x14ac:dyDescent="0.25">
      <c r="A94" s="148" t="s">
        <v>57</v>
      </c>
      <c r="B94" s="156">
        <v>0</v>
      </c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120.23011290467974</v>
      </c>
      <c r="C100" s="157">
        <f t="shared" ref="C100:Q100" si="185">SUM(C101:C103)</f>
        <v>86.869605192392456</v>
      </c>
      <c r="D100" s="157">
        <f t="shared" si="185"/>
        <v>96.189191319414547</v>
      </c>
      <c r="E100" s="157">
        <f t="shared" si="185"/>
        <v>156.00895249366474</v>
      </c>
      <c r="F100" s="157">
        <f t="shared" si="185"/>
        <v>107.69556388117903</v>
      </c>
      <c r="G100" s="157">
        <f t="shared" si="185"/>
        <v>274.90507956150964</v>
      </c>
      <c r="H100" s="157">
        <f t="shared" si="185"/>
        <v>159.38238211136877</v>
      </c>
      <c r="I100" s="157">
        <f t="shared" si="185"/>
        <v>258.68793666118444</v>
      </c>
      <c r="J100" s="157">
        <f t="shared" si="185"/>
        <v>147.16825449620731</v>
      </c>
      <c r="K100" s="157">
        <f t="shared" si="185"/>
        <v>260.94945212079654</v>
      </c>
      <c r="L100" s="157">
        <f t="shared" si="185"/>
        <v>216.411363411244</v>
      </c>
      <c r="M100" s="157">
        <f t="shared" si="185"/>
        <v>215.97672202146896</v>
      </c>
      <c r="N100" s="157">
        <f t="shared" si="185"/>
        <v>197.56089473168512</v>
      </c>
      <c r="O100" s="157">
        <f t="shared" si="185"/>
        <v>209.64830379934591</v>
      </c>
      <c r="P100" s="157">
        <f t="shared" si="185"/>
        <v>226.71853729929308</v>
      </c>
      <c r="Q100" s="157">
        <f t="shared" si="185"/>
        <v>271.58921081580911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120.23011290467974</v>
      </c>
      <c r="C102" s="156">
        <v>86.869605192392456</v>
      </c>
      <c r="D102" s="156">
        <v>96.189191319414547</v>
      </c>
      <c r="E102" s="156">
        <v>156.00895249366474</v>
      </c>
      <c r="F102" s="156">
        <v>107.69556388117903</v>
      </c>
      <c r="G102" s="156">
        <v>274.90507956150964</v>
      </c>
      <c r="H102" s="156">
        <v>159.38238211136877</v>
      </c>
      <c r="I102" s="156">
        <v>258.68793666118444</v>
      </c>
      <c r="J102" s="156">
        <v>147.16825449620731</v>
      </c>
      <c r="K102" s="156">
        <v>260.94945212079654</v>
      </c>
      <c r="L102" s="156">
        <v>216.411363411244</v>
      </c>
      <c r="M102" s="156">
        <v>215.97672202146896</v>
      </c>
      <c r="N102" s="156">
        <v>197.56089473168512</v>
      </c>
      <c r="O102" s="156">
        <v>209.64830379934591</v>
      </c>
      <c r="P102" s="156">
        <v>226.71853729929308</v>
      </c>
      <c r="Q102" s="156">
        <v>271.58921081580911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0.38152390331791319</v>
      </c>
      <c r="C105" s="168">
        <f t="shared" ref="C105:Q105" si="186">SUM(C106,C109,C111,C120)</f>
        <v>0.50097202397781793</v>
      </c>
      <c r="D105" s="168">
        <f t="shared" si="186"/>
        <v>1.6964629755285978</v>
      </c>
      <c r="E105" s="168">
        <f t="shared" si="186"/>
        <v>2.1609831026545874</v>
      </c>
      <c r="F105" s="168">
        <f t="shared" si="186"/>
        <v>1.4281897841905919</v>
      </c>
      <c r="G105" s="168">
        <f t="shared" si="186"/>
        <v>3.7308188019944453</v>
      </c>
      <c r="H105" s="168">
        <f t="shared" si="186"/>
        <v>1.9332364263372472</v>
      </c>
      <c r="I105" s="168">
        <f t="shared" si="186"/>
        <v>3.8568716622062791</v>
      </c>
      <c r="J105" s="168">
        <f t="shared" si="186"/>
        <v>2.1511845444398872</v>
      </c>
      <c r="K105" s="168">
        <f t="shared" si="186"/>
        <v>4.5201111818201598</v>
      </c>
      <c r="L105" s="168">
        <f t="shared" si="186"/>
        <v>4.1169918841205373</v>
      </c>
      <c r="M105" s="168">
        <f t="shared" si="186"/>
        <v>3.9594011934106224</v>
      </c>
      <c r="N105" s="168">
        <f t="shared" si="186"/>
        <v>3.4673201089698331</v>
      </c>
      <c r="O105" s="168">
        <f t="shared" si="186"/>
        <v>3.477990449937034</v>
      </c>
      <c r="P105" s="168">
        <f t="shared" si="186"/>
        <v>1.4550666353608031</v>
      </c>
      <c r="Q105" s="168">
        <f t="shared" si="186"/>
        <v>1.6073029236417518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0.38152390331791319</v>
      </c>
      <c r="C120" s="157">
        <f t="shared" ref="C120:Q120" si="192">SUM(C121:C122)</f>
        <v>0.50097202397781793</v>
      </c>
      <c r="D120" s="157">
        <f t="shared" si="192"/>
        <v>1.6964629755285978</v>
      </c>
      <c r="E120" s="157">
        <f t="shared" si="192"/>
        <v>2.1609831026545874</v>
      </c>
      <c r="F120" s="157">
        <f t="shared" si="192"/>
        <v>1.4281897841905919</v>
      </c>
      <c r="G120" s="157">
        <f t="shared" si="192"/>
        <v>3.7308188019944453</v>
      </c>
      <c r="H120" s="157">
        <f t="shared" si="192"/>
        <v>1.9332364263372472</v>
      </c>
      <c r="I120" s="157">
        <f t="shared" si="192"/>
        <v>3.8568716622062791</v>
      </c>
      <c r="J120" s="157">
        <f t="shared" si="192"/>
        <v>2.1511845444398872</v>
      </c>
      <c r="K120" s="157">
        <f t="shared" si="192"/>
        <v>4.5201111818201598</v>
      </c>
      <c r="L120" s="157">
        <f t="shared" si="192"/>
        <v>4.1169918841205373</v>
      </c>
      <c r="M120" s="157">
        <f t="shared" si="192"/>
        <v>3.9594011934106224</v>
      </c>
      <c r="N120" s="157">
        <f t="shared" si="192"/>
        <v>3.4673201089698331</v>
      </c>
      <c r="O120" s="157">
        <f t="shared" si="192"/>
        <v>3.477990449937034</v>
      </c>
      <c r="P120" s="157">
        <f t="shared" si="192"/>
        <v>1.4550666353608031</v>
      </c>
      <c r="Q120" s="157">
        <f t="shared" si="192"/>
        <v>1.6073029236417518</v>
      </c>
    </row>
    <row r="121" spans="1:17" ht="12" customHeight="1" x14ac:dyDescent="0.25">
      <c r="A121" s="23" t="s">
        <v>57</v>
      </c>
      <c r="B121" s="156">
        <v>0.38152390331791319</v>
      </c>
      <c r="C121" s="156">
        <v>0.50097202397781793</v>
      </c>
      <c r="D121" s="156">
        <v>1.6964629755285978</v>
      </c>
      <c r="E121" s="156">
        <v>2.1609831026545874</v>
      </c>
      <c r="F121" s="156">
        <v>1.4281897841905919</v>
      </c>
      <c r="G121" s="156">
        <v>3.7308188019944453</v>
      </c>
      <c r="H121" s="156">
        <v>1.9332364263372472</v>
      </c>
      <c r="I121" s="156">
        <v>3.8568716622062791</v>
      </c>
      <c r="J121" s="156">
        <v>2.1511845444398872</v>
      </c>
      <c r="K121" s="156">
        <v>4.5201111818201598</v>
      </c>
      <c r="L121" s="156">
        <v>4.1169918841205373</v>
      </c>
      <c r="M121" s="156">
        <v>3.9594011934106224</v>
      </c>
      <c r="N121" s="156">
        <v>3.4673201089698331</v>
      </c>
      <c r="O121" s="156">
        <v>3.477990449937034</v>
      </c>
      <c r="P121" s="156">
        <v>1.4550666353608031</v>
      </c>
      <c r="Q121" s="156">
        <v>1.6073029236417518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493.09916650917</v>
      </c>
      <c r="C124" s="168">
        <f t="shared" ref="C124:Q124" si="193">SUM(C125,C128,C130,C139)</f>
        <v>572.55594581350385</v>
      </c>
      <c r="D124" s="168">
        <f t="shared" si="193"/>
        <v>572.25062831942262</v>
      </c>
      <c r="E124" s="168">
        <f t="shared" si="193"/>
        <v>625.11900587498235</v>
      </c>
      <c r="F124" s="168">
        <f t="shared" si="193"/>
        <v>360.57027047982973</v>
      </c>
      <c r="G124" s="168">
        <f t="shared" si="193"/>
        <v>873.98194693933601</v>
      </c>
      <c r="H124" s="168">
        <f t="shared" si="193"/>
        <v>405.9918384728656</v>
      </c>
      <c r="I124" s="168">
        <f t="shared" si="193"/>
        <v>631.22077880740574</v>
      </c>
      <c r="J124" s="168">
        <f t="shared" si="193"/>
        <v>290.11820600674525</v>
      </c>
      <c r="K124" s="168">
        <f t="shared" si="193"/>
        <v>440.11209446635399</v>
      </c>
      <c r="L124" s="168">
        <f t="shared" si="193"/>
        <v>339.73770739688473</v>
      </c>
      <c r="M124" s="168">
        <f t="shared" si="193"/>
        <v>328.26423705039332</v>
      </c>
      <c r="N124" s="168">
        <f t="shared" si="193"/>
        <v>254.59704816571556</v>
      </c>
      <c r="O124" s="168">
        <f t="shared" si="193"/>
        <v>270.9238931192782</v>
      </c>
      <c r="P124" s="168">
        <f t="shared" si="193"/>
        <v>262.70701803233169</v>
      </c>
      <c r="Q124" s="168">
        <f t="shared" si="193"/>
        <v>279.76113974288398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493.09916650917</v>
      </c>
      <c r="C139" s="157">
        <f t="shared" ref="C139:Q139" si="214">SUM(C140:C141)</f>
        <v>572.55594581350385</v>
      </c>
      <c r="D139" s="157">
        <f t="shared" si="214"/>
        <v>572.25062831942262</v>
      </c>
      <c r="E139" s="157">
        <f t="shared" si="214"/>
        <v>625.11900587498235</v>
      </c>
      <c r="F139" s="157">
        <f t="shared" si="214"/>
        <v>360.57027047982973</v>
      </c>
      <c r="G139" s="157">
        <f t="shared" si="214"/>
        <v>873.98194693933601</v>
      </c>
      <c r="H139" s="157">
        <f t="shared" si="214"/>
        <v>405.9918384728656</v>
      </c>
      <c r="I139" s="157">
        <f t="shared" si="214"/>
        <v>631.22077880740574</v>
      </c>
      <c r="J139" s="157">
        <f t="shared" si="214"/>
        <v>290.11820600674525</v>
      </c>
      <c r="K139" s="157">
        <f t="shared" si="214"/>
        <v>440.11209446635399</v>
      </c>
      <c r="L139" s="157">
        <f t="shared" si="214"/>
        <v>339.73770739688473</v>
      </c>
      <c r="M139" s="157">
        <f t="shared" si="214"/>
        <v>328.26423705039332</v>
      </c>
      <c r="N139" s="157">
        <f t="shared" si="214"/>
        <v>254.59704816571556</v>
      </c>
      <c r="O139" s="157">
        <f t="shared" si="214"/>
        <v>270.9238931192782</v>
      </c>
      <c r="P139" s="157">
        <f t="shared" si="214"/>
        <v>262.70701803233169</v>
      </c>
      <c r="Q139" s="157">
        <f t="shared" si="214"/>
        <v>279.76113974288398</v>
      </c>
    </row>
    <row r="140" spans="1:17" ht="12" customHeight="1" x14ac:dyDescent="0.25">
      <c r="A140" s="23" t="s">
        <v>57</v>
      </c>
      <c r="B140" s="156">
        <v>493.09916650917</v>
      </c>
      <c r="C140" s="156">
        <v>572.55594581350385</v>
      </c>
      <c r="D140" s="156">
        <v>572.25062831942262</v>
      </c>
      <c r="E140" s="156">
        <v>625.11900587498235</v>
      </c>
      <c r="F140" s="156">
        <v>360.57027047982973</v>
      </c>
      <c r="G140" s="156">
        <v>873.98194693933601</v>
      </c>
      <c r="H140" s="156">
        <v>405.9918384728656</v>
      </c>
      <c r="I140" s="156">
        <v>631.22077880740574</v>
      </c>
      <c r="J140" s="156">
        <v>290.11820600674525</v>
      </c>
      <c r="K140" s="156">
        <v>440.11209446635399</v>
      </c>
      <c r="L140" s="156">
        <v>339.73770739688473</v>
      </c>
      <c r="M140" s="156">
        <v>328.26423705039332</v>
      </c>
      <c r="N140" s="156">
        <v>254.59704816571556</v>
      </c>
      <c r="O140" s="156">
        <v>270.9238931192782</v>
      </c>
      <c r="P140" s="156">
        <v>262.70701803233169</v>
      </c>
      <c r="Q140" s="156">
        <v>279.76113974288398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1.8262642236808437E-2</v>
      </c>
      <c r="C143" s="168">
        <f t="shared" ref="C143" si="216">SUM(C144,C146,C148,C157)</f>
        <v>2.5097572278600495E-2</v>
      </c>
      <c r="D143" s="168">
        <f t="shared" ref="D143" si="217">SUM(D144,D146,D148,D157)</f>
        <v>3.6621408625062218E-2</v>
      </c>
      <c r="E143" s="168">
        <f t="shared" ref="E143" si="218">SUM(E144,E146,E148,E157)</f>
        <v>7.0606133273414029E-2</v>
      </c>
      <c r="F143" s="168">
        <f t="shared" ref="F143" si="219">SUM(F144,F146,F148,F157)</f>
        <v>6.260017424170905E-2</v>
      </c>
      <c r="G143" s="168">
        <f t="shared" ref="G143" si="220">SUM(G144,G146,G148,G157)</f>
        <v>0.40671606258264437</v>
      </c>
      <c r="H143" s="168">
        <f t="shared" ref="H143" si="221">SUM(H144,H146,H148,H157)</f>
        <v>0.32436943507492266</v>
      </c>
      <c r="I143" s="168">
        <f t="shared" ref="I143" si="222">SUM(I144,I146,I148,I157)</f>
        <v>1.0412551006307449</v>
      </c>
      <c r="J143" s="168">
        <f t="shared" ref="J143" si="223">SUM(J144,J146,J148,J157)</f>
        <v>0.61684094038250037</v>
      </c>
      <c r="K143" s="168">
        <f t="shared" ref="K143" si="224">SUM(K144,K146,K148,K157)</f>
        <v>1.6722051481233233</v>
      </c>
      <c r="L143" s="168">
        <f t="shared" ref="L143" si="225">SUM(L144,L146,L148,L157)</f>
        <v>1.5313017831659137</v>
      </c>
      <c r="M143" s="168">
        <f t="shared" ref="M143" si="226">SUM(M144,M146,M148,M157)</f>
        <v>1.6854126367708331</v>
      </c>
      <c r="N143" s="168">
        <f t="shared" ref="N143" si="227">SUM(N144,N146,N148,N157)</f>
        <v>1.9210488983875713</v>
      </c>
      <c r="O143" s="168">
        <f t="shared" ref="O143" si="228">SUM(O144,O146,O148,O157)</f>
        <v>2.4813305416849523</v>
      </c>
      <c r="P143" s="168">
        <f t="shared" ref="P143" si="229">SUM(P144,P146,P148,P157)</f>
        <v>3.0875892768372091</v>
      </c>
      <c r="Q143" s="168">
        <f t="shared" ref="Q143" si="230">SUM(Q144,Q146,Q148,Q157)</f>
        <v>5.0676977701287367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1.0471897419931563E-2</v>
      </c>
      <c r="C148" s="157">
        <f t="shared" ref="C148" si="234">SUM(C149:C150,C153:C154)</f>
        <v>1.2455850229136197E-2</v>
      </c>
      <c r="D148" s="157">
        <f t="shared" ref="D148" si="235">SUM(D149:D150,D153:D154)</f>
        <v>1.6045839112673582E-2</v>
      </c>
      <c r="E148" s="157">
        <f t="shared" ref="E148" si="236">SUM(E149:E150,E153:E154)</f>
        <v>1.8370565148613429E-2</v>
      </c>
      <c r="F148" s="157">
        <f t="shared" ref="F148" si="237">SUM(F149:F150,F153:F154)</f>
        <v>1.6103715965273182E-2</v>
      </c>
      <c r="G148" s="157">
        <f t="shared" ref="G148" si="238">SUM(G149:G150,G153:G154)</f>
        <v>2.3576372710576655E-2</v>
      </c>
      <c r="H148" s="157">
        <f t="shared" ref="H148" si="239">SUM(H149:H150,H153:H154)</f>
        <v>1.6800707763755477E-2</v>
      </c>
      <c r="I148" s="157">
        <f t="shared" ref="I148" si="240">SUM(I149:I150,I153:I154)</f>
        <v>2.1198632696589399E-2</v>
      </c>
      <c r="J148" s="157">
        <f t="shared" ref="J148" si="241">SUM(J149:J150,J153:J154)</f>
        <v>9.299283428266511E-3</v>
      </c>
      <c r="K148" s="157">
        <f t="shared" ref="K148" si="242">SUM(K149:K150,K153:K154)</f>
        <v>8.1294255026830332E-3</v>
      </c>
      <c r="L148" s="157">
        <f t="shared" ref="L148" si="243">SUM(L149:L150,L153:L154)</f>
        <v>2.3156408169072449E-3</v>
      </c>
      <c r="M148" s="157">
        <f t="shared" ref="M148" si="244">SUM(M149:M150,M153:M154)</f>
        <v>2.3327833422206647E-3</v>
      </c>
      <c r="N148" s="157">
        <f t="shared" ref="N148" si="245">SUM(N149:N150,N153:N154)</f>
        <v>1.9272009486825032E-3</v>
      </c>
      <c r="O148" s="157">
        <f t="shared" ref="O148" si="246">SUM(O149:O150,O153:O154)</f>
        <v>1.9143964538830076E-3</v>
      </c>
      <c r="P148" s="157">
        <f t="shared" ref="P148" si="247">SUM(P149:P150,P153:P154)</f>
        <v>3.8181764989316143E-4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1.0471897419931563E-2</v>
      </c>
      <c r="C149" s="132">
        <v>1.2455850229136197E-2</v>
      </c>
      <c r="D149" s="132">
        <v>1.6045839112673582E-2</v>
      </c>
      <c r="E149" s="132">
        <v>1.8370565148613429E-2</v>
      </c>
      <c r="F149" s="132">
        <v>1.6103715965273182E-2</v>
      </c>
      <c r="G149" s="132">
        <v>2.3576372710576655E-2</v>
      </c>
      <c r="H149" s="132">
        <v>1.6800707763755477E-2</v>
      </c>
      <c r="I149" s="132">
        <v>2.1198632696589399E-2</v>
      </c>
      <c r="J149" s="132">
        <v>9.299283428266511E-3</v>
      </c>
      <c r="K149" s="132">
        <v>8.1294255026830332E-3</v>
      </c>
      <c r="L149" s="132">
        <v>2.3156408169072449E-3</v>
      </c>
      <c r="M149" s="132">
        <v>2.3327833422206647E-3</v>
      </c>
      <c r="N149" s="132">
        <v>1.9272009486825032E-3</v>
      </c>
      <c r="O149" s="132">
        <v>1.9143964538830076E-3</v>
      </c>
      <c r="P149" s="132">
        <v>3.8181764989316143E-4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0</v>
      </c>
      <c r="C150" s="132">
        <f t="shared" ref="C150" si="250">SUM(C151:C152)</f>
        <v>0</v>
      </c>
      <c r="D150" s="132">
        <f t="shared" ref="D150" si="251">SUM(D151:D152)</f>
        <v>0</v>
      </c>
      <c r="E150" s="132">
        <f t="shared" ref="E150" si="252">SUM(E151:E152)</f>
        <v>0</v>
      </c>
      <c r="F150" s="132">
        <f t="shared" ref="F150" si="253">SUM(F151:F152)</f>
        <v>0</v>
      </c>
      <c r="G150" s="132">
        <f t="shared" ref="G150" si="254">SUM(G151:G152)</f>
        <v>0</v>
      </c>
      <c r="H150" s="132">
        <f t="shared" ref="H150" si="255">SUM(H151:H152)</f>
        <v>0</v>
      </c>
      <c r="I150" s="132">
        <f t="shared" ref="I150" si="256">SUM(I151:I152)</f>
        <v>0</v>
      </c>
      <c r="J150" s="132">
        <f t="shared" ref="J150" si="257">SUM(J151:J152)</f>
        <v>0</v>
      </c>
      <c r="K150" s="132">
        <f t="shared" ref="K150" si="258">SUM(K151:K152)</f>
        <v>0</v>
      </c>
      <c r="L150" s="132">
        <f t="shared" ref="L150" si="259">SUM(L151:L152)</f>
        <v>0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0</v>
      </c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7.7907448168768739E-3</v>
      </c>
      <c r="C157" s="157">
        <f t="shared" ref="C157" si="282">SUM(C158:C159)</f>
        <v>1.26417220494643E-2</v>
      </c>
      <c r="D157" s="157">
        <f t="shared" ref="D157" si="283">SUM(D158:D159)</f>
        <v>2.0575569512388637E-2</v>
      </c>
      <c r="E157" s="157">
        <f t="shared" ref="E157" si="284">SUM(E158:E159)</f>
        <v>5.2235568124800597E-2</v>
      </c>
      <c r="F157" s="157">
        <f t="shared" ref="F157" si="285">SUM(F158:F159)</f>
        <v>4.6496458276435872E-2</v>
      </c>
      <c r="G157" s="157">
        <f t="shared" ref="G157" si="286">SUM(G158:G159)</f>
        <v>0.3831396898720677</v>
      </c>
      <c r="H157" s="157">
        <f t="shared" ref="H157" si="287">SUM(H158:H159)</f>
        <v>0.30756872731116719</v>
      </c>
      <c r="I157" s="157">
        <f t="shared" ref="I157" si="288">SUM(I158:I159)</f>
        <v>1.0200564679341555</v>
      </c>
      <c r="J157" s="157">
        <f t="shared" ref="J157" si="289">SUM(J158:J159)</f>
        <v>0.6075416569542339</v>
      </c>
      <c r="K157" s="157">
        <f t="shared" ref="K157" si="290">SUM(K158:K159)</f>
        <v>1.6640757226206402</v>
      </c>
      <c r="L157" s="157">
        <f t="shared" ref="L157" si="291">SUM(L158:L159)</f>
        <v>1.5289861423490065</v>
      </c>
      <c r="M157" s="157">
        <f t="shared" ref="M157" si="292">SUM(M158:M159)</f>
        <v>1.6830798534286124</v>
      </c>
      <c r="N157" s="157">
        <f t="shared" ref="N157" si="293">SUM(N158:N159)</f>
        <v>1.9191216974388887</v>
      </c>
      <c r="O157" s="157">
        <f t="shared" ref="O157" si="294">SUM(O158:O159)</f>
        <v>2.4794161452310695</v>
      </c>
      <c r="P157" s="157">
        <f t="shared" ref="P157" si="295">SUM(P158:P159)</f>
        <v>3.087207459187316</v>
      </c>
      <c r="Q157" s="157">
        <f t="shared" ref="Q157" si="296">SUM(Q158:Q159)</f>
        <v>5.0676977701287367</v>
      </c>
    </row>
    <row r="158" spans="1:17" ht="12" customHeight="1" x14ac:dyDescent="0.25">
      <c r="A158" s="23" t="s">
        <v>57</v>
      </c>
      <c r="B158" s="156">
        <v>7.7907448168768739E-3</v>
      </c>
      <c r="C158" s="156">
        <v>1.26417220494643E-2</v>
      </c>
      <c r="D158" s="156">
        <v>2.0575569512388637E-2</v>
      </c>
      <c r="E158" s="156">
        <v>5.2235568124800597E-2</v>
      </c>
      <c r="F158" s="156">
        <v>4.6496458276435872E-2</v>
      </c>
      <c r="G158" s="156">
        <v>0.3831396898720677</v>
      </c>
      <c r="H158" s="156">
        <v>0.30756872731116719</v>
      </c>
      <c r="I158" s="156">
        <v>1.0200564679341555</v>
      </c>
      <c r="J158" s="156">
        <v>0.6075416569542339</v>
      </c>
      <c r="K158" s="156">
        <v>1.6640757226206402</v>
      </c>
      <c r="L158" s="156">
        <v>1.5289861423490065</v>
      </c>
      <c r="M158" s="156">
        <v>1.6830798534286124</v>
      </c>
      <c r="N158" s="156">
        <v>1.9191216974388887</v>
      </c>
      <c r="O158" s="156">
        <v>2.4794161452310695</v>
      </c>
      <c r="P158" s="156">
        <v>3.087207459187316</v>
      </c>
      <c r="Q158" s="156">
        <v>5.0676977701287367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6.9849462165601288</v>
      </c>
      <c r="C161" s="168">
        <f t="shared" ref="C161:Q161" si="297">SUM(C162,C164,C166,C175)</f>
        <v>5.9324517419891469</v>
      </c>
      <c r="D161" s="168">
        <f t="shared" si="297"/>
        <v>8.3838468318007582</v>
      </c>
      <c r="E161" s="168">
        <f t="shared" si="297"/>
        <v>9.6062207878525925</v>
      </c>
      <c r="F161" s="168">
        <f t="shared" si="297"/>
        <v>7.3247169428455638</v>
      </c>
      <c r="G161" s="168">
        <f t="shared" si="297"/>
        <v>14.996225491879708</v>
      </c>
      <c r="H161" s="168">
        <f t="shared" si="297"/>
        <v>9.2041481822060085</v>
      </c>
      <c r="I161" s="168">
        <f t="shared" si="297"/>
        <v>16.308746030019631</v>
      </c>
      <c r="J161" s="168">
        <f t="shared" si="297"/>
        <v>10.427988942730504</v>
      </c>
      <c r="K161" s="168">
        <f t="shared" si="297"/>
        <v>18.239171565368856</v>
      </c>
      <c r="L161" s="168">
        <f t="shared" si="297"/>
        <v>19.04533714100862</v>
      </c>
      <c r="M161" s="168">
        <f t="shared" si="297"/>
        <v>19.269245585292246</v>
      </c>
      <c r="N161" s="168">
        <f t="shared" si="297"/>
        <v>18.27754801588495</v>
      </c>
      <c r="O161" s="168">
        <f t="shared" si="297"/>
        <v>20.097576475375643</v>
      </c>
      <c r="P161" s="168">
        <f t="shared" si="297"/>
        <v>18.4949291481669</v>
      </c>
      <c r="Q161" s="168">
        <f t="shared" si="297"/>
        <v>23.152327950705683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4.0053202131683054</v>
      </c>
      <c r="C166" s="157">
        <f t="shared" ref="C166:Q166" si="300">SUM(C167:C168,C171:C172)</f>
        <v>4.1294806994948008</v>
      </c>
      <c r="D166" s="157">
        <f t="shared" si="300"/>
        <v>5.3073724159787963</v>
      </c>
      <c r="E166" s="157">
        <f t="shared" si="300"/>
        <v>5.852453821567158</v>
      </c>
      <c r="F166" s="157">
        <f t="shared" si="300"/>
        <v>4.9303136799280374</v>
      </c>
      <c r="G166" s="157">
        <f t="shared" si="300"/>
        <v>6.9164916480739791</v>
      </c>
      <c r="H166" s="157">
        <f t="shared" si="300"/>
        <v>4.9827773514226417</v>
      </c>
      <c r="I166" s="157">
        <f t="shared" si="300"/>
        <v>6.2402858761262499</v>
      </c>
      <c r="J166" s="157">
        <f t="shared" si="300"/>
        <v>2.6939619775017296</v>
      </c>
      <c r="K166" s="157">
        <f t="shared" si="300"/>
        <v>2.3281126177683689</v>
      </c>
      <c r="L166" s="157">
        <f t="shared" si="300"/>
        <v>0.69739382602523192</v>
      </c>
      <c r="M166" s="157">
        <f t="shared" si="300"/>
        <v>0.6963358276528685</v>
      </c>
      <c r="N166" s="157">
        <f t="shared" si="300"/>
        <v>0.59049437067631905</v>
      </c>
      <c r="O166" s="157">
        <f t="shared" si="300"/>
        <v>0.56359831602315758</v>
      </c>
      <c r="P166" s="157">
        <f t="shared" si="300"/>
        <v>0.12485437151506376</v>
      </c>
      <c r="Q166" s="157">
        <f t="shared" si="300"/>
        <v>0</v>
      </c>
    </row>
    <row r="167" spans="1:17" ht="12" customHeight="1" x14ac:dyDescent="0.25">
      <c r="A167" s="167" t="s">
        <v>144</v>
      </c>
      <c r="B167" s="132">
        <v>4.0053202131683054</v>
      </c>
      <c r="C167" s="132">
        <v>4.1294806994948008</v>
      </c>
      <c r="D167" s="132">
        <v>5.3073724159787963</v>
      </c>
      <c r="E167" s="132">
        <v>5.852453821567158</v>
      </c>
      <c r="F167" s="132">
        <v>4.9303136799280374</v>
      </c>
      <c r="G167" s="132">
        <v>6.9164916480739791</v>
      </c>
      <c r="H167" s="132">
        <v>4.9827773514226417</v>
      </c>
      <c r="I167" s="132">
        <v>6.2402858761262499</v>
      </c>
      <c r="J167" s="132">
        <v>2.6939619775017296</v>
      </c>
      <c r="K167" s="132">
        <v>2.3281126177683689</v>
      </c>
      <c r="L167" s="132">
        <v>0.69739382602523192</v>
      </c>
      <c r="M167" s="132">
        <v>0.6963358276528685</v>
      </c>
      <c r="N167" s="132">
        <v>0.59049437067631905</v>
      </c>
      <c r="O167" s="132">
        <v>0.56359831602315758</v>
      </c>
      <c r="P167" s="132">
        <v>0.12485437151506376</v>
      </c>
      <c r="Q167" s="132">
        <v>0</v>
      </c>
    </row>
    <row r="168" spans="1:17" ht="12" customHeight="1" x14ac:dyDescent="0.25">
      <c r="A168" s="167" t="s">
        <v>143</v>
      </c>
      <c r="B168" s="132">
        <f t="shared" ref="B168" si="301">SUM(B169:B170)</f>
        <v>0</v>
      </c>
      <c r="C168" s="132">
        <f t="shared" ref="C168" si="302">SUM(C169:C170)</f>
        <v>0</v>
      </c>
      <c r="D168" s="132">
        <f t="shared" ref="D168" si="303">SUM(D169:D170)</f>
        <v>0</v>
      </c>
      <c r="E168" s="132">
        <f t="shared" ref="E168" si="304">SUM(E169:E170)</f>
        <v>0</v>
      </c>
      <c r="F168" s="132">
        <f t="shared" ref="F168" si="305">SUM(F169:F170)</f>
        <v>0</v>
      </c>
      <c r="G168" s="132">
        <f t="shared" ref="G168" si="306">SUM(G169:G170)</f>
        <v>0</v>
      </c>
      <c r="H168" s="132">
        <f t="shared" ref="H168" si="307">SUM(H169:H170)</f>
        <v>0</v>
      </c>
      <c r="I168" s="132">
        <f t="shared" ref="I168" si="308">SUM(I169:I170)</f>
        <v>0</v>
      </c>
      <c r="J168" s="132">
        <f t="shared" ref="J168" si="309">SUM(J169:J170)</f>
        <v>0</v>
      </c>
      <c r="K168" s="132">
        <f t="shared" ref="K168" si="310">SUM(K169:K170)</f>
        <v>0</v>
      </c>
      <c r="L168" s="132">
        <f t="shared" ref="L168" si="311">SUM(L169:L170)</f>
        <v>0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</v>
      </c>
      <c r="P168" s="132">
        <f t="shared" ref="P168" si="315">SUM(P169:P170)</f>
        <v>0</v>
      </c>
      <c r="Q168" s="132">
        <f t="shared" ref="Q168" si="316">SUM(Q169:Q170)</f>
        <v>0</v>
      </c>
    </row>
    <row r="169" spans="1:17" ht="12" customHeight="1" x14ac:dyDescent="0.25">
      <c r="A169" s="166" t="s">
        <v>57</v>
      </c>
      <c r="B169" s="165">
        <v>0</v>
      </c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2.9796260033918238</v>
      </c>
      <c r="C175" s="157">
        <f t="shared" ref="C175:Q175" si="333">SUM(C176:C177)</f>
        <v>1.8029710424943461</v>
      </c>
      <c r="D175" s="157">
        <f t="shared" si="333"/>
        <v>3.0764744158219623</v>
      </c>
      <c r="E175" s="157">
        <f t="shared" si="333"/>
        <v>3.7537669662854349</v>
      </c>
      <c r="F175" s="157">
        <f t="shared" si="333"/>
        <v>2.394403262917526</v>
      </c>
      <c r="G175" s="157">
        <f t="shared" si="333"/>
        <v>8.0797338438057285</v>
      </c>
      <c r="H175" s="157">
        <f t="shared" si="333"/>
        <v>4.2213708307833668</v>
      </c>
      <c r="I175" s="157">
        <f t="shared" si="333"/>
        <v>10.068460153893382</v>
      </c>
      <c r="J175" s="157">
        <f t="shared" si="333"/>
        <v>7.7340269652287752</v>
      </c>
      <c r="K175" s="157">
        <f t="shared" si="333"/>
        <v>15.911058947600488</v>
      </c>
      <c r="L175" s="157">
        <f t="shared" si="333"/>
        <v>18.347943314983389</v>
      </c>
      <c r="M175" s="157">
        <f t="shared" si="333"/>
        <v>18.572909757639376</v>
      </c>
      <c r="N175" s="157">
        <f t="shared" si="333"/>
        <v>17.687053645208632</v>
      </c>
      <c r="O175" s="157">
        <f t="shared" si="333"/>
        <v>19.533978159352486</v>
      </c>
      <c r="P175" s="157">
        <f t="shared" si="333"/>
        <v>18.370074776651837</v>
      </c>
      <c r="Q175" s="157">
        <f t="shared" si="333"/>
        <v>23.152327950705683</v>
      </c>
    </row>
    <row r="176" spans="1:17" ht="12" customHeight="1" x14ac:dyDescent="0.25">
      <c r="A176" s="23" t="s">
        <v>57</v>
      </c>
      <c r="B176" s="156">
        <v>2.9796260033918238</v>
      </c>
      <c r="C176" s="156">
        <v>1.8029710424943461</v>
      </c>
      <c r="D176" s="156">
        <v>3.0764744158219623</v>
      </c>
      <c r="E176" s="156">
        <v>3.7537669662854349</v>
      </c>
      <c r="F176" s="156">
        <v>2.394403262917526</v>
      </c>
      <c r="G176" s="156">
        <v>8.0797338438057285</v>
      </c>
      <c r="H176" s="156">
        <v>4.2213708307833668</v>
      </c>
      <c r="I176" s="156">
        <v>10.068460153893382</v>
      </c>
      <c r="J176" s="156">
        <v>7.7340269652287752</v>
      </c>
      <c r="K176" s="156">
        <v>15.911058947600488</v>
      </c>
      <c r="L176" s="156">
        <v>18.347943314983389</v>
      </c>
      <c r="M176" s="156">
        <v>18.572909757639376</v>
      </c>
      <c r="N176" s="156">
        <v>17.687053645208632</v>
      </c>
      <c r="O176" s="156">
        <v>19.533978159352486</v>
      </c>
      <c r="P176" s="156">
        <v>18.370074776651837</v>
      </c>
      <c r="Q176" s="156">
        <v>23.152327950705683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15303.89810686226</v>
      </c>
      <c r="C3" s="168">
        <f t="shared" ref="C3:Q3" si="0">SUM(C4,C7,C9,C19)</f>
        <v>5351.4485270574369</v>
      </c>
      <c r="D3" s="168">
        <f t="shared" si="0"/>
        <v>13134.607886145282</v>
      </c>
      <c r="E3" s="168">
        <f t="shared" si="0"/>
        <v>11303.726789580995</v>
      </c>
      <c r="F3" s="168">
        <f t="shared" si="0"/>
        <v>22248.084994233999</v>
      </c>
      <c r="G3" s="168">
        <f t="shared" si="0"/>
        <v>13374.869892065955</v>
      </c>
      <c r="H3" s="168">
        <f t="shared" si="0"/>
        <v>12537.231563287316</v>
      </c>
      <c r="I3" s="168">
        <f t="shared" si="0"/>
        <v>13728.700089361915</v>
      </c>
      <c r="J3" s="168">
        <f t="shared" si="0"/>
        <v>31195.891615860917</v>
      </c>
      <c r="K3" s="168">
        <f t="shared" si="0"/>
        <v>10113.686629076838</v>
      </c>
      <c r="L3" s="168">
        <f t="shared" si="0"/>
        <v>7749.4505937799113</v>
      </c>
      <c r="M3" s="168">
        <f t="shared" si="0"/>
        <v>12219.446126026492</v>
      </c>
      <c r="N3" s="168">
        <f t="shared" si="0"/>
        <v>12473.01298658514</v>
      </c>
      <c r="O3" s="168">
        <f t="shared" si="0"/>
        <v>11216.134430640977</v>
      </c>
      <c r="P3" s="168">
        <f t="shared" si="0"/>
        <v>11031.683681446666</v>
      </c>
      <c r="Q3" s="168">
        <f t="shared" si="0"/>
        <v>11153.063794165128</v>
      </c>
    </row>
    <row r="4" spans="1:17" ht="12.95" customHeight="1" x14ac:dyDescent="0.25">
      <c r="A4" s="158" t="s">
        <v>65</v>
      </c>
      <c r="B4" s="157">
        <f t="shared" ref="B4" si="1">SUM(B5:B6)</f>
        <v>13014.461025677765</v>
      </c>
      <c r="C4" s="157">
        <f t="shared" ref="C4:Q4" si="2">SUM(C5:C6)</f>
        <v>2985.1692802475209</v>
      </c>
      <c r="D4" s="157">
        <f t="shared" si="2"/>
        <v>10564.20616963744</v>
      </c>
      <c r="E4" s="157">
        <f t="shared" si="2"/>
        <v>8503.420835859044</v>
      </c>
      <c r="F4" s="157">
        <f t="shared" si="2"/>
        <v>20118.134421570787</v>
      </c>
      <c r="G4" s="157">
        <f t="shared" si="2"/>
        <v>9905.7548435452627</v>
      </c>
      <c r="H4" s="157">
        <f t="shared" si="2"/>
        <v>9806.7302091237489</v>
      </c>
      <c r="I4" s="157">
        <f t="shared" si="2"/>
        <v>10232.574743672225</v>
      </c>
      <c r="J4" s="157">
        <f t="shared" si="2"/>
        <v>28540.57542350053</v>
      </c>
      <c r="K4" s="157">
        <f t="shared" si="2"/>
        <v>7200.0784726392531</v>
      </c>
      <c r="L4" s="157">
        <f t="shared" si="2"/>
        <v>5132.6273222863501</v>
      </c>
      <c r="M4" s="157">
        <f t="shared" si="2"/>
        <v>9569.963733096376</v>
      </c>
      <c r="N4" s="157">
        <f t="shared" si="2"/>
        <v>9804.1775642497159</v>
      </c>
      <c r="O4" s="157">
        <f t="shared" si="2"/>
        <v>8652.1566612397637</v>
      </c>
      <c r="P4" s="157">
        <f t="shared" si="2"/>
        <v>8549.0893531152633</v>
      </c>
      <c r="Q4" s="157">
        <f t="shared" si="2"/>
        <v>8578.3336556128397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12994.671493137932</v>
      </c>
      <c r="C5" s="156">
        <f>IF(RES_hhdet_fec!C5=0,0,RES_hhdet_fec!C5/0.086*1000000/RES_hhdet_num!C$3)</f>
        <v>2976.9016058512771</v>
      </c>
      <c r="D5" s="156">
        <f>IF(RES_hhdet_fec!D5=0,0,RES_hhdet_fec!D5/0.086*1000000/RES_hhdet_num!D$3)</f>
        <v>10535.228344096391</v>
      </c>
      <c r="E5" s="156">
        <f>IF(RES_hhdet_fec!E5=0,0,RES_hhdet_fec!E5/0.086*1000000/RES_hhdet_num!E$3)</f>
        <v>8446.5428076852786</v>
      </c>
      <c r="F5" s="156">
        <f>IF(RES_hhdet_fec!F5=0,0,RES_hhdet_fec!F5/0.086*1000000/RES_hhdet_num!F$3)</f>
        <v>20085.450496203175</v>
      </c>
      <c r="G5" s="156">
        <f>IF(RES_hhdet_fec!G5=0,0,RES_hhdet_fec!G5/0.086*1000000/RES_hhdet_num!G$3)</f>
        <v>9805.4769717924246</v>
      </c>
      <c r="H5" s="156">
        <f>IF(RES_hhdet_fec!H5=0,0,RES_hhdet_fec!H5/0.086*1000000/RES_hhdet_num!H$3)</f>
        <v>9739.3090424133879</v>
      </c>
      <c r="I5" s="156">
        <f>IF(RES_hhdet_fec!I5=0,0,RES_hhdet_fec!I5/0.086*1000000/RES_hhdet_num!I$3)</f>
        <v>10080.825089859007</v>
      </c>
      <c r="J5" s="156">
        <f>IF(RES_hhdet_fec!J5=0,0,RES_hhdet_fec!J5/0.086*1000000/RES_hhdet_num!J$3)</f>
        <v>28349.309426962067</v>
      </c>
      <c r="K5" s="156">
        <f>IF(RES_hhdet_fec!K5=0,0,RES_hhdet_fec!K5/0.086*1000000/RES_hhdet_num!K$3)</f>
        <v>7108.5544153306273</v>
      </c>
      <c r="L5" s="156">
        <f>IF(RES_hhdet_fec!L5=0,0,RES_hhdet_fec!L5/0.086*1000000/RES_hhdet_num!L$3)</f>
        <v>5096.7012333913362</v>
      </c>
      <c r="M5" s="156">
        <f>IF(RES_hhdet_fec!M5=0,0,RES_hhdet_fec!M5/0.086*1000000/RES_hhdet_num!M$3)</f>
        <v>9511.0649980075141</v>
      </c>
      <c r="N5" s="156">
        <f>IF(RES_hhdet_fec!N5=0,0,RES_hhdet_fec!N5/0.086*1000000/RES_hhdet_num!N$3)</f>
        <v>9741.7324791916417</v>
      </c>
      <c r="O5" s="156">
        <f>IF(RES_hhdet_fec!O5=0,0,RES_hhdet_fec!O5/0.086*1000000/RES_hhdet_num!O$3)</f>
        <v>8602.8066198770393</v>
      </c>
      <c r="P5" s="156">
        <f>IF(RES_hhdet_fec!P5=0,0,RES_hhdet_fec!P5/0.086*1000000/RES_hhdet_num!P$3)</f>
        <v>8491.0149341125798</v>
      </c>
      <c r="Q5" s="156">
        <f>IF(RES_hhdet_fec!Q5=0,0,RES_hhdet_fec!Q5/0.086*1000000/RES_hhdet_num!Q$3)</f>
        <v>8503.3210365276918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19.789532539832425</v>
      </c>
      <c r="C6" s="156">
        <f>IF(RES_hhdet_fec!C6=0,0,RES_hhdet_fec!C6/0.086*1000000/RES_hhdet_num!C$3)</f>
        <v>8.2676743962437556</v>
      </c>
      <c r="D6" s="156">
        <f>IF(RES_hhdet_fec!D6=0,0,RES_hhdet_fec!D6/0.086*1000000/RES_hhdet_num!D$3)</f>
        <v>28.977825541050095</v>
      </c>
      <c r="E6" s="156">
        <f>IF(RES_hhdet_fec!E6=0,0,RES_hhdet_fec!E6/0.086*1000000/RES_hhdet_num!E$3)</f>
        <v>56.878028173764605</v>
      </c>
      <c r="F6" s="156">
        <f>IF(RES_hhdet_fec!F6=0,0,RES_hhdet_fec!F6/0.086*1000000/RES_hhdet_num!F$3)</f>
        <v>32.683925367612588</v>
      </c>
      <c r="G6" s="156">
        <f>IF(RES_hhdet_fec!G6=0,0,RES_hhdet_fec!G6/0.086*1000000/RES_hhdet_num!G$3)</f>
        <v>100.27787175283872</v>
      </c>
      <c r="H6" s="156">
        <f>IF(RES_hhdet_fec!H6=0,0,RES_hhdet_fec!H6/0.086*1000000/RES_hhdet_num!H$3)</f>
        <v>67.421166710360296</v>
      </c>
      <c r="I6" s="156">
        <f>IF(RES_hhdet_fec!I6=0,0,RES_hhdet_fec!I6/0.086*1000000/RES_hhdet_num!I$3)</f>
        <v>151.74965381321877</v>
      </c>
      <c r="J6" s="156">
        <f>IF(RES_hhdet_fec!J6=0,0,RES_hhdet_fec!J6/0.086*1000000/RES_hhdet_num!J$3)</f>
        <v>191.26599653846449</v>
      </c>
      <c r="K6" s="156">
        <f>IF(RES_hhdet_fec!K6=0,0,RES_hhdet_fec!K6/0.086*1000000/RES_hhdet_num!K$3)</f>
        <v>91.524057308625473</v>
      </c>
      <c r="L6" s="156">
        <f>IF(RES_hhdet_fec!L6=0,0,RES_hhdet_fec!L6/0.086*1000000/RES_hhdet_num!L$3)</f>
        <v>35.926088895014026</v>
      </c>
      <c r="M6" s="156">
        <f>IF(RES_hhdet_fec!M6=0,0,RES_hhdet_fec!M6/0.086*1000000/RES_hhdet_num!M$3)</f>
        <v>58.898735088861642</v>
      </c>
      <c r="N6" s="156">
        <f>IF(RES_hhdet_fec!N6=0,0,RES_hhdet_fec!N6/0.086*1000000/RES_hhdet_num!N$3)</f>
        <v>62.44508505807454</v>
      </c>
      <c r="O6" s="156">
        <f>IF(RES_hhdet_fec!O6=0,0,RES_hhdet_fec!O6/0.086*1000000/RES_hhdet_num!O$3)</f>
        <v>49.350041362723623</v>
      </c>
      <c r="P6" s="156">
        <f>IF(RES_hhdet_fec!P6=0,0,RES_hhdet_fec!P6/0.086*1000000/RES_hhdet_num!P$3)</f>
        <v>58.074419002684017</v>
      </c>
      <c r="Q6" s="156">
        <f>IF(RES_hhdet_fec!Q6=0,0,RES_hhdet_fec!Q6/0.086*1000000/RES_hhdet_num!Q$3)</f>
        <v>75.012619085148415</v>
      </c>
    </row>
    <row r="7" spans="1:17" ht="12.95" customHeight="1" x14ac:dyDescent="0.25">
      <c r="A7" s="158" t="s">
        <v>112</v>
      </c>
      <c r="B7" s="157">
        <f t="shared" ref="B7:Q7" si="3">B8</f>
        <v>8.0087431246599596</v>
      </c>
      <c r="C7" s="157">
        <f t="shared" si="3"/>
        <v>9.773416415478394</v>
      </c>
      <c r="D7" s="157">
        <f t="shared" si="3"/>
        <v>11.565851506768418</v>
      </c>
      <c r="E7" s="157">
        <f t="shared" si="3"/>
        <v>13.35793989948615</v>
      </c>
      <c r="F7" s="157">
        <f t="shared" si="3"/>
        <v>15.054465790202515</v>
      </c>
      <c r="G7" s="157">
        <f t="shared" si="3"/>
        <v>16.687317509145643</v>
      </c>
      <c r="H7" s="157">
        <f t="shared" si="3"/>
        <v>18.821009750877611</v>
      </c>
      <c r="I7" s="157">
        <f t="shared" si="3"/>
        <v>21.447176952926245</v>
      </c>
      <c r="J7" s="157">
        <f t="shared" si="3"/>
        <v>24.254965296086489</v>
      </c>
      <c r="K7" s="157">
        <f t="shared" si="3"/>
        <v>25.01400396787221</v>
      </c>
      <c r="L7" s="157">
        <f t="shared" si="3"/>
        <v>26.509920477437326</v>
      </c>
      <c r="M7" s="157">
        <f t="shared" si="3"/>
        <v>27.731125297841963</v>
      </c>
      <c r="N7" s="157">
        <f t="shared" si="3"/>
        <v>29.630670618935412</v>
      </c>
      <c r="O7" s="157">
        <f t="shared" si="3"/>
        <v>33.149615239001108</v>
      </c>
      <c r="P7" s="157">
        <f t="shared" si="3"/>
        <v>32.54579205901365</v>
      </c>
      <c r="Q7" s="157">
        <f t="shared" si="3"/>
        <v>33.644538512403201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8.0087431246599596</v>
      </c>
      <c r="C8" s="156">
        <f>IF(RES_hhdet_fec!C8=0,0,RES_hhdet_fec!C8/0.086*1000000/RES_hhdet_num!C$3)</f>
        <v>9.773416415478394</v>
      </c>
      <c r="D8" s="156">
        <f>IF(RES_hhdet_fec!D8=0,0,RES_hhdet_fec!D8/0.086*1000000/RES_hhdet_num!D$3)</f>
        <v>11.565851506768418</v>
      </c>
      <c r="E8" s="156">
        <f>IF(RES_hhdet_fec!E8=0,0,RES_hhdet_fec!E8/0.086*1000000/RES_hhdet_num!E$3)</f>
        <v>13.35793989948615</v>
      </c>
      <c r="F8" s="156">
        <f>IF(RES_hhdet_fec!F8=0,0,RES_hhdet_fec!F8/0.086*1000000/RES_hhdet_num!F$3)</f>
        <v>15.054465790202515</v>
      </c>
      <c r="G8" s="156">
        <f>IF(RES_hhdet_fec!G8=0,0,RES_hhdet_fec!G8/0.086*1000000/RES_hhdet_num!G$3)</f>
        <v>16.687317509145643</v>
      </c>
      <c r="H8" s="156">
        <f>IF(RES_hhdet_fec!H8=0,0,RES_hhdet_fec!H8/0.086*1000000/RES_hhdet_num!H$3)</f>
        <v>18.821009750877611</v>
      </c>
      <c r="I8" s="156">
        <f>IF(RES_hhdet_fec!I8=0,0,RES_hhdet_fec!I8/0.086*1000000/RES_hhdet_num!I$3)</f>
        <v>21.447176952926245</v>
      </c>
      <c r="J8" s="156">
        <f>IF(RES_hhdet_fec!J8=0,0,RES_hhdet_fec!J8/0.086*1000000/RES_hhdet_num!J$3)</f>
        <v>24.254965296086489</v>
      </c>
      <c r="K8" s="156">
        <f>IF(RES_hhdet_fec!K8=0,0,RES_hhdet_fec!K8/0.086*1000000/RES_hhdet_num!K$3)</f>
        <v>25.01400396787221</v>
      </c>
      <c r="L8" s="156">
        <f>IF(RES_hhdet_fec!L8=0,0,RES_hhdet_fec!L8/0.086*1000000/RES_hhdet_num!L$3)</f>
        <v>26.509920477437326</v>
      </c>
      <c r="M8" s="156">
        <f>IF(RES_hhdet_fec!M8=0,0,RES_hhdet_fec!M8/0.086*1000000/RES_hhdet_num!M$3)</f>
        <v>27.731125297841963</v>
      </c>
      <c r="N8" s="156">
        <f>IF(RES_hhdet_fec!N8=0,0,RES_hhdet_fec!N8/0.086*1000000/RES_hhdet_num!N$3)</f>
        <v>29.630670618935412</v>
      </c>
      <c r="O8" s="156">
        <f>IF(RES_hhdet_fec!O8=0,0,RES_hhdet_fec!O8/0.086*1000000/RES_hhdet_num!O$3)</f>
        <v>33.149615239001108</v>
      </c>
      <c r="P8" s="156">
        <f>IF(RES_hhdet_fec!P8=0,0,RES_hhdet_fec!P8/0.086*1000000/RES_hhdet_num!P$3)</f>
        <v>32.54579205901365</v>
      </c>
      <c r="Q8" s="156">
        <f>IF(RES_hhdet_fec!Q8=0,0,RES_hhdet_fec!Q8/0.086*1000000/RES_hhdet_num!Q$3)</f>
        <v>33.644538512403201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1453.8996880199447</v>
      </c>
      <c r="C9" s="157">
        <f>IF(RES_hhdet_fec!C9=0,0,RES_hhdet_fec!C9/0.086*1000000/RES_hhdet_num!C$3)</f>
        <v>1486.1471241239633</v>
      </c>
      <c r="D9" s="157">
        <f>IF(RES_hhdet_fec!D9=0,0,RES_hhdet_fec!D9/0.086*1000000/RES_hhdet_num!D$3)</f>
        <v>1582.9580812492409</v>
      </c>
      <c r="E9" s="157">
        <f>IF(RES_hhdet_fec!E9=0,0,RES_hhdet_fec!E9/0.086*1000000/RES_hhdet_num!E$3)</f>
        <v>1681.5192105462179</v>
      </c>
      <c r="F9" s="157">
        <f>IF(RES_hhdet_fec!F9=0,0,RES_hhdet_fec!F9/0.086*1000000/RES_hhdet_num!F$3)</f>
        <v>1345.7778332330572</v>
      </c>
      <c r="G9" s="157">
        <f>IF(RES_hhdet_fec!G9=0,0,RES_hhdet_fec!G9/0.086*1000000/RES_hhdet_num!G$3)</f>
        <v>1741.8704979192289</v>
      </c>
      <c r="H9" s="157">
        <f>IF(RES_hhdet_fec!H9=0,0,RES_hhdet_fec!H9/0.086*1000000/RES_hhdet_num!H$3)</f>
        <v>1583.2582103792683</v>
      </c>
      <c r="I9" s="157">
        <f>IF(RES_hhdet_fec!I9=0,0,RES_hhdet_fec!I9/0.086*1000000/RES_hhdet_num!I$3)</f>
        <v>2141.9953825512907</v>
      </c>
      <c r="J9" s="157">
        <f>IF(RES_hhdet_fec!J9=0,0,RES_hhdet_fec!J9/0.086*1000000/RES_hhdet_num!J$3)</f>
        <v>1752.6525438393319</v>
      </c>
      <c r="K9" s="157">
        <f>IF(RES_hhdet_fec!K9=0,0,RES_hhdet_fec!K9/0.086*1000000/RES_hhdet_num!K$3)</f>
        <v>1807.1184995649273</v>
      </c>
      <c r="L9" s="157">
        <f>IF(RES_hhdet_fec!L9=0,0,RES_hhdet_fec!L9/0.086*1000000/RES_hhdet_num!L$3)</f>
        <v>1603.977329614748</v>
      </c>
      <c r="M9" s="157">
        <f>IF(RES_hhdet_fec!M9=0,0,RES_hhdet_fec!M9/0.086*1000000/RES_hhdet_num!M$3)</f>
        <v>1632.4208580948216</v>
      </c>
      <c r="N9" s="157">
        <f>IF(RES_hhdet_fec!N9=0,0,RES_hhdet_fec!N9/0.086*1000000/RES_hhdet_num!N$3)</f>
        <v>1685.5096400390823</v>
      </c>
      <c r="O9" s="157">
        <f>IF(RES_hhdet_fec!O9=0,0,RES_hhdet_fec!O9/0.086*1000000/RES_hhdet_num!O$3)</f>
        <v>1550.3842749203609</v>
      </c>
      <c r="P9" s="157">
        <f>IF(RES_hhdet_fec!P9=0,0,RES_hhdet_fec!P9/0.086*1000000/RES_hhdet_num!P$3)</f>
        <v>1576.025037006865</v>
      </c>
      <c r="Q9" s="157">
        <f>IF(RES_hhdet_fec!Q9=0,0,RES_hhdet_fec!Q9/0.086*1000000/RES_hhdet_num!Q$3)</f>
        <v>1529.7091292320249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1589.3419825042636</v>
      </c>
      <c r="C11" s="132">
        <f>IF(RES_hhdet_fec!C11=0,0,RES_hhdet_fec!C11/0.086*1000000/RES_hhdet_num!C11)</f>
        <v>1612.4432350859033</v>
      </c>
      <c r="D11" s="132">
        <f>IF(RES_hhdet_fec!D11=0,0,RES_hhdet_fec!D11/0.086*1000000/RES_hhdet_num!D11)</f>
        <v>1858.5267260526921</v>
      </c>
      <c r="E11" s="132">
        <f>IF(RES_hhdet_fec!E11=0,0,RES_hhdet_fec!E11/0.086*1000000/RES_hhdet_num!E11)</f>
        <v>1796.8009862833699</v>
      </c>
      <c r="F11" s="132">
        <f>IF(RES_hhdet_fec!F11=0,0,RES_hhdet_fec!F11/0.086*1000000/RES_hhdet_num!F11)</f>
        <v>1417.5750852320766</v>
      </c>
      <c r="G11" s="132">
        <f>IF(RES_hhdet_fec!G11=0,0,RES_hhdet_fec!G11/0.086*1000000/RES_hhdet_num!G11)</f>
        <v>1995.5546181635566</v>
      </c>
      <c r="H11" s="132">
        <f>IF(RES_hhdet_fec!H11=0,0,RES_hhdet_fec!H11/0.086*1000000/RES_hhdet_num!H11)</f>
        <v>1719.6857640146031</v>
      </c>
      <c r="I11" s="132">
        <f>IF(RES_hhdet_fec!I11=0,0,RES_hhdet_fec!I11/0.086*1000000/RES_hhdet_num!I11)</f>
        <v>2169.8482812458897</v>
      </c>
      <c r="J11" s="132">
        <f>IF(RES_hhdet_fec!J11=0,0,RES_hhdet_fec!J11/0.086*1000000/RES_hhdet_num!J11)</f>
        <v>1779.5558500218153</v>
      </c>
      <c r="K11" s="132">
        <f>IF(RES_hhdet_fec!K11=0,0,RES_hhdet_fec!K11/0.086*1000000/RES_hhdet_num!K11)</f>
        <v>1703.8467682603691</v>
      </c>
      <c r="L11" s="132">
        <f>IF(RES_hhdet_fec!L11=0,0,RES_hhdet_fec!L11/0.086*1000000/RES_hhdet_num!L11)</f>
        <v>1698.6735315588583</v>
      </c>
      <c r="M11" s="132">
        <f>IF(RES_hhdet_fec!M11=0,0,RES_hhdet_fec!M11/0.086*1000000/RES_hhdet_num!M11)</f>
        <v>1711.2486916620035</v>
      </c>
      <c r="N11" s="132">
        <f>IF(RES_hhdet_fec!N11=0,0,RES_hhdet_fec!N11/0.086*1000000/RES_hhdet_num!N11)</f>
        <v>1696.4730717924056</v>
      </c>
      <c r="O11" s="132">
        <f>IF(RES_hhdet_fec!O11=0,0,RES_hhdet_fec!O11/0.086*1000000/RES_hhdet_num!O11)</f>
        <v>1685.2015535627668</v>
      </c>
      <c r="P11" s="132">
        <f>IF(RES_hhdet_fec!P11=0,0,RES_hhdet_fec!P11/0.086*1000000/RES_hhdet_num!P11)</f>
        <v>1680.5288566862398</v>
      </c>
      <c r="Q11" s="132">
        <f>IF(RES_hhdet_fec!Q11=0,0,RES_hhdet_fec!Q11/0.086*1000000/RES_hhdet_num!Q11)</f>
        <v>1686.3715173201717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1280.5954133169851</v>
      </c>
      <c r="C15" s="162">
        <f>IF(RES_hhdet_fec!C15=0,0,RES_hhdet_fec!C15/0.086*1000000/RES_hhdet_num!C15)</f>
        <v>1326.6518707597741</v>
      </c>
      <c r="D15" s="162">
        <f>IF(RES_hhdet_fec!D15=0,0,RES_hhdet_fec!D15/0.086*1000000/RES_hhdet_num!D15)</f>
        <v>1239.5191320685342</v>
      </c>
      <c r="E15" s="162">
        <f>IF(RES_hhdet_fec!E15=0,0,RES_hhdet_fec!E15/0.086*1000000/RES_hhdet_num!E15)</f>
        <v>1539.7345111086684</v>
      </c>
      <c r="F15" s="162">
        <f>IF(RES_hhdet_fec!F15=0,0,RES_hhdet_fec!F15/0.086*1000000/RES_hhdet_num!F15)</f>
        <v>1258.6399943781212</v>
      </c>
      <c r="G15" s="162">
        <f>IF(RES_hhdet_fec!G15=0,0,RES_hhdet_fec!G15/0.086*1000000/RES_hhdet_num!G15)</f>
        <v>1438.0322571015763</v>
      </c>
      <c r="H15" s="162">
        <f>IF(RES_hhdet_fec!H15=0,0,RES_hhdet_fec!H15/0.086*1000000/RES_hhdet_num!H15)</f>
        <v>1422.0369734805251</v>
      </c>
      <c r="I15" s="162">
        <f>IF(RES_hhdet_fec!I15=0,0,RES_hhdet_fec!I15/0.086*1000000/RES_hhdet_num!I15)</f>
        <v>2109.520257463882</v>
      </c>
      <c r="J15" s="162">
        <f>IF(RES_hhdet_fec!J15=0,0,RES_hhdet_fec!J15/0.086*1000000/RES_hhdet_num!J15)</f>
        <v>1721.69901912502</v>
      </c>
      <c r="K15" s="162">
        <f>IF(RES_hhdet_fec!K15=0,0,RES_hhdet_fec!K15/0.086*1000000/RES_hhdet_num!K15)</f>
        <v>1924.3602912808119</v>
      </c>
      <c r="L15" s="162">
        <f>IF(RES_hhdet_fec!L15=0,0,RES_hhdet_fec!L15/0.086*1000000/RES_hhdet_num!L15)</f>
        <v>1497.9013644099234</v>
      </c>
      <c r="M15" s="162">
        <f>IF(RES_hhdet_fec!M15=0,0,RES_hhdet_fec!M15/0.086*1000000/RES_hhdet_num!M15)</f>
        <v>1545.30790099248</v>
      </c>
      <c r="N15" s="162">
        <f>IF(RES_hhdet_fec!N15=0,0,RES_hhdet_fec!N15/0.086*1000000/RES_hhdet_num!N15)</f>
        <v>1673.5569279885815</v>
      </c>
      <c r="O15" s="162">
        <f>IF(RES_hhdet_fec!O15=0,0,RES_hhdet_fec!O15/0.086*1000000/RES_hhdet_num!O15)</f>
        <v>1405.3797860729587</v>
      </c>
      <c r="P15" s="162">
        <f>IF(RES_hhdet_fec!P15=0,0,RES_hhdet_fec!P15/0.086*1000000/RES_hhdet_num!P15)</f>
        <v>1465.1438648560079</v>
      </c>
      <c r="Q15" s="162">
        <f>IF(RES_hhdet_fec!Q15=0,0,RES_hhdet_fec!Q15/0.086*1000000/RES_hhdet_num!Q15)</f>
        <v>1372.8435436730301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827.52865003989143</v>
      </c>
      <c r="C19" s="157">
        <f>IF(RES_hhdet_fec!C19=0,0,RES_hhdet_fec!C19/0.086*1000000/RES_hhdet_num!C$3)</f>
        <v>870.35870627047382</v>
      </c>
      <c r="D19" s="157">
        <f>IF(RES_hhdet_fec!D19=0,0,RES_hhdet_fec!D19/0.086*1000000/RES_hhdet_num!D$3)</f>
        <v>975.87778375183416</v>
      </c>
      <c r="E19" s="157">
        <f>IF(RES_hhdet_fec!E19=0,0,RES_hhdet_fec!E19/0.086*1000000/RES_hhdet_num!E$3)</f>
        <v>1105.4288032762472</v>
      </c>
      <c r="F19" s="157">
        <f>IF(RES_hhdet_fec!F19=0,0,RES_hhdet_fec!F19/0.086*1000000/RES_hhdet_num!F$3)</f>
        <v>769.11827363995144</v>
      </c>
      <c r="G19" s="157">
        <f>IF(RES_hhdet_fec!G19=0,0,RES_hhdet_fec!G19/0.086*1000000/RES_hhdet_num!G$3)</f>
        <v>1710.5572330923167</v>
      </c>
      <c r="H19" s="157">
        <f>IF(RES_hhdet_fec!H19=0,0,RES_hhdet_fec!H19/0.086*1000000/RES_hhdet_num!H$3)</f>
        <v>1128.4221340334202</v>
      </c>
      <c r="I19" s="157">
        <f>IF(RES_hhdet_fec!I19=0,0,RES_hhdet_fec!I19/0.086*1000000/RES_hhdet_num!I$3)</f>
        <v>1332.682786185472</v>
      </c>
      <c r="J19" s="157">
        <f>IF(RES_hhdet_fec!J19=0,0,RES_hhdet_fec!J19/0.086*1000000/RES_hhdet_num!J$3)</f>
        <v>878.40868322496544</v>
      </c>
      <c r="K19" s="157">
        <f>IF(RES_hhdet_fec!K19=0,0,RES_hhdet_fec!K19/0.086*1000000/RES_hhdet_num!K$3)</f>
        <v>1081.4756529047845</v>
      </c>
      <c r="L19" s="157">
        <f>IF(RES_hhdet_fec!L19=0,0,RES_hhdet_fec!L19/0.086*1000000/RES_hhdet_num!L$3)</f>
        <v>986.336021401376</v>
      </c>
      <c r="M19" s="157">
        <f>IF(RES_hhdet_fec!M19=0,0,RES_hhdet_fec!M19/0.086*1000000/RES_hhdet_num!M$3)</f>
        <v>989.33040953745387</v>
      </c>
      <c r="N19" s="157">
        <f>IF(RES_hhdet_fec!N19=0,0,RES_hhdet_fec!N19/0.086*1000000/RES_hhdet_num!N$3)</f>
        <v>953.69511167740586</v>
      </c>
      <c r="O19" s="157">
        <f>IF(RES_hhdet_fec!O19=0,0,RES_hhdet_fec!O19/0.086*1000000/RES_hhdet_num!O$3)</f>
        <v>980.44387924185196</v>
      </c>
      <c r="P19" s="157">
        <f>IF(RES_hhdet_fec!P19=0,0,RES_hhdet_fec!P19/0.086*1000000/RES_hhdet_num!P$3)</f>
        <v>874.02349926552495</v>
      </c>
      <c r="Q19" s="157">
        <f>IF(RES_hhdet_fec!Q19=0,0,RES_hhdet_fec!Q19/0.086*1000000/RES_hhdet_num!Q$3)</f>
        <v>1011.3764708078595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979.71759806612602</v>
      </c>
      <c r="C21" s="156">
        <f>IF(RES_hhdet_fec!C21=0,0,RES_hhdet_fec!C21/0.086*1000000/RES_hhdet_num!C21)</f>
        <v>1070.0621546710529</v>
      </c>
      <c r="D21" s="156">
        <f>IF(RES_hhdet_fec!D21=0,0,RES_hhdet_fec!D21/0.086*1000000/RES_hhdet_num!D21)</f>
        <v>1070.0888991334823</v>
      </c>
      <c r="E21" s="156">
        <f>IF(RES_hhdet_fec!E21=0,0,RES_hhdet_fec!E21/0.086*1000000/RES_hhdet_num!E21)</f>
        <v>1245.8614136933813</v>
      </c>
      <c r="F21" s="156">
        <f>IF(RES_hhdet_fec!F21=0,0,RES_hhdet_fec!F21/0.086*1000000/RES_hhdet_num!F21)</f>
        <v>767.29936673549639</v>
      </c>
      <c r="G21" s="156">
        <f>IF(RES_hhdet_fec!G21=0,0,RES_hhdet_fec!G21/0.086*1000000/RES_hhdet_num!G21)</f>
        <v>2029.4490690624516</v>
      </c>
      <c r="H21" s="156">
        <f>IF(RES_hhdet_fec!H21=0,0,RES_hhdet_fec!H21/0.086*1000000/RES_hhdet_num!H21)</f>
        <v>1016.213760173453</v>
      </c>
      <c r="I21" s="156">
        <f>IF(RES_hhdet_fec!I21=0,0,RES_hhdet_fec!I21/0.086*1000000/RES_hhdet_num!I21)</f>
        <v>1571.0610594341535</v>
      </c>
      <c r="J21" s="156">
        <f>IF(RES_hhdet_fec!J21=0,0,RES_hhdet_fec!J21/0.086*1000000/RES_hhdet_num!J21)</f>
        <v>817.28130401607007</v>
      </c>
      <c r="K21" s="156">
        <f>IF(RES_hhdet_fec!K21=0,0,RES_hhdet_fec!K21/0.086*1000000/RES_hhdet_num!K21)</f>
        <v>1265.0336151897002</v>
      </c>
      <c r="L21" s="156">
        <f>IF(RES_hhdet_fec!L21=0,0,RES_hhdet_fec!L21/0.086*1000000/RES_hhdet_num!L21)</f>
        <v>1083.1530549103807</v>
      </c>
      <c r="M21" s="156">
        <f>IF(RES_hhdet_fec!M21=0,0,RES_hhdet_fec!M21/0.086*1000000/RES_hhdet_num!M21)</f>
        <v>1095.0332804518732</v>
      </c>
      <c r="N21" s="156">
        <f>IF(RES_hhdet_fec!N21=0,0,RES_hhdet_fec!N21/0.086*1000000/RES_hhdet_num!N21)</f>
        <v>1043.0403405951772</v>
      </c>
      <c r="O21" s="156">
        <f>IF(RES_hhdet_fec!O21=0,0,RES_hhdet_fec!O21/0.086*1000000/RES_hhdet_num!O21)</f>
        <v>1095.5032827631601</v>
      </c>
      <c r="P21" s="156">
        <f>IF(RES_hhdet_fec!P21=0,0,RES_hhdet_fec!P21/0.086*1000000/RES_hhdet_num!P21)</f>
        <v>1093.2758379464608</v>
      </c>
      <c r="Q21" s="156">
        <f>IF(RES_hhdet_fec!Q21=0,0,RES_hhdet_fec!Q21/0.086*1000000/RES_hhdet_num!Q21)</f>
        <v>1143.2984896898836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507.92060538040971</v>
      </c>
      <c r="C22" s="57">
        <f>IF(RES_hhdet_fec!C22=0,0,RES_hhdet_fec!C22/0.086*1000000/RES_hhdet_num!C22)</f>
        <v>486.04221478694154</v>
      </c>
      <c r="D22" s="57">
        <f>IF(RES_hhdet_fec!D22=0,0,RES_hhdet_fec!D22/0.086*1000000/RES_hhdet_num!D22)</f>
        <v>679.94404484712823</v>
      </c>
      <c r="E22" s="57">
        <f>IF(RES_hhdet_fec!E22=0,0,RES_hhdet_fec!E22/0.086*1000000/RES_hhdet_num!E22)</f>
        <v>488.3658118672933</v>
      </c>
      <c r="F22" s="57">
        <f>IF(RES_hhdet_fec!F22=0,0,RES_hhdet_fec!F22/0.086*1000000/RES_hhdet_num!F22)</f>
        <v>779.59747938191822</v>
      </c>
      <c r="G22" s="57">
        <f>IF(RES_hhdet_fec!G22=0,0,RES_hhdet_fec!G22/0.086*1000000/RES_hhdet_num!G22)</f>
        <v>388.12106029397643</v>
      </c>
      <c r="H22" s="57">
        <f>IF(RES_hhdet_fec!H22=0,0,RES_hhdet_fec!H22/0.086*1000000/RES_hhdet_num!H22)</f>
        <v>1538.1487390509092</v>
      </c>
      <c r="I22" s="57">
        <f>IF(RES_hhdet_fec!I22=0,0,RES_hhdet_fec!I22/0.086*1000000/RES_hhdet_num!I22)</f>
        <v>313.55337407351118</v>
      </c>
      <c r="J22" s="57">
        <f>IF(RES_hhdet_fec!J22=0,0,RES_hhdet_fec!J22/0.086*1000000/RES_hhdet_num!J22)</f>
        <v>1168.6451291045726</v>
      </c>
      <c r="K22" s="57">
        <f>IF(RES_hhdet_fec!K22=0,0,RES_hhdet_fec!K22/0.086*1000000/RES_hhdet_num!K22)</f>
        <v>206.08120840388216</v>
      </c>
      <c r="L22" s="57">
        <f>IF(RES_hhdet_fec!L22=0,0,RES_hhdet_fec!L22/0.086*1000000/RES_hhdet_num!L22)</f>
        <v>667.78263256443802</v>
      </c>
      <c r="M22" s="57">
        <f>IF(RES_hhdet_fec!M22=0,0,RES_hhdet_fec!M22/0.086*1000000/RES_hhdet_num!M22)</f>
        <v>688.86386541730633</v>
      </c>
      <c r="N22" s="57">
        <f>IF(RES_hhdet_fec!N22=0,0,RES_hhdet_fec!N22/0.086*1000000/RES_hhdet_num!N22)</f>
        <v>737.36673474342285</v>
      </c>
      <c r="O22" s="57">
        <f>IF(RES_hhdet_fec!O22=0,0,RES_hhdet_fec!O22/0.086*1000000/RES_hhdet_num!O22)</f>
        <v>685.54211940067808</v>
      </c>
      <c r="P22" s="57">
        <f>IF(RES_hhdet_fec!P22=0,0,RES_hhdet_fec!P22/0.086*1000000/RES_hhdet_num!P22)</f>
        <v>663.77518802498514</v>
      </c>
      <c r="Q22" s="57">
        <f>IF(RES_hhdet_fec!Q22=0,0,RES_hhdet_fec!Q22/0.086*1000000/RES_hhdet_num!Q22)</f>
        <v>623.82797854561807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13649.932802761128</v>
      </c>
      <c r="C43" s="168">
        <f t="shared" ref="C43:Q43" si="8">SUM(C44,C47,C49,C58)</f>
        <v>11972.00299415999</v>
      </c>
      <c r="D43" s="168">
        <f t="shared" si="8"/>
        <v>7891.6097163827244</v>
      </c>
      <c r="E43" s="168">
        <f t="shared" si="8"/>
        <v>12477.00937600364</v>
      </c>
      <c r="F43" s="168">
        <f t="shared" si="8"/>
        <v>16678.386255245015</v>
      </c>
      <c r="G43" s="168">
        <f t="shared" si="8"/>
        <v>12121.487751237539</v>
      </c>
      <c r="H43" s="168">
        <f t="shared" si="8"/>
        <v>10861.48171335712</v>
      </c>
      <c r="I43" s="168">
        <f t="shared" si="8"/>
        <v>12768.323637520241</v>
      </c>
      <c r="J43" s="168">
        <f t="shared" si="8"/>
        <v>11626.101116235837</v>
      </c>
      <c r="K43" s="168">
        <f t="shared" si="8"/>
        <v>9852.0288957266785</v>
      </c>
      <c r="L43" s="168">
        <f t="shared" si="8"/>
        <v>8146.2815833097839</v>
      </c>
      <c r="M43" s="168">
        <f t="shared" si="8"/>
        <v>11826.314676977192</v>
      </c>
      <c r="N43" s="168">
        <f t="shared" si="8"/>
        <v>12504.752007016201</v>
      </c>
      <c r="O43" s="168">
        <f t="shared" si="8"/>
        <v>9083.2606408525317</v>
      </c>
      <c r="P43" s="168">
        <f t="shared" si="8"/>
        <v>10071.273276102904</v>
      </c>
      <c r="Q43" s="168">
        <f t="shared" si="8"/>
        <v>10099.74186581675</v>
      </c>
    </row>
    <row r="44" spans="1:17" ht="12.95" customHeight="1" x14ac:dyDescent="0.25">
      <c r="A44" s="158" t="s">
        <v>65</v>
      </c>
      <c r="B44" s="157">
        <f t="shared" ref="B44" si="9">SUM(B45:B46)</f>
        <v>11311.684277153556</v>
      </c>
      <c r="C44" s="157">
        <f t="shared" ref="C44:Q44" si="10">SUM(C45:C46)</f>
        <v>9556.5369354696231</v>
      </c>
      <c r="D44" s="157">
        <f t="shared" si="10"/>
        <v>5637.9943287003398</v>
      </c>
      <c r="E44" s="157">
        <f t="shared" si="10"/>
        <v>9708.5217021716144</v>
      </c>
      <c r="F44" s="157">
        <f t="shared" si="10"/>
        <v>14207.141684097083</v>
      </c>
      <c r="G44" s="157">
        <f t="shared" si="10"/>
        <v>8774.407162517</v>
      </c>
      <c r="H44" s="157">
        <f t="shared" si="10"/>
        <v>7973.7592096018188</v>
      </c>
      <c r="I44" s="157">
        <f t="shared" si="10"/>
        <v>9373.2167409155099</v>
      </c>
      <c r="J44" s="157">
        <f t="shared" si="10"/>
        <v>8905.8091091467686</v>
      </c>
      <c r="K44" s="157">
        <f t="shared" si="10"/>
        <v>6942.2611770969688</v>
      </c>
      <c r="L44" s="157">
        <f t="shared" si="10"/>
        <v>5482.3570444727602</v>
      </c>
      <c r="M44" s="157">
        <f t="shared" si="10"/>
        <v>9047.951435304627</v>
      </c>
      <c r="N44" s="157">
        <f t="shared" si="10"/>
        <v>9282.0746127036291</v>
      </c>
      <c r="O44" s="157">
        <f t="shared" si="10"/>
        <v>6398.9032897669149</v>
      </c>
      <c r="P44" s="157">
        <f t="shared" si="10"/>
        <v>7344.3276970247716</v>
      </c>
      <c r="Q44" s="157">
        <f t="shared" si="10"/>
        <v>7328.5762864799844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11262.209738049813</v>
      </c>
      <c r="C45" s="156">
        <f>IF(RES_hhdet_fec!C45=0,0,RES_hhdet_fec!C45/0.086*1000000/RES_hhdet_num!C$43)</f>
        <v>9480.5844637931386</v>
      </c>
      <c r="D45" s="156">
        <f>IF(RES_hhdet_fec!D45=0,0,RES_hhdet_fec!D45/0.086*1000000/RES_hhdet_num!D$43)</f>
        <v>5593.7098132895953</v>
      </c>
      <c r="E45" s="156">
        <f>IF(RES_hhdet_fec!E45=0,0,RES_hhdet_fec!E45/0.086*1000000/RES_hhdet_num!E$43)</f>
        <v>9521.226610128575</v>
      </c>
      <c r="F45" s="156">
        <f>IF(RES_hhdet_fec!F45=0,0,RES_hhdet_fec!F45/0.086*1000000/RES_hhdet_num!F$43)</f>
        <v>14134.424712824044</v>
      </c>
      <c r="G45" s="156">
        <f>IF(RES_hhdet_fec!G45=0,0,RES_hhdet_fec!G45/0.086*1000000/RES_hhdet_num!G$43)</f>
        <v>8497.8207453628183</v>
      </c>
      <c r="H45" s="156">
        <f>IF(RES_hhdet_fec!H45=0,0,RES_hhdet_fec!H45/0.086*1000000/RES_hhdet_num!H$43)</f>
        <v>7801.1662662003537</v>
      </c>
      <c r="I45" s="156">
        <f>IF(RES_hhdet_fec!I45=0,0,RES_hhdet_fec!I45/0.086*1000000/RES_hhdet_num!I$43)</f>
        <v>8948.2831055890183</v>
      </c>
      <c r="J45" s="156">
        <f>IF(RES_hhdet_fec!J45=0,0,RES_hhdet_fec!J45/0.086*1000000/RES_hhdet_num!J$43)</f>
        <v>8719.9888059769692</v>
      </c>
      <c r="K45" s="156">
        <f>IF(RES_hhdet_fec!K45=0,0,RES_hhdet_fec!K45/0.086*1000000/RES_hhdet_num!K$43)</f>
        <v>6673.0947744962605</v>
      </c>
      <c r="L45" s="156">
        <f>IF(RES_hhdet_fec!L45=0,0,RES_hhdet_fec!L45/0.086*1000000/RES_hhdet_num!L$43)</f>
        <v>5364.8335455943879</v>
      </c>
      <c r="M45" s="156">
        <f>IF(RES_hhdet_fec!M45=0,0,RES_hhdet_fec!M45/0.086*1000000/RES_hhdet_num!M$43)</f>
        <v>8877.1481534207887</v>
      </c>
      <c r="N45" s="156">
        <f>IF(RES_hhdet_fec!N45=0,0,RES_hhdet_fec!N45/0.086*1000000/RES_hhdet_num!N$43)</f>
        <v>9101.4559262577495</v>
      </c>
      <c r="O45" s="156">
        <f>IF(RES_hhdet_fec!O45=0,0,RES_hhdet_fec!O45/0.086*1000000/RES_hhdet_num!O$43)</f>
        <v>6287.2198769057313</v>
      </c>
      <c r="P45" s="156">
        <f>IF(RES_hhdet_fec!P45=0,0,RES_hhdet_fec!P45/0.086*1000000/RES_hhdet_num!P$43)</f>
        <v>7192.1447947037777</v>
      </c>
      <c r="Q45" s="156">
        <f>IF(RES_hhdet_fec!Q45=0,0,RES_hhdet_fec!Q45/0.086*1000000/RES_hhdet_num!Q$43)</f>
        <v>7133.1384885143198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49.474539103744057</v>
      </c>
      <c r="C46" s="156">
        <f>IF(RES_hhdet_fec!C46=0,0,RES_hhdet_fec!C46/0.086*1000000/RES_hhdet_num!C$43)</f>
        <v>75.952471676485231</v>
      </c>
      <c r="D46" s="156">
        <f>IF(RES_hhdet_fec!D46=0,0,RES_hhdet_fec!D46/0.086*1000000/RES_hhdet_num!D$43)</f>
        <v>44.284515410744646</v>
      </c>
      <c r="E46" s="156">
        <f>IF(RES_hhdet_fec!E46=0,0,RES_hhdet_fec!E46/0.086*1000000/RES_hhdet_num!E$43)</f>
        <v>187.29509204303906</v>
      </c>
      <c r="F46" s="156">
        <f>IF(RES_hhdet_fec!F46=0,0,RES_hhdet_fec!F46/0.086*1000000/RES_hhdet_num!F$43)</f>
        <v>72.716971273039022</v>
      </c>
      <c r="G46" s="156">
        <f>IF(RES_hhdet_fec!G46=0,0,RES_hhdet_fec!G46/0.086*1000000/RES_hhdet_num!G$43)</f>
        <v>276.58641715418241</v>
      </c>
      <c r="H46" s="156">
        <f>IF(RES_hhdet_fec!H46=0,0,RES_hhdet_fec!H46/0.086*1000000/RES_hhdet_num!H$43)</f>
        <v>172.59294340146548</v>
      </c>
      <c r="I46" s="156">
        <f>IF(RES_hhdet_fec!I46=0,0,RES_hhdet_fec!I46/0.086*1000000/RES_hhdet_num!I$43)</f>
        <v>424.93363532649136</v>
      </c>
      <c r="J46" s="156">
        <f>IF(RES_hhdet_fec!J46=0,0,RES_hhdet_fec!J46/0.086*1000000/RES_hhdet_num!J$43)</f>
        <v>185.82030316979862</v>
      </c>
      <c r="K46" s="156">
        <f>IF(RES_hhdet_fec!K46=0,0,RES_hhdet_fec!K46/0.086*1000000/RES_hhdet_num!K$43)</f>
        <v>269.16640260070864</v>
      </c>
      <c r="L46" s="156">
        <f>IF(RES_hhdet_fec!L46=0,0,RES_hhdet_fec!L46/0.086*1000000/RES_hhdet_num!L$43)</f>
        <v>117.52349887837229</v>
      </c>
      <c r="M46" s="156">
        <f>IF(RES_hhdet_fec!M46=0,0,RES_hhdet_fec!M46/0.086*1000000/RES_hhdet_num!M$43)</f>
        <v>170.80328188383859</v>
      </c>
      <c r="N46" s="156">
        <f>IF(RES_hhdet_fec!N46=0,0,RES_hhdet_fec!N46/0.086*1000000/RES_hhdet_num!N$43)</f>
        <v>180.61868644587906</v>
      </c>
      <c r="O46" s="156">
        <f>IF(RES_hhdet_fec!O46=0,0,RES_hhdet_fec!O46/0.086*1000000/RES_hhdet_num!O$43)</f>
        <v>111.68341286118353</v>
      </c>
      <c r="P46" s="156">
        <f>IF(RES_hhdet_fec!P46=0,0,RES_hhdet_fec!P46/0.086*1000000/RES_hhdet_num!P$43)</f>
        <v>152.18290232099358</v>
      </c>
      <c r="Q46" s="156">
        <f>IF(RES_hhdet_fec!Q46=0,0,RES_hhdet_fec!Q46/0.086*1000000/RES_hhdet_num!Q$43)</f>
        <v>195.43779796566429</v>
      </c>
    </row>
    <row r="47" spans="1:17" ht="12.95" customHeight="1" x14ac:dyDescent="0.25">
      <c r="A47" s="158" t="s">
        <v>112</v>
      </c>
      <c r="B47" s="157">
        <f t="shared" ref="B47:Q47" si="11">B48</f>
        <v>8.0120517819011976</v>
      </c>
      <c r="C47" s="157">
        <f t="shared" si="11"/>
        <v>9.6457462930539162</v>
      </c>
      <c r="D47" s="157">
        <f t="shared" si="11"/>
        <v>11.621446012151106</v>
      </c>
      <c r="E47" s="157">
        <f t="shared" si="11"/>
        <v>13.188945858916167</v>
      </c>
      <c r="F47" s="157">
        <f t="shared" si="11"/>
        <v>14.037759276557358</v>
      </c>
      <c r="G47" s="157">
        <f t="shared" si="11"/>
        <v>15.695230778901198</v>
      </c>
      <c r="H47" s="157">
        <f t="shared" si="11"/>
        <v>17.879755093265999</v>
      </c>
      <c r="I47" s="157">
        <f t="shared" si="11"/>
        <v>20.658221265298213</v>
      </c>
      <c r="J47" s="157">
        <f t="shared" si="11"/>
        <v>25.329588800207262</v>
      </c>
      <c r="K47" s="157">
        <f t="shared" si="11"/>
        <v>25.831147309958872</v>
      </c>
      <c r="L47" s="157">
        <f t="shared" si="11"/>
        <v>28.389988451975146</v>
      </c>
      <c r="M47" s="157">
        <f t="shared" si="11"/>
        <v>28.663607267579806</v>
      </c>
      <c r="N47" s="157">
        <f t="shared" si="11"/>
        <v>27.030654430363366</v>
      </c>
      <c r="O47" s="157">
        <f t="shared" si="11"/>
        <v>30.227333956614277</v>
      </c>
      <c r="P47" s="157">
        <f t="shared" si="11"/>
        <v>31.353111549046918</v>
      </c>
      <c r="Q47" s="157">
        <f t="shared" si="11"/>
        <v>32.266432751414555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8.0120517819011976</v>
      </c>
      <c r="C48" s="156">
        <f>IF(RES_hhdet_fec!C48=0,0,RES_hhdet_fec!C48/0.086*1000000/RES_hhdet_num!C$43)</f>
        <v>9.6457462930539162</v>
      </c>
      <c r="D48" s="156">
        <f>IF(RES_hhdet_fec!D48=0,0,RES_hhdet_fec!D48/0.086*1000000/RES_hhdet_num!D$43)</f>
        <v>11.621446012151106</v>
      </c>
      <c r="E48" s="156">
        <f>IF(RES_hhdet_fec!E48=0,0,RES_hhdet_fec!E48/0.086*1000000/RES_hhdet_num!E$43)</f>
        <v>13.188945858916167</v>
      </c>
      <c r="F48" s="156">
        <f>IF(RES_hhdet_fec!F48=0,0,RES_hhdet_fec!F48/0.086*1000000/RES_hhdet_num!F$43)</f>
        <v>14.037759276557358</v>
      </c>
      <c r="G48" s="156">
        <f>IF(RES_hhdet_fec!G48=0,0,RES_hhdet_fec!G48/0.086*1000000/RES_hhdet_num!G$43)</f>
        <v>15.695230778901198</v>
      </c>
      <c r="H48" s="156">
        <f>IF(RES_hhdet_fec!H48=0,0,RES_hhdet_fec!H48/0.086*1000000/RES_hhdet_num!H$43)</f>
        <v>17.879755093265999</v>
      </c>
      <c r="I48" s="156">
        <f>IF(RES_hhdet_fec!I48=0,0,RES_hhdet_fec!I48/0.086*1000000/RES_hhdet_num!I$43)</f>
        <v>20.658221265298213</v>
      </c>
      <c r="J48" s="156">
        <f>IF(RES_hhdet_fec!J48=0,0,RES_hhdet_fec!J48/0.086*1000000/RES_hhdet_num!J$43)</f>
        <v>25.329588800207262</v>
      </c>
      <c r="K48" s="156">
        <f>IF(RES_hhdet_fec!K48=0,0,RES_hhdet_fec!K48/0.086*1000000/RES_hhdet_num!K$43)</f>
        <v>25.831147309958872</v>
      </c>
      <c r="L48" s="156">
        <f>IF(RES_hhdet_fec!L48=0,0,RES_hhdet_fec!L48/0.086*1000000/RES_hhdet_num!L$43)</f>
        <v>28.389988451975146</v>
      </c>
      <c r="M48" s="156">
        <f>IF(RES_hhdet_fec!M48=0,0,RES_hhdet_fec!M48/0.086*1000000/RES_hhdet_num!M$43)</f>
        <v>28.663607267579806</v>
      </c>
      <c r="N48" s="156">
        <f>IF(RES_hhdet_fec!N48=0,0,RES_hhdet_fec!N48/0.086*1000000/RES_hhdet_num!N$43)</f>
        <v>27.030654430363366</v>
      </c>
      <c r="O48" s="156">
        <f>IF(RES_hhdet_fec!O48=0,0,RES_hhdet_fec!O48/0.086*1000000/RES_hhdet_num!O$43)</f>
        <v>30.227333956614277</v>
      </c>
      <c r="P48" s="156">
        <f>IF(RES_hhdet_fec!P48=0,0,RES_hhdet_fec!P48/0.086*1000000/RES_hhdet_num!P$43)</f>
        <v>31.353111549046918</v>
      </c>
      <c r="Q48" s="156">
        <f>IF(RES_hhdet_fec!Q48=0,0,RES_hhdet_fec!Q48/0.086*1000000/RES_hhdet_num!Q$43)</f>
        <v>32.266432751414555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1502.714550894234</v>
      </c>
      <c r="C49" s="157">
        <f>IF(RES_hhdet_fec!C49=0,0,RES_hhdet_fec!C49/0.086*1000000/RES_hhdet_num!C$43)</f>
        <v>1536.0624552470795</v>
      </c>
      <c r="D49" s="157">
        <f>IF(RES_hhdet_fec!D49=0,0,RES_hhdet_fec!D49/0.086*1000000/RES_hhdet_num!D$43)</f>
        <v>1248.2521694070774</v>
      </c>
      <c r="E49" s="157">
        <f>IF(RES_hhdet_fec!E49=0,0,RES_hhdet_fec!E49/0.086*1000000/RES_hhdet_num!E$43)</f>
        <v>1651.8462839856004</v>
      </c>
      <c r="F49" s="157">
        <f>IF(RES_hhdet_fec!F49=0,0,RES_hhdet_fec!F49/0.086*1000000/RES_hhdet_num!F$43)</f>
        <v>1710.1827331218387</v>
      </c>
      <c r="G49" s="157">
        <f>IF(RES_hhdet_fec!G49=0,0,RES_hhdet_fec!G49/0.086*1000000/RES_hhdet_num!G$43)</f>
        <v>1677.7880255641808</v>
      </c>
      <c r="H49" s="157">
        <f>IF(RES_hhdet_fec!H49=0,0,RES_hhdet_fec!H49/0.086*1000000/RES_hhdet_num!H$43)</f>
        <v>1760.2314924215746</v>
      </c>
      <c r="I49" s="157">
        <f>IF(RES_hhdet_fec!I49=0,0,RES_hhdet_fec!I49/0.086*1000000/RES_hhdet_num!I$43)</f>
        <v>2053.1959653288532</v>
      </c>
      <c r="J49" s="157">
        <f>IF(RES_hhdet_fec!J49=0,0,RES_hhdet_fec!J49/0.086*1000000/RES_hhdet_num!J$43)</f>
        <v>1814.133929489609</v>
      </c>
      <c r="K49" s="157">
        <f>IF(RES_hhdet_fec!K49=0,0,RES_hhdet_fec!K49/0.086*1000000/RES_hhdet_num!K$43)</f>
        <v>1803.6065534191312</v>
      </c>
      <c r="L49" s="157">
        <f>IF(RES_hhdet_fec!L49=0,0,RES_hhdet_fec!L49/0.086*1000000/RES_hhdet_num!L$43)</f>
        <v>1643.9965382075816</v>
      </c>
      <c r="M49" s="157">
        <f>IF(RES_hhdet_fec!M49=0,0,RES_hhdet_fec!M49/0.086*1000000/RES_hhdet_num!M$43)</f>
        <v>1754.4913171782694</v>
      </c>
      <c r="N49" s="157">
        <f>IF(RES_hhdet_fec!N49=0,0,RES_hhdet_fec!N49/0.086*1000000/RES_hhdet_num!N$43)</f>
        <v>2229.3648635013224</v>
      </c>
      <c r="O49" s="157">
        <f>IF(RES_hhdet_fec!O49=0,0,RES_hhdet_fec!O49/0.086*1000000/RES_hhdet_num!O$43)</f>
        <v>1660.2417251417871</v>
      </c>
      <c r="P49" s="157">
        <f>IF(RES_hhdet_fec!P49=0,0,RES_hhdet_fec!P49/0.086*1000000/RES_hhdet_num!P$43)</f>
        <v>1724.7543877579892</v>
      </c>
      <c r="Q49" s="157">
        <f>IF(RES_hhdet_fec!Q49=0,0,RES_hhdet_fec!Q49/0.086*1000000/RES_hhdet_num!Q$43)</f>
        <v>1731.3212468367778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1634.7546806198482</v>
      </c>
      <c r="C50" s="132">
        <f>IF(RES_hhdet_fec!C50=0,0,RES_hhdet_fec!C50/0.086*1000000/RES_hhdet_num!C50)</f>
        <v>1658.5088520857075</v>
      </c>
      <c r="D50" s="132">
        <f>IF(RES_hhdet_fec!D50=0,0,RES_hhdet_fec!D50/0.086*1000000/RES_hhdet_num!D50)</f>
        <v>1256.479179362035</v>
      </c>
      <c r="E50" s="132">
        <f>IF(RES_hhdet_fec!E50=0,0,RES_hhdet_fec!E50/0.086*1000000/RES_hhdet_num!E50)</f>
        <v>1698.2284320045574</v>
      </c>
      <c r="F50" s="132">
        <f>IF(RES_hhdet_fec!F50=0,0,RES_hhdet_fec!F50/0.086*1000000/RES_hhdet_num!F50)</f>
        <v>1749.4463189271596</v>
      </c>
      <c r="G50" s="132">
        <f>IF(RES_hhdet_fec!G50=0,0,RES_hhdet_fec!G50/0.086*1000000/RES_hhdet_num!G50)</f>
        <v>1772.5041950320456</v>
      </c>
      <c r="H50" s="132">
        <f>IF(RES_hhdet_fec!H50=0,0,RES_hhdet_fec!H50/0.086*1000000/RES_hhdet_num!H50)</f>
        <v>1911.036446423291</v>
      </c>
      <c r="I50" s="132">
        <f>IF(RES_hhdet_fec!I50=0,0,RES_hhdet_fec!I50/0.086*1000000/RES_hhdet_num!I50)</f>
        <v>2050.2157409112315</v>
      </c>
      <c r="J50" s="132">
        <f>IF(RES_hhdet_fec!J50=0,0,RES_hhdet_fec!J50/0.086*1000000/RES_hhdet_num!J50)</f>
        <v>1830.3990774659731</v>
      </c>
      <c r="K50" s="132">
        <f>IF(RES_hhdet_fec!K50=0,0,RES_hhdet_fec!K50/0.086*1000000/RES_hhdet_num!K50)</f>
        <v>1752.5481777025764</v>
      </c>
      <c r="L50" s="132">
        <f>IF(RES_hhdet_fec!L50=0,0,RES_hhdet_fec!L50/0.086*1000000/RES_hhdet_num!L50)</f>
        <v>1751.3366422394361</v>
      </c>
      <c r="M50" s="132">
        <f>IF(RES_hhdet_fec!M50=0,0,RES_hhdet_fec!M50/0.086*1000000/RES_hhdet_num!M50)</f>
        <v>1755.6787454651837</v>
      </c>
      <c r="N50" s="132">
        <f>IF(RES_hhdet_fec!N50=0,0,RES_hhdet_fec!N50/0.086*1000000/RES_hhdet_num!N50)</f>
        <v>2435.3155357585197</v>
      </c>
      <c r="O50" s="132">
        <f>IF(RES_hhdet_fec!O50=0,0,RES_hhdet_fec!O50/0.086*1000000/RES_hhdet_num!O50)</f>
        <v>1741.6716825194258</v>
      </c>
      <c r="P50" s="132">
        <f>IF(RES_hhdet_fec!P50=0,0,RES_hhdet_fec!P50/0.086*1000000/RES_hhdet_num!P50)</f>
        <v>1739.4738857514631</v>
      </c>
      <c r="Q50" s="132">
        <f>IF(RES_hhdet_fec!Q50=0,0,RES_hhdet_fec!Q50/0.086*1000000/RES_hhdet_num!Q50)</f>
        <v>1746.6872809617346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1280.5954133169851</v>
      </c>
      <c r="C54" s="162">
        <f>IF(RES_hhdet_fec!C54=0,0,RES_hhdet_fec!C54/0.086*1000000/RES_hhdet_num!C54)</f>
        <v>1326.6518707597741</v>
      </c>
      <c r="D54" s="162">
        <f>IF(RES_hhdet_fec!D54=0,0,RES_hhdet_fec!D54/0.086*1000000/RES_hhdet_num!D54)</f>
        <v>1239.519132068534</v>
      </c>
      <c r="E54" s="162">
        <f>IF(RES_hhdet_fec!E54=0,0,RES_hhdet_fec!E54/0.086*1000000/RES_hhdet_num!E54)</f>
        <v>1539.7345111086684</v>
      </c>
      <c r="F54" s="162">
        <f>IF(RES_hhdet_fec!F54=0,0,RES_hhdet_fec!F54/0.086*1000000/RES_hhdet_num!F54)</f>
        <v>1258.6399943781209</v>
      </c>
      <c r="G54" s="162">
        <f>IF(RES_hhdet_fec!G54=0,0,RES_hhdet_fec!G54/0.086*1000000/RES_hhdet_num!G54)</f>
        <v>1438.0322571015761</v>
      </c>
      <c r="H54" s="162">
        <f>IF(RES_hhdet_fec!H54=0,0,RES_hhdet_fec!H54/0.086*1000000/RES_hhdet_num!H54)</f>
        <v>1422.0369734805256</v>
      </c>
      <c r="I54" s="162">
        <f>IF(RES_hhdet_fec!I54=0,0,RES_hhdet_fec!I54/0.086*1000000/RES_hhdet_num!I54)</f>
        <v>2109.5202574638829</v>
      </c>
      <c r="J54" s="162">
        <f>IF(RES_hhdet_fec!J54=0,0,RES_hhdet_fec!J54/0.086*1000000/RES_hhdet_num!J54)</f>
        <v>1721.6990191250197</v>
      </c>
      <c r="K54" s="162">
        <f>IF(RES_hhdet_fec!K54=0,0,RES_hhdet_fec!K54/0.086*1000000/RES_hhdet_num!K54)</f>
        <v>1924.3602912808112</v>
      </c>
      <c r="L54" s="162">
        <f>IF(RES_hhdet_fec!L54=0,0,RES_hhdet_fec!L54/0.086*1000000/RES_hhdet_num!L54)</f>
        <v>1497.9013644099232</v>
      </c>
      <c r="M54" s="162">
        <f>IF(RES_hhdet_fec!M54=0,0,RES_hhdet_fec!M54/0.086*1000000/RES_hhdet_num!M54)</f>
        <v>1545.3079009924795</v>
      </c>
      <c r="N54" s="162">
        <f>IF(RES_hhdet_fec!N54=0,0,RES_hhdet_fec!N54/0.086*1000000/RES_hhdet_num!N54)</f>
        <v>1673.5569279885806</v>
      </c>
      <c r="O54" s="162">
        <f>IF(RES_hhdet_fec!O54=0,0,RES_hhdet_fec!O54/0.086*1000000/RES_hhdet_num!O54)</f>
        <v>1405.3797860729587</v>
      </c>
      <c r="P54" s="162">
        <f>IF(RES_hhdet_fec!P54=0,0,RES_hhdet_fec!P54/0.086*1000000/RES_hhdet_num!P54)</f>
        <v>1465.1438648560081</v>
      </c>
      <c r="Q54" s="162">
        <f>IF(RES_hhdet_fec!Q54=0,0,RES_hhdet_fec!Q54/0.086*1000000/RES_hhdet_num!Q54)</f>
        <v>1372.8435436730299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0</v>
      </c>
      <c r="C55" s="160">
        <f>IF(RES_hhdet_fec!C55=0,0,RES_hhdet_fec!C55/0.086*1000000/RES_hhdet_num!C55)</f>
        <v>0</v>
      </c>
      <c r="D55" s="160">
        <f>IF(RES_hhdet_fec!D55=0,0,RES_hhdet_fec!D55/0.086*1000000/RES_hhdet_num!D55)</f>
        <v>0</v>
      </c>
      <c r="E55" s="160">
        <f>IF(RES_hhdet_fec!E55=0,0,RES_hhdet_fec!E55/0.086*1000000/RES_hhdet_num!E55)</f>
        <v>0</v>
      </c>
      <c r="F55" s="160">
        <f>IF(RES_hhdet_fec!F55=0,0,RES_hhdet_fec!F55/0.086*1000000/RES_hhdet_num!F55)</f>
        <v>0</v>
      </c>
      <c r="G55" s="160">
        <f>IF(RES_hhdet_fec!G55=0,0,RES_hhdet_fec!G55/0.086*1000000/RES_hhdet_num!G55)</f>
        <v>0</v>
      </c>
      <c r="H55" s="160">
        <f>IF(RES_hhdet_fec!H55=0,0,RES_hhdet_fec!H55/0.086*1000000/RES_hhdet_num!H55)</f>
        <v>0</v>
      </c>
      <c r="I55" s="160">
        <f>IF(RES_hhdet_fec!I55=0,0,RES_hhdet_fec!I55/0.086*1000000/RES_hhdet_num!I55)</f>
        <v>0</v>
      </c>
      <c r="J55" s="160">
        <f>IF(RES_hhdet_fec!J55=0,0,RES_hhdet_fec!J55/0.086*1000000/RES_hhdet_num!J55)</f>
        <v>0</v>
      </c>
      <c r="K55" s="160">
        <f>IF(RES_hhdet_fec!K55=0,0,RES_hhdet_fec!K55/0.086*1000000/RES_hhdet_num!K55)</f>
        <v>0</v>
      </c>
      <c r="L55" s="160">
        <f>IF(RES_hhdet_fec!L55=0,0,RES_hhdet_fec!L55/0.086*1000000/RES_hhdet_num!L55)</f>
        <v>0</v>
      </c>
      <c r="M55" s="160">
        <f>IF(RES_hhdet_fec!M55=0,0,RES_hhdet_fec!M55/0.086*1000000/RES_hhdet_num!M55)</f>
        <v>0</v>
      </c>
      <c r="N55" s="160">
        <f>IF(RES_hhdet_fec!N55=0,0,RES_hhdet_fec!N55/0.086*1000000/RES_hhdet_num!N55)</f>
        <v>0</v>
      </c>
      <c r="O55" s="160">
        <f>IF(RES_hhdet_fec!O55=0,0,RES_hhdet_fec!O55/0.086*1000000/RES_hhdet_num!O55)</f>
        <v>0</v>
      </c>
      <c r="P55" s="160">
        <f>IF(RES_hhdet_fec!P55=0,0,RES_hhdet_fec!P55/0.086*1000000/RES_hhdet_num!P55)</f>
        <v>0</v>
      </c>
      <c r="Q55" s="160">
        <f>IF(RES_hhdet_fec!Q55=0,0,RES_hhdet_fec!Q55/0.086*1000000/RES_hhdet_num!Q55)</f>
        <v>0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0</v>
      </c>
      <c r="C56" s="156">
        <f>IF(RES_hhdet_fec!C56=0,0,RES_hhdet_fec!C56/0.086*1000000/RES_hhdet_num!C55)</f>
        <v>0</v>
      </c>
      <c r="D56" s="156">
        <f>IF(RES_hhdet_fec!D56=0,0,RES_hhdet_fec!D56/0.086*1000000/RES_hhdet_num!D55)</f>
        <v>0</v>
      </c>
      <c r="E56" s="156">
        <f>IF(RES_hhdet_fec!E56=0,0,RES_hhdet_fec!E56/0.086*1000000/RES_hhdet_num!E55)</f>
        <v>0</v>
      </c>
      <c r="F56" s="156">
        <f>IF(RES_hhdet_fec!F56=0,0,RES_hhdet_fec!F56/0.086*1000000/RES_hhdet_num!F55)</f>
        <v>0</v>
      </c>
      <c r="G56" s="156">
        <f>IF(RES_hhdet_fec!G56=0,0,RES_hhdet_fec!G56/0.086*1000000/RES_hhdet_num!G55)</f>
        <v>0</v>
      </c>
      <c r="H56" s="156">
        <f>IF(RES_hhdet_fec!H56=0,0,RES_hhdet_fec!H56/0.086*1000000/RES_hhdet_num!H55)</f>
        <v>0</v>
      </c>
      <c r="I56" s="156">
        <f>IF(RES_hhdet_fec!I56=0,0,RES_hhdet_fec!I56/0.086*1000000/RES_hhdet_num!I55)</f>
        <v>0</v>
      </c>
      <c r="J56" s="156">
        <f>IF(RES_hhdet_fec!J56=0,0,RES_hhdet_fec!J56/0.086*1000000/RES_hhdet_num!J55)</f>
        <v>0</v>
      </c>
      <c r="K56" s="156">
        <f>IF(RES_hhdet_fec!K56=0,0,RES_hhdet_fec!K56/0.086*1000000/RES_hhdet_num!K55)</f>
        <v>0</v>
      </c>
      <c r="L56" s="156">
        <f>IF(RES_hhdet_fec!L56=0,0,RES_hhdet_fec!L56/0.086*1000000/RES_hhdet_num!L55)</f>
        <v>0</v>
      </c>
      <c r="M56" s="156">
        <f>IF(RES_hhdet_fec!M56=0,0,RES_hhdet_fec!M56/0.086*1000000/RES_hhdet_num!M55)</f>
        <v>0</v>
      </c>
      <c r="N56" s="156">
        <f>IF(RES_hhdet_fec!N56=0,0,RES_hhdet_fec!N56/0.086*1000000/RES_hhdet_num!N55)</f>
        <v>0</v>
      </c>
      <c r="O56" s="156">
        <f>IF(RES_hhdet_fec!O56=0,0,RES_hhdet_fec!O56/0.086*1000000/RES_hhdet_num!O55)</f>
        <v>0</v>
      </c>
      <c r="P56" s="156">
        <f>IF(RES_hhdet_fec!P56=0,0,RES_hhdet_fec!P56/0.086*1000000/RES_hhdet_num!P55)</f>
        <v>0</v>
      </c>
      <c r="Q56" s="156">
        <f>IF(RES_hhdet_fec!Q56=0,0,RES_hhdet_fec!Q56/0.086*1000000/RES_hhdet_num!Q55)</f>
        <v>0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0</v>
      </c>
      <c r="C57" s="156">
        <f>IF(RES_hhdet_fec!C57=0,0,RES_hhdet_fec!C57/0.086*1000000/RES_hhdet_num!C55)</f>
        <v>0</v>
      </c>
      <c r="D57" s="156">
        <f>IF(RES_hhdet_fec!D57=0,0,RES_hhdet_fec!D57/0.086*1000000/RES_hhdet_num!D55)</f>
        <v>0</v>
      </c>
      <c r="E57" s="156">
        <f>IF(RES_hhdet_fec!E57=0,0,RES_hhdet_fec!E57/0.086*1000000/RES_hhdet_num!E55)</f>
        <v>0</v>
      </c>
      <c r="F57" s="156">
        <f>IF(RES_hhdet_fec!F57=0,0,RES_hhdet_fec!F57/0.086*1000000/RES_hhdet_num!F55)</f>
        <v>0</v>
      </c>
      <c r="G57" s="156">
        <f>IF(RES_hhdet_fec!G57=0,0,RES_hhdet_fec!G57/0.086*1000000/RES_hhdet_num!G55)</f>
        <v>0</v>
      </c>
      <c r="H57" s="156">
        <f>IF(RES_hhdet_fec!H57=0,0,RES_hhdet_fec!H57/0.086*1000000/RES_hhdet_num!H55)</f>
        <v>0</v>
      </c>
      <c r="I57" s="156">
        <f>IF(RES_hhdet_fec!I57=0,0,RES_hhdet_fec!I57/0.086*1000000/RES_hhdet_num!I55)</f>
        <v>0</v>
      </c>
      <c r="J57" s="156">
        <f>IF(RES_hhdet_fec!J57=0,0,RES_hhdet_fec!J57/0.086*1000000/RES_hhdet_num!J55)</f>
        <v>0</v>
      </c>
      <c r="K57" s="156">
        <f>IF(RES_hhdet_fec!K57=0,0,RES_hhdet_fec!K57/0.086*1000000/RES_hhdet_num!K55)</f>
        <v>0</v>
      </c>
      <c r="L57" s="156">
        <f>IF(RES_hhdet_fec!L57=0,0,RES_hhdet_fec!L57/0.086*1000000/RES_hhdet_num!L55)</f>
        <v>0</v>
      </c>
      <c r="M57" s="156">
        <f>IF(RES_hhdet_fec!M57=0,0,RES_hhdet_fec!M57/0.086*1000000/RES_hhdet_num!M55)</f>
        <v>0</v>
      </c>
      <c r="N57" s="156">
        <f>IF(RES_hhdet_fec!N57=0,0,RES_hhdet_fec!N57/0.086*1000000/RES_hhdet_num!N55)</f>
        <v>0</v>
      </c>
      <c r="O57" s="156">
        <f>IF(RES_hhdet_fec!O57=0,0,RES_hhdet_fec!O57/0.086*1000000/RES_hhdet_num!O55)</f>
        <v>0</v>
      </c>
      <c r="P57" s="156">
        <f>IF(RES_hhdet_fec!P57=0,0,RES_hhdet_fec!P57/0.086*1000000/RES_hhdet_num!P55)</f>
        <v>0</v>
      </c>
      <c r="Q57" s="156">
        <f>IF(RES_hhdet_fec!Q57=0,0,RES_hhdet_fec!Q57/0.086*1000000/RES_hhdet_num!Q55)</f>
        <v>0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827.52192293143651</v>
      </c>
      <c r="C58" s="157">
        <f>IF(RES_hhdet_fec!C58=0,0,RES_hhdet_fec!C58/0.086*1000000/RES_hhdet_num!C$43)</f>
        <v>869.75785715023289</v>
      </c>
      <c r="D58" s="157">
        <f>IF(RES_hhdet_fec!D58=0,0,RES_hhdet_fec!D58/0.086*1000000/RES_hhdet_num!D$43)</f>
        <v>993.74177226315612</v>
      </c>
      <c r="E58" s="157">
        <f>IF(RES_hhdet_fec!E58=0,0,RES_hhdet_fec!E58/0.086*1000000/RES_hhdet_num!E$43)</f>
        <v>1103.4524439875102</v>
      </c>
      <c r="F58" s="157">
        <f>IF(RES_hhdet_fec!F58=0,0,RES_hhdet_fec!F58/0.086*1000000/RES_hhdet_num!F$43)</f>
        <v>747.02407874953587</v>
      </c>
      <c r="G58" s="157">
        <f>IF(RES_hhdet_fec!G58=0,0,RES_hhdet_fec!G58/0.086*1000000/RES_hhdet_num!G$43)</f>
        <v>1653.5973323774554</v>
      </c>
      <c r="H58" s="157">
        <f>IF(RES_hhdet_fec!H58=0,0,RES_hhdet_fec!H58/0.086*1000000/RES_hhdet_num!H$43)</f>
        <v>1109.6112562404587</v>
      </c>
      <c r="I58" s="157">
        <f>IF(RES_hhdet_fec!I58=0,0,RES_hhdet_fec!I58/0.086*1000000/RES_hhdet_num!I$43)</f>
        <v>1321.2527100105819</v>
      </c>
      <c r="J58" s="157">
        <f>IF(RES_hhdet_fec!J58=0,0,RES_hhdet_fec!J58/0.086*1000000/RES_hhdet_num!J$43)</f>
        <v>880.82848879925291</v>
      </c>
      <c r="K58" s="157">
        <f>IF(RES_hhdet_fec!K58=0,0,RES_hhdet_fec!K58/0.086*1000000/RES_hhdet_num!K$43)</f>
        <v>1080.3300179006183</v>
      </c>
      <c r="L58" s="157">
        <f>IF(RES_hhdet_fec!L58=0,0,RES_hhdet_fec!L58/0.086*1000000/RES_hhdet_num!L$43)</f>
        <v>991.53801217746661</v>
      </c>
      <c r="M58" s="157">
        <f>IF(RES_hhdet_fec!M58=0,0,RES_hhdet_fec!M58/0.086*1000000/RES_hhdet_num!M$43)</f>
        <v>995.20831722671562</v>
      </c>
      <c r="N58" s="157">
        <f>IF(RES_hhdet_fec!N58=0,0,RES_hhdet_fec!N58/0.086*1000000/RES_hhdet_num!N$43)</f>
        <v>966.28187638088389</v>
      </c>
      <c r="O58" s="157">
        <f>IF(RES_hhdet_fec!O58=0,0,RES_hhdet_fec!O58/0.086*1000000/RES_hhdet_num!O$43)</f>
        <v>993.88829198721453</v>
      </c>
      <c r="P58" s="157">
        <f>IF(RES_hhdet_fec!P58=0,0,RES_hhdet_fec!P58/0.086*1000000/RES_hhdet_num!P$43)</f>
        <v>970.83807977109689</v>
      </c>
      <c r="Q58" s="157">
        <f>IF(RES_hhdet_fec!Q58=0,0,RES_hhdet_fec!Q58/0.086*1000000/RES_hhdet_num!Q$43)</f>
        <v>1007.5778997485719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979.7175980661259</v>
      </c>
      <c r="C59" s="156">
        <f>IF(RES_hhdet_fec!C59=0,0,RES_hhdet_fec!C59/0.086*1000000/RES_hhdet_num!C59)</f>
        <v>1070.0621546710527</v>
      </c>
      <c r="D59" s="156">
        <f>IF(RES_hhdet_fec!D59=0,0,RES_hhdet_fec!D59/0.086*1000000/RES_hhdet_num!D59)</f>
        <v>1094.6572451266932</v>
      </c>
      <c r="E59" s="156">
        <f>IF(RES_hhdet_fec!E59=0,0,RES_hhdet_fec!E59/0.086*1000000/RES_hhdet_num!E59)</f>
        <v>1244.9608396020162</v>
      </c>
      <c r="F59" s="156">
        <f>IF(RES_hhdet_fec!F59=0,0,RES_hhdet_fec!F59/0.086*1000000/RES_hhdet_num!F59)</f>
        <v>741.22270109910801</v>
      </c>
      <c r="G59" s="156">
        <f>IF(RES_hhdet_fec!G59=0,0,RES_hhdet_fec!G59/0.086*1000000/RES_hhdet_num!G59)</f>
        <v>1961.1839118200905</v>
      </c>
      <c r="H59" s="156">
        <f>IF(RES_hhdet_fec!H59=0,0,RES_hhdet_fec!H59/0.086*1000000/RES_hhdet_num!H59)</f>
        <v>1001.4543953993267</v>
      </c>
      <c r="I59" s="156">
        <f>IF(RES_hhdet_fec!I59=0,0,RES_hhdet_fec!I59/0.086*1000000/RES_hhdet_num!I59)</f>
        <v>1556.8130617840675</v>
      </c>
      <c r="J59" s="156">
        <f>IF(RES_hhdet_fec!J59=0,0,RES_hhdet_fec!J59/0.086*1000000/RES_hhdet_num!J59)</f>
        <v>818.62189432861305</v>
      </c>
      <c r="K59" s="156">
        <f>IF(RES_hhdet_fec!K59=0,0,RES_hhdet_fec!K59/0.086*1000000/RES_hhdet_num!K59)</f>
        <v>1263.4045110145205</v>
      </c>
      <c r="L59" s="156">
        <f>IF(RES_hhdet_fec!L59=0,0,RES_hhdet_fec!L59/0.086*1000000/RES_hhdet_num!L59)</f>
        <v>1088.8187016373715</v>
      </c>
      <c r="M59" s="156">
        <f>IF(RES_hhdet_fec!M59=0,0,RES_hhdet_fec!M59/0.086*1000000/RES_hhdet_num!M59)</f>
        <v>1101.5863624162723</v>
      </c>
      <c r="N59" s="156">
        <f>IF(RES_hhdet_fec!N59=0,0,RES_hhdet_fec!N59/0.086*1000000/RES_hhdet_num!N59)</f>
        <v>1058.5682077627941</v>
      </c>
      <c r="O59" s="156">
        <f>IF(RES_hhdet_fec!O59=0,0,RES_hhdet_fec!O59/0.086*1000000/RES_hhdet_num!O59)</f>
        <v>1112.0807858085388</v>
      </c>
      <c r="P59" s="156">
        <f>IF(RES_hhdet_fec!P59=0,0,RES_hhdet_fec!P59/0.086*1000000/RES_hhdet_num!P59)</f>
        <v>1102.5385747888793</v>
      </c>
      <c r="Q59" s="156">
        <f>IF(RES_hhdet_fec!Q59=0,0,RES_hhdet_fec!Q59/0.086*1000000/RES_hhdet_num!Q59)</f>
        <v>1138.2258587425488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507.92060538040971</v>
      </c>
      <c r="C60" s="57">
        <f>IF(RES_hhdet_fec!C60=0,0,RES_hhdet_fec!C60/0.086*1000000/RES_hhdet_num!C60)</f>
        <v>484.29673086747118</v>
      </c>
      <c r="D60" s="57">
        <f>IF(RES_hhdet_fec!D60=0,0,RES_hhdet_fec!D60/0.086*1000000/RES_hhdet_num!D60)</f>
        <v>676.73727423006574</v>
      </c>
      <c r="E60" s="57">
        <f>IF(RES_hhdet_fec!E60=0,0,RES_hhdet_fec!E60/0.086*1000000/RES_hhdet_num!E60)</f>
        <v>481.67535313675484</v>
      </c>
      <c r="F60" s="57">
        <f>IF(RES_hhdet_fec!F60=0,0,RES_hhdet_fec!F60/0.086*1000000/RES_hhdet_num!F60)</f>
        <v>757.29587779711937</v>
      </c>
      <c r="G60" s="57">
        <f>IF(RES_hhdet_fec!G60=0,0,RES_hhdet_fec!G60/0.086*1000000/RES_hhdet_num!G60)</f>
        <v>377.94075657110636</v>
      </c>
      <c r="H60" s="57">
        <f>IF(RES_hhdet_fec!H60=0,0,RES_hhdet_fec!H60/0.086*1000000/RES_hhdet_num!H60)</f>
        <v>1504.4541439263598</v>
      </c>
      <c r="I60" s="57">
        <f>IF(RES_hhdet_fec!I60=0,0,RES_hhdet_fec!I60/0.086*1000000/RES_hhdet_num!I60)</f>
        <v>314.07553759177983</v>
      </c>
      <c r="J60" s="57">
        <f>IF(RES_hhdet_fec!J60=0,0,RES_hhdet_fec!J60/0.086*1000000/RES_hhdet_num!J60)</f>
        <v>1176.1698702685667</v>
      </c>
      <c r="K60" s="57">
        <f>IF(RES_hhdet_fec!K60=0,0,RES_hhdet_fec!K60/0.086*1000000/RES_hhdet_num!K60)</f>
        <v>207.20880685370898</v>
      </c>
      <c r="L60" s="57">
        <f>IF(RES_hhdet_fec!L60=0,0,RES_hhdet_fec!L60/0.086*1000000/RES_hhdet_num!L60)</f>
        <v>671.481542322309</v>
      </c>
      <c r="M60" s="57">
        <f>IF(RES_hhdet_fec!M60=0,0,RES_hhdet_fec!M60/0.086*1000000/RES_hhdet_num!M60)</f>
        <v>692.84436760557514</v>
      </c>
      <c r="N60" s="57">
        <f>IF(RES_hhdet_fec!N60=0,0,RES_hhdet_fec!N60/0.086*1000000/RES_hhdet_num!N60)</f>
        <v>742.80719743750933</v>
      </c>
      <c r="O60" s="57">
        <f>IF(RES_hhdet_fec!O60=0,0,RES_hhdet_fec!O60/0.086*1000000/RES_hhdet_num!O60)</f>
        <v>690.96975147248668</v>
      </c>
      <c r="P60" s="57">
        <f>IF(RES_hhdet_fec!P60=0,0,RES_hhdet_fec!P60/0.086*1000000/RES_hhdet_num!P60)</f>
        <v>665.21133338682841</v>
      </c>
      <c r="Q60" s="57">
        <f>IF(RES_hhdet_fec!Q60=0,0,RES_hhdet_fec!Q60/0.086*1000000/RES_hhdet_num!Q60)</f>
        <v>623.77954118874095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12915.590440881286</v>
      </c>
      <c r="C62" s="168">
        <f t="shared" ref="C62:Q62" si="12">SUM(C63,C66,C68,C77)</f>
        <v>11435.443980470809</v>
      </c>
      <c r="D62" s="168">
        <f t="shared" si="12"/>
        <v>11123.975421388559</v>
      </c>
      <c r="E62" s="168">
        <f t="shared" si="12"/>
        <v>11807.423564111796</v>
      </c>
      <c r="F62" s="168">
        <f t="shared" si="12"/>
        <v>11461.428153475728</v>
      </c>
      <c r="G62" s="168">
        <f t="shared" si="12"/>
        <v>10734.54940906073</v>
      </c>
      <c r="H62" s="168">
        <f t="shared" si="12"/>
        <v>11717.144256867372</v>
      </c>
      <c r="I62" s="168">
        <f t="shared" si="12"/>
        <v>10440.397891818307</v>
      </c>
      <c r="J62" s="168">
        <f t="shared" si="12"/>
        <v>10941.049157909594</v>
      </c>
      <c r="K62" s="168">
        <f t="shared" si="12"/>
        <v>10779.468053828796</v>
      </c>
      <c r="L62" s="168">
        <f t="shared" si="12"/>
        <v>10841.558625323611</v>
      </c>
      <c r="M62" s="168">
        <f t="shared" si="12"/>
        <v>10807.056009443349</v>
      </c>
      <c r="N62" s="168">
        <f t="shared" si="12"/>
        <v>10724.408914955759</v>
      </c>
      <c r="O62" s="168">
        <f t="shared" si="12"/>
        <v>10148.246673440986</v>
      </c>
      <c r="P62" s="168">
        <f t="shared" si="12"/>
        <v>9463.0770401248828</v>
      </c>
      <c r="Q62" s="168">
        <f t="shared" si="12"/>
        <v>9710.1443117029703</v>
      </c>
    </row>
    <row r="63" spans="1:17" ht="12.95" customHeight="1" x14ac:dyDescent="0.25">
      <c r="A63" s="158" t="s">
        <v>65</v>
      </c>
      <c r="B63" s="157">
        <f t="shared" ref="B63" si="13">SUM(B64:B65)</f>
        <v>10607.67078219937</v>
      </c>
      <c r="C63" s="157">
        <f t="shared" ref="C63:Q63" si="14">SUM(C64:C65)</f>
        <v>9093.7779467520631</v>
      </c>
      <c r="D63" s="157">
        <f t="shared" si="14"/>
        <v>8635.4140147951675</v>
      </c>
      <c r="E63" s="157">
        <f t="shared" si="14"/>
        <v>9225.7108138680142</v>
      </c>
      <c r="F63" s="157">
        <f t="shared" si="14"/>
        <v>9165.6381910450291</v>
      </c>
      <c r="G63" s="157">
        <f t="shared" si="14"/>
        <v>7820.0630224082252</v>
      </c>
      <c r="H63" s="157">
        <f t="shared" si="14"/>
        <v>8591.7785011045871</v>
      </c>
      <c r="I63" s="157">
        <f t="shared" si="14"/>
        <v>7371.791171986898</v>
      </c>
      <c r="J63" s="157">
        <f t="shared" si="14"/>
        <v>8193.375345907727</v>
      </c>
      <c r="K63" s="157">
        <f t="shared" si="14"/>
        <v>8164.6709993838194</v>
      </c>
      <c r="L63" s="157">
        <f t="shared" si="14"/>
        <v>8186.8345271657872</v>
      </c>
      <c r="M63" s="157">
        <f t="shared" si="14"/>
        <v>8094.7717958006488</v>
      </c>
      <c r="N63" s="157">
        <f t="shared" si="14"/>
        <v>8042.4378521930703</v>
      </c>
      <c r="O63" s="157">
        <f t="shared" si="14"/>
        <v>7449.4265884629085</v>
      </c>
      <c r="P63" s="157">
        <f t="shared" si="14"/>
        <v>6789.4066034433054</v>
      </c>
      <c r="Q63" s="157">
        <f t="shared" si="14"/>
        <v>6951.7662080383061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10558.196827894824</v>
      </c>
      <c r="C64" s="156">
        <f>IF(RES_hhdet_fec!C64=0,0,RES_hhdet_fec!C64/0.086*1000000/RES_hhdet_num!C$62)</f>
        <v>9015.80865182657</v>
      </c>
      <c r="D64" s="156">
        <f>IF(RES_hhdet_fec!D64=0,0,RES_hhdet_fec!D64/0.086*1000000/RES_hhdet_num!D$62)</f>
        <v>8559.8567616887649</v>
      </c>
      <c r="E64" s="156">
        <f>IF(RES_hhdet_fec!E64=0,0,RES_hhdet_fec!E64/0.086*1000000/RES_hhdet_num!E$62)</f>
        <v>9028.6041355518992</v>
      </c>
      <c r="F64" s="156">
        <f>IF(RES_hhdet_fec!F64=0,0,RES_hhdet_fec!F64/0.086*1000000/RES_hhdet_num!F$62)</f>
        <v>9117.403589133819</v>
      </c>
      <c r="G64" s="156">
        <f>IF(RES_hhdet_fec!G64=0,0,RES_hhdet_fec!G64/0.086*1000000/RES_hhdet_num!G$62)</f>
        <v>7567.8071762817863</v>
      </c>
      <c r="H64" s="156">
        <f>IF(RES_hhdet_fec!H64=0,0,RES_hhdet_fec!H64/0.086*1000000/RES_hhdet_num!H$62)</f>
        <v>8401.4631295204872</v>
      </c>
      <c r="I64" s="156">
        <f>IF(RES_hhdet_fec!I64=0,0,RES_hhdet_fec!I64/0.086*1000000/RES_hhdet_num!I$62)</f>
        <v>7029.7757679192946</v>
      </c>
      <c r="J64" s="156">
        <f>IF(RES_hhdet_fec!J64=0,0,RES_hhdet_fec!J64/0.086*1000000/RES_hhdet_num!J$62)</f>
        <v>8022.4036703105894</v>
      </c>
      <c r="K64" s="156">
        <f>IF(RES_hhdet_fec!K64=0,0,RES_hhdet_fec!K64/0.086*1000000/RES_hhdet_num!K$62)</f>
        <v>7847.0187807830716</v>
      </c>
      <c r="L64" s="156">
        <f>IF(RES_hhdet_fec!L64=0,0,RES_hhdet_fec!L64/0.086*1000000/RES_hhdet_num!L$62)</f>
        <v>8009.0776184927427</v>
      </c>
      <c r="M64" s="156">
        <f>IF(RES_hhdet_fec!M64=0,0,RES_hhdet_fec!M64/0.086*1000000/RES_hhdet_num!M$62)</f>
        <v>7938.0170168184914</v>
      </c>
      <c r="N64" s="156">
        <f>IF(RES_hhdet_fec!N64=0,0,RES_hhdet_fec!N64/0.086*1000000/RES_hhdet_num!N$62)</f>
        <v>7879.5922482725837</v>
      </c>
      <c r="O64" s="156">
        <f>IF(RES_hhdet_fec!O64=0,0,RES_hhdet_fec!O64/0.086*1000000/RES_hhdet_num!O$62)</f>
        <v>7312.9421047247824</v>
      </c>
      <c r="P64" s="156">
        <f>IF(RES_hhdet_fec!P64=0,0,RES_hhdet_fec!P64/0.086*1000000/RES_hhdet_num!P$62)</f>
        <v>6641.6042764553322</v>
      </c>
      <c r="Q64" s="156">
        <f>IF(RES_hhdet_fec!Q64=0,0,RES_hhdet_fec!Q64/0.086*1000000/RES_hhdet_num!Q$62)</f>
        <v>6755.8154973049332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49.47395430454602</v>
      </c>
      <c r="C65" s="156">
        <f>IF(RES_hhdet_fec!C65=0,0,RES_hhdet_fec!C65/0.086*1000000/RES_hhdet_num!C$62)</f>
        <v>77.969294925492875</v>
      </c>
      <c r="D65" s="156">
        <f>IF(RES_hhdet_fec!D65=0,0,RES_hhdet_fec!D65/0.086*1000000/RES_hhdet_num!D$62)</f>
        <v>75.557253106402683</v>
      </c>
      <c r="E65" s="156">
        <f>IF(RES_hhdet_fec!E65=0,0,RES_hhdet_fec!E65/0.086*1000000/RES_hhdet_num!E$62)</f>
        <v>197.10667831611491</v>
      </c>
      <c r="F65" s="156">
        <f>IF(RES_hhdet_fec!F65=0,0,RES_hhdet_fec!F65/0.086*1000000/RES_hhdet_num!F$62)</f>
        <v>48.234601911210646</v>
      </c>
      <c r="G65" s="156">
        <f>IF(RES_hhdet_fec!G65=0,0,RES_hhdet_fec!G65/0.086*1000000/RES_hhdet_num!G$62)</f>
        <v>252.25584612643931</v>
      </c>
      <c r="H65" s="156">
        <f>IF(RES_hhdet_fec!H65=0,0,RES_hhdet_fec!H65/0.086*1000000/RES_hhdet_num!H$62)</f>
        <v>190.31537158410075</v>
      </c>
      <c r="I65" s="156">
        <f>IF(RES_hhdet_fec!I65=0,0,RES_hhdet_fec!I65/0.086*1000000/RES_hhdet_num!I$62)</f>
        <v>342.01540406760301</v>
      </c>
      <c r="J65" s="156">
        <f>IF(RES_hhdet_fec!J65=0,0,RES_hhdet_fec!J65/0.086*1000000/RES_hhdet_num!J$62)</f>
        <v>170.97167559713748</v>
      </c>
      <c r="K65" s="156">
        <f>IF(RES_hhdet_fec!K65=0,0,RES_hhdet_fec!K65/0.086*1000000/RES_hhdet_num!K$62)</f>
        <v>317.65221860074763</v>
      </c>
      <c r="L65" s="156">
        <f>IF(RES_hhdet_fec!L65=0,0,RES_hhdet_fec!L65/0.086*1000000/RES_hhdet_num!L$62)</f>
        <v>177.75690867304417</v>
      </c>
      <c r="M65" s="156">
        <f>IF(RES_hhdet_fec!M65=0,0,RES_hhdet_fec!M65/0.086*1000000/RES_hhdet_num!M$62)</f>
        <v>156.75477898215732</v>
      </c>
      <c r="N65" s="156">
        <f>IF(RES_hhdet_fec!N65=0,0,RES_hhdet_fec!N65/0.086*1000000/RES_hhdet_num!N$62)</f>
        <v>162.84560392048624</v>
      </c>
      <c r="O65" s="156">
        <f>IF(RES_hhdet_fec!O65=0,0,RES_hhdet_fec!O65/0.086*1000000/RES_hhdet_num!O$62)</f>
        <v>136.4844837381263</v>
      </c>
      <c r="P65" s="156">
        <f>IF(RES_hhdet_fec!P65=0,0,RES_hhdet_fec!P65/0.086*1000000/RES_hhdet_num!P$62)</f>
        <v>147.80232698797283</v>
      </c>
      <c r="Q65" s="156">
        <f>IF(RES_hhdet_fec!Q65=0,0,RES_hhdet_fec!Q65/0.086*1000000/RES_hhdet_num!Q$62)</f>
        <v>195.95071073337266</v>
      </c>
    </row>
    <row r="66" spans="1:17" ht="12.95" customHeight="1" x14ac:dyDescent="0.25">
      <c r="A66" s="158" t="s">
        <v>112</v>
      </c>
      <c r="B66" s="157">
        <f t="shared" ref="B66:Q66" si="15">B67</f>
        <v>8.0119377149841853</v>
      </c>
      <c r="C66" s="157">
        <f t="shared" si="15"/>
        <v>9.5032867488909201</v>
      </c>
      <c r="D66" s="157">
        <f t="shared" si="15"/>
        <v>11.067973589940944</v>
      </c>
      <c r="E66" s="157">
        <f t="shared" si="15"/>
        <v>12.651473371821069</v>
      </c>
      <c r="F66" s="157">
        <f t="shared" si="15"/>
        <v>14.330698104520161</v>
      </c>
      <c r="G66" s="157">
        <f t="shared" si="15"/>
        <v>16.060250453163928</v>
      </c>
      <c r="H66" s="157">
        <f t="shared" si="15"/>
        <v>18.286363037332553</v>
      </c>
      <c r="I66" s="157">
        <f t="shared" si="15"/>
        <v>21.141934427999779</v>
      </c>
      <c r="J66" s="157">
        <f t="shared" si="15"/>
        <v>25.483268293053307</v>
      </c>
      <c r="K66" s="157">
        <f t="shared" si="15"/>
        <v>26.443764267585244</v>
      </c>
      <c r="L66" s="157">
        <f t="shared" si="15"/>
        <v>27.333803931386321</v>
      </c>
      <c r="M66" s="157">
        <f t="shared" si="15"/>
        <v>27.808461350842055</v>
      </c>
      <c r="N66" s="157">
        <f t="shared" si="15"/>
        <v>30.287628093372604</v>
      </c>
      <c r="O66" s="157">
        <f t="shared" si="15"/>
        <v>33.359051062566408</v>
      </c>
      <c r="P66" s="157">
        <f t="shared" si="15"/>
        <v>34.828683536675968</v>
      </c>
      <c r="Q66" s="157">
        <f t="shared" si="15"/>
        <v>35.650258436773065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8.0119377149841853</v>
      </c>
      <c r="C67" s="156">
        <f>IF(RES_hhdet_fec!C67=0,0,RES_hhdet_fec!C67/0.086*1000000/RES_hhdet_num!C$62)</f>
        <v>9.5032867488909201</v>
      </c>
      <c r="D67" s="156">
        <f>IF(RES_hhdet_fec!D67=0,0,RES_hhdet_fec!D67/0.086*1000000/RES_hhdet_num!D$62)</f>
        <v>11.067973589940944</v>
      </c>
      <c r="E67" s="156">
        <f>IF(RES_hhdet_fec!E67=0,0,RES_hhdet_fec!E67/0.086*1000000/RES_hhdet_num!E$62)</f>
        <v>12.651473371821069</v>
      </c>
      <c r="F67" s="156">
        <f>IF(RES_hhdet_fec!F67=0,0,RES_hhdet_fec!F67/0.086*1000000/RES_hhdet_num!F$62)</f>
        <v>14.330698104520161</v>
      </c>
      <c r="G67" s="156">
        <f>IF(RES_hhdet_fec!G67=0,0,RES_hhdet_fec!G67/0.086*1000000/RES_hhdet_num!G$62)</f>
        <v>16.060250453163928</v>
      </c>
      <c r="H67" s="156">
        <f>IF(RES_hhdet_fec!H67=0,0,RES_hhdet_fec!H67/0.086*1000000/RES_hhdet_num!H$62)</f>
        <v>18.286363037332553</v>
      </c>
      <c r="I67" s="156">
        <f>IF(RES_hhdet_fec!I67=0,0,RES_hhdet_fec!I67/0.086*1000000/RES_hhdet_num!I$62)</f>
        <v>21.141934427999779</v>
      </c>
      <c r="J67" s="156">
        <f>IF(RES_hhdet_fec!J67=0,0,RES_hhdet_fec!J67/0.086*1000000/RES_hhdet_num!J$62)</f>
        <v>25.483268293053307</v>
      </c>
      <c r="K67" s="156">
        <f>IF(RES_hhdet_fec!K67=0,0,RES_hhdet_fec!K67/0.086*1000000/RES_hhdet_num!K$62)</f>
        <v>26.443764267585244</v>
      </c>
      <c r="L67" s="156">
        <f>IF(RES_hhdet_fec!L67=0,0,RES_hhdet_fec!L67/0.086*1000000/RES_hhdet_num!L$62)</f>
        <v>27.333803931386321</v>
      </c>
      <c r="M67" s="156">
        <f>IF(RES_hhdet_fec!M67=0,0,RES_hhdet_fec!M67/0.086*1000000/RES_hhdet_num!M$62)</f>
        <v>27.808461350842055</v>
      </c>
      <c r="N67" s="156">
        <f>IF(RES_hhdet_fec!N67=0,0,RES_hhdet_fec!N67/0.086*1000000/RES_hhdet_num!N$62)</f>
        <v>30.287628093372604</v>
      </c>
      <c r="O67" s="156">
        <f>IF(RES_hhdet_fec!O67=0,0,RES_hhdet_fec!O67/0.086*1000000/RES_hhdet_num!O$62)</f>
        <v>33.359051062566408</v>
      </c>
      <c r="P67" s="156">
        <f>IF(RES_hhdet_fec!P67=0,0,RES_hhdet_fec!P67/0.086*1000000/RES_hhdet_num!P$62)</f>
        <v>34.828683536675968</v>
      </c>
      <c r="Q67" s="156">
        <f>IF(RES_hhdet_fec!Q67=0,0,RES_hhdet_fec!Q67/0.086*1000000/RES_hhdet_num!Q$62)</f>
        <v>35.650258436773065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1502.0460694215012</v>
      </c>
      <c r="C68" s="157">
        <f>IF(RES_hhdet_fec!C68=0,0,RES_hhdet_fec!C68/0.086*1000000/RES_hhdet_num!C$62)</f>
        <v>1529.6005442543826</v>
      </c>
      <c r="D68" s="157">
        <f>IF(RES_hhdet_fec!D68=0,0,RES_hhdet_fec!D68/0.086*1000000/RES_hhdet_num!D$62)</f>
        <v>1522.1474284019619</v>
      </c>
      <c r="E68" s="157">
        <f>IF(RES_hhdet_fec!E68=0,0,RES_hhdet_fec!E68/0.086*1000000/RES_hhdet_num!E$62)</f>
        <v>1633.2960237247255</v>
      </c>
      <c r="F68" s="157">
        <f>IF(RES_hhdet_fec!F68=0,0,RES_hhdet_fec!F68/0.086*1000000/RES_hhdet_num!F$62)</f>
        <v>1443.9517678178015</v>
      </c>
      <c r="G68" s="157">
        <f>IF(RES_hhdet_fec!G68=0,0,RES_hhdet_fec!G68/0.086*1000000/RES_hhdet_num!G$62)</f>
        <v>1575.5574720906586</v>
      </c>
      <c r="H68" s="157">
        <f>IF(RES_hhdet_fec!H68=0,0,RES_hhdet_fec!H68/0.086*1000000/RES_hhdet_num!H$62)</f>
        <v>1803.4560525642869</v>
      </c>
      <c r="I68" s="157">
        <f>IF(RES_hhdet_fec!I68=0,0,RES_hhdet_fec!I68/0.086*1000000/RES_hhdet_num!I$62)</f>
        <v>1924.8382730086967</v>
      </c>
      <c r="J68" s="157">
        <f>IF(RES_hhdet_fec!J68=0,0,RES_hhdet_fec!J68/0.086*1000000/RES_hhdet_num!J$62)</f>
        <v>1709.0573537091593</v>
      </c>
      <c r="K68" s="157">
        <f>IF(RES_hhdet_fec!K68=0,0,RES_hhdet_fec!K68/0.086*1000000/RES_hhdet_num!K$62)</f>
        <v>1643.8913876449649</v>
      </c>
      <c r="L68" s="157">
        <f>IF(RES_hhdet_fec!L68=0,0,RES_hhdet_fec!L68/0.086*1000000/RES_hhdet_num!L$62)</f>
        <v>1631.6911675921863</v>
      </c>
      <c r="M68" s="157">
        <f>IF(RES_hhdet_fec!M68=0,0,RES_hhdet_fec!M68/0.086*1000000/RES_hhdet_num!M$62)</f>
        <v>1671.3341805337425</v>
      </c>
      <c r="N68" s="157">
        <f>IF(RES_hhdet_fec!N68=0,0,RES_hhdet_fec!N68/0.086*1000000/RES_hhdet_num!N$62)</f>
        <v>1638.1429197920031</v>
      </c>
      <c r="O68" s="157">
        <f>IF(RES_hhdet_fec!O68=0,0,RES_hhdet_fec!O68/0.086*1000000/RES_hhdet_num!O$62)</f>
        <v>1655.3217788807292</v>
      </c>
      <c r="P68" s="157">
        <f>IF(RES_hhdet_fec!P68=0,0,RES_hhdet_fec!P68/0.086*1000000/RES_hhdet_num!P$62)</f>
        <v>1646.4621778164762</v>
      </c>
      <c r="Q68" s="157">
        <f>IF(RES_hhdet_fec!Q68=0,0,RES_hhdet_fec!Q68/0.086*1000000/RES_hhdet_num!Q$62)</f>
        <v>1695.9847837438194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1525.7705086046974</v>
      </c>
      <c r="C69" s="132">
        <f>IF(RES_hhdet_fec!C69=0,0,RES_hhdet_fec!C69/0.086*1000000/RES_hhdet_num!C69)</f>
        <v>1547.9478335466445</v>
      </c>
      <c r="D69" s="132">
        <f>IF(RES_hhdet_fec!D69=0,0,RES_hhdet_fec!D69/0.086*1000000/RES_hhdet_num!D69)</f>
        <v>1552.2160334158864</v>
      </c>
      <c r="E69" s="132">
        <f>IF(RES_hhdet_fec!E69=0,0,RES_hhdet_fec!E69/0.086*1000000/RES_hhdet_num!E69)</f>
        <v>1640.7456810796507</v>
      </c>
      <c r="F69" s="132">
        <f>IF(RES_hhdet_fec!F69=0,0,RES_hhdet_fec!F69/0.086*1000000/RES_hhdet_num!F69)</f>
        <v>1463.3803318492712</v>
      </c>
      <c r="G69" s="132">
        <f>IF(RES_hhdet_fec!G69=0,0,RES_hhdet_fec!G69/0.086*1000000/RES_hhdet_num!G69)</f>
        <v>1585.8524657690159</v>
      </c>
      <c r="H69" s="132">
        <f>IF(RES_hhdet_fec!H69=0,0,RES_hhdet_fec!H69/0.086*1000000/RES_hhdet_num!H69)</f>
        <v>1804.3082602581328</v>
      </c>
      <c r="I69" s="132">
        <f>IF(RES_hhdet_fec!I69=0,0,RES_hhdet_fec!I69/0.086*1000000/RES_hhdet_num!I69)</f>
        <v>1913.5327463526517</v>
      </c>
      <c r="J69" s="132">
        <f>IF(RES_hhdet_fec!J69=0,0,RES_hhdet_fec!J69/0.086*1000000/RES_hhdet_num!J69)</f>
        <v>1708.3690675514142</v>
      </c>
      <c r="K69" s="132">
        <f>IF(RES_hhdet_fec!K69=0,0,RES_hhdet_fec!K69/0.086*1000000/RES_hhdet_num!K69)</f>
        <v>1635.6909779977593</v>
      </c>
      <c r="L69" s="132">
        <f>IF(RES_hhdet_fec!L69=0,0,RES_hhdet_fec!L69/0.086*1000000/RES_hhdet_num!L69)</f>
        <v>1634.5786195848079</v>
      </c>
      <c r="M69" s="132">
        <f>IF(RES_hhdet_fec!M69=0,0,RES_hhdet_fec!M69/0.086*1000000/RES_hhdet_num!M69)</f>
        <v>1672.2420321853915</v>
      </c>
      <c r="N69" s="132">
        <f>IF(RES_hhdet_fec!N69=0,0,RES_hhdet_fec!N69/0.086*1000000/RES_hhdet_num!N69)</f>
        <v>1637.6752586324621</v>
      </c>
      <c r="O69" s="132">
        <f>IF(RES_hhdet_fec!O69=0,0,RES_hhdet_fec!O69/0.086*1000000/RES_hhdet_num!O69)</f>
        <v>1664.2997562408548</v>
      </c>
      <c r="P69" s="132">
        <f>IF(RES_hhdet_fec!P69=0,0,RES_hhdet_fec!P69/0.086*1000000/RES_hhdet_num!P69)</f>
        <v>1654.0115612749591</v>
      </c>
      <c r="Q69" s="132">
        <f>IF(RES_hhdet_fec!Q69=0,0,RES_hhdet_fec!Q69/0.086*1000000/RES_hhdet_num!Q69)</f>
        <v>1709.3950725731995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0</v>
      </c>
      <c r="M70" s="132">
        <f>IF(RES_hhdet_fec!M70=0,0,RES_hhdet_fec!M70/0.086*1000000/RES_hhdet_num!M70)</f>
        <v>0</v>
      </c>
      <c r="N70" s="132">
        <f>IF(RES_hhdet_fec!N70=0,0,RES_hhdet_fec!N70/0.086*1000000/RES_hhdet_num!N70)</f>
        <v>0</v>
      </c>
      <c r="O70" s="132">
        <f>IF(RES_hhdet_fec!O70=0,0,RES_hhdet_fec!O70/0.086*1000000/RES_hhdet_num!O70)</f>
        <v>0</v>
      </c>
      <c r="P70" s="132">
        <f>IF(RES_hhdet_fec!P70=0,0,RES_hhdet_fec!P70/0.086*1000000/RES_hhdet_num!P70)</f>
        <v>0</v>
      </c>
      <c r="Q70" s="132">
        <f>IF(RES_hhdet_fec!Q70=0,0,RES_hhdet_fec!Q70/0.086*1000000/RES_hhdet_num!Q70)</f>
        <v>0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0</v>
      </c>
      <c r="M71" s="165">
        <f>IF(RES_hhdet_fec!M71=0,0,RES_hhdet_fec!M71/0.086*1000000/RES_hhdet_num!M70)</f>
        <v>0</v>
      </c>
      <c r="N71" s="165">
        <f>IF(RES_hhdet_fec!N71=0,0,RES_hhdet_fec!N71/0.086*1000000/RES_hhdet_num!N70)</f>
        <v>0</v>
      </c>
      <c r="O71" s="165">
        <f>IF(RES_hhdet_fec!O71=0,0,RES_hhdet_fec!O71/0.086*1000000/RES_hhdet_num!O70)</f>
        <v>0</v>
      </c>
      <c r="P71" s="165">
        <f>IF(RES_hhdet_fec!P71=0,0,RES_hhdet_fec!P71/0.086*1000000/RES_hhdet_num!P70)</f>
        <v>0</v>
      </c>
      <c r="Q71" s="165">
        <f>IF(RES_hhdet_fec!Q71=0,0,RES_hhdet_fec!Q71/0.086*1000000/RES_hhdet_num!Q70)</f>
        <v>0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0</v>
      </c>
      <c r="M72" s="164">
        <f>IF(RES_hhdet_fec!M72=0,0,RES_hhdet_fec!M72/0.086*1000000/RES_hhdet_num!M70)</f>
        <v>0</v>
      </c>
      <c r="N72" s="164">
        <f>IF(RES_hhdet_fec!N72=0,0,RES_hhdet_fec!N72/0.086*1000000/RES_hhdet_num!N70)</f>
        <v>0</v>
      </c>
      <c r="O72" s="164">
        <f>IF(RES_hhdet_fec!O72=0,0,RES_hhdet_fec!O72/0.086*1000000/RES_hhdet_num!O70)</f>
        <v>0</v>
      </c>
      <c r="P72" s="164">
        <f>IF(RES_hhdet_fec!P72=0,0,RES_hhdet_fec!P72/0.086*1000000/RES_hhdet_num!P70)</f>
        <v>0</v>
      </c>
      <c r="Q72" s="164">
        <f>IF(RES_hhdet_fec!Q72=0,0,RES_hhdet_fec!Q72/0.086*1000000/RES_hhdet_num!Q70)</f>
        <v>0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1280.5954133169853</v>
      </c>
      <c r="C73" s="162">
        <f>IF(RES_hhdet_fec!C73=0,0,RES_hhdet_fec!C73/0.086*1000000/RES_hhdet_num!C73)</f>
        <v>1326.6518707597743</v>
      </c>
      <c r="D73" s="162">
        <f>IF(RES_hhdet_fec!D73=0,0,RES_hhdet_fec!D73/0.086*1000000/RES_hhdet_num!D73)</f>
        <v>1239.5191320685349</v>
      </c>
      <c r="E73" s="162">
        <f>IF(RES_hhdet_fec!E73=0,0,RES_hhdet_fec!E73/0.086*1000000/RES_hhdet_num!E73)</f>
        <v>1539.7345111086679</v>
      </c>
      <c r="F73" s="162">
        <f>IF(RES_hhdet_fec!F73=0,0,RES_hhdet_fec!F73/0.086*1000000/RES_hhdet_num!F73)</f>
        <v>1258.6399943781212</v>
      </c>
      <c r="G73" s="162">
        <f>IF(RES_hhdet_fec!G73=0,0,RES_hhdet_fec!G73/0.086*1000000/RES_hhdet_num!G73)</f>
        <v>1438.0322571015759</v>
      </c>
      <c r="H73" s="162">
        <f>IF(RES_hhdet_fec!H73=0,0,RES_hhdet_fec!H73/0.086*1000000/RES_hhdet_num!H73)</f>
        <v>1422.0369734805256</v>
      </c>
      <c r="I73" s="162">
        <f>IF(RES_hhdet_fec!I73=0,0,RES_hhdet_fec!I73/0.086*1000000/RES_hhdet_num!I73)</f>
        <v>2109.5202574638824</v>
      </c>
      <c r="J73" s="162">
        <f>IF(RES_hhdet_fec!J73=0,0,RES_hhdet_fec!J73/0.086*1000000/RES_hhdet_num!J73)</f>
        <v>1721.6990191250202</v>
      </c>
      <c r="K73" s="162">
        <f>IF(RES_hhdet_fec!K73=0,0,RES_hhdet_fec!K73/0.086*1000000/RES_hhdet_num!K73)</f>
        <v>1924.3602912808135</v>
      </c>
      <c r="L73" s="162">
        <f>IF(RES_hhdet_fec!L73=0,0,RES_hhdet_fec!L73/0.086*1000000/RES_hhdet_num!L73)</f>
        <v>1497.9013644099243</v>
      </c>
      <c r="M73" s="162">
        <f>IF(RES_hhdet_fec!M73=0,0,RES_hhdet_fec!M73/0.086*1000000/RES_hhdet_num!M73)</f>
        <v>1545.3079009924797</v>
      </c>
      <c r="N73" s="162">
        <f>IF(RES_hhdet_fec!N73=0,0,RES_hhdet_fec!N73/0.086*1000000/RES_hhdet_num!N73)</f>
        <v>1673.5569279885815</v>
      </c>
      <c r="O73" s="162">
        <f>IF(RES_hhdet_fec!O73=0,0,RES_hhdet_fec!O73/0.086*1000000/RES_hhdet_num!O73)</f>
        <v>1405.379786072959</v>
      </c>
      <c r="P73" s="162">
        <f>IF(RES_hhdet_fec!P73=0,0,RES_hhdet_fec!P73/0.086*1000000/RES_hhdet_num!P73)</f>
        <v>1465.1438648560083</v>
      </c>
      <c r="Q73" s="162">
        <f>IF(RES_hhdet_fec!Q73=0,0,RES_hhdet_fec!Q73/0.086*1000000/RES_hhdet_num!Q73)</f>
        <v>1372.8435436730299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0</v>
      </c>
      <c r="M74" s="160">
        <f>IF(RES_hhdet_fec!M74=0,0,RES_hhdet_fec!M74/0.086*1000000/RES_hhdet_num!M74)</f>
        <v>0</v>
      </c>
      <c r="N74" s="160">
        <f>IF(RES_hhdet_fec!N74=0,0,RES_hhdet_fec!N74/0.086*1000000/RES_hhdet_num!N74)</f>
        <v>0</v>
      </c>
      <c r="O74" s="160">
        <f>IF(RES_hhdet_fec!O74=0,0,RES_hhdet_fec!O74/0.086*1000000/RES_hhdet_num!O74)</f>
        <v>0</v>
      </c>
      <c r="P74" s="160">
        <f>IF(RES_hhdet_fec!P74=0,0,RES_hhdet_fec!P74/0.086*1000000/RES_hhdet_num!P74)</f>
        <v>0</v>
      </c>
      <c r="Q74" s="160">
        <f>IF(RES_hhdet_fec!Q74=0,0,RES_hhdet_fec!Q74/0.086*1000000/RES_hhdet_num!Q74)</f>
        <v>0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0</v>
      </c>
      <c r="M75" s="156">
        <f>IF(RES_hhdet_fec!M75=0,0,RES_hhdet_fec!M75/0.086*1000000/RES_hhdet_num!M74)</f>
        <v>0</v>
      </c>
      <c r="N75" s="156">
        <f>IF(RES_hhdet_fec!N75=0,0,RES_hhdet_fec!N75/0.086*1000000/RES_hhdet_num!N74)</f>
        <v>0</v>
      </c>
      <c r="O75" s="156">
        <f>IF(RES_hhdet_fec!O75=0,0,RES_hhdet_fec!O75/0.086*1000000/RES_hhdet_num!O74)</f>
        <v>0</v>
      </c>
      <c r="P75" s="156">
        <f>IF(RES_hhdet_fec!P75=0,0,RES_hhdet_fec!P75/0.086*1000000/RES_hhdet_num!P74)</f>
        <v>0</v>
      </c>
      <c r="Q75" s="156">
        <f>IF(RES_hhdet_fec!Q75=0,0,RES_hhdet_fec!Q75/0.086*1000000/RES_hhdet_num!Q74)</f>
        <v>0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0</v>
      </c>
      <c r="M76" s="156">
        <f>IF(RES_hhdet_fec!M76=0,0,RES_hhdet_fec!M76/0.086*1000000/RES_hhdet_num!M74)</f>
        <v>0</v>
      </c>
      <c r="N76" s="156">
        <f>IF(RES_hhdet_fec!N76=0,0,RES_hhdet_fec!N76/0.086*1000000/RES_hhdet_num!N74)</f>
        <v>0</v>
      </c>
      <c r="O76" s="156">
        <f>IF(RES_hhdet_fec!O76=0,0,RES_hhdet_fec!O76/0.086*1000000/RES_hhdet_num!O74)</f>
        <v>0</v>
      </c>
      <c r="P76" s="156">
        <f>IF(RES_hhdet_fec!P76=0,0,RES_hhdet_fec!P76/0.086*1000000/RES_hhdet_num!P74)</f>
        <v>0</v>
      </c>
      <c r="Q76" s="156">
        <f>IF(RES_hhdet_fec!Q76=0,0,RES_hhdet_fec!Q76/0.086*1000000/RES_hhdet_num!Q74)</f>
        <v>0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797.86165154543085</v>
      </c>
      <c r="C77" s="157">
        <f>IF(RES_hhdet_fec!C77=0,0,RES_hhdet_fec!C77/0.086*1000000/RES_hhdet_num!C$62)</f>
        <v>802.56220271547215</v>
      </c>
      <c r="D77" s="157">
        <f>IF(RES_hhdet_fec!D77=0,0,RES_hhdet_fec!D77/0.086*1000000/RES_hhdet_num!D$62)</f>
        <v>955.34600460148715</v>
      </c>
      <c r="E77" s="157">
        <f>IF(RES_hhdet_fec!E77=0,0,RES_hhdet_fec!E77/0.086*1000000/RES_hhdet_num!E$62)</f>
        <v>935.76525314723494</v>
      </c>
      <c r="F77" s="157">
        <f>IF(RES_hhdet_fec!F77=0,0,RES_hhdet_fec!F77/0.086*1000000/RES_hhdet_num!F$62)</f>
        <v>837.50749650837622</v>
      </c>
      <c r="G77" s="157">
        <f>IF(RES_hhdet_fec!G77=0,0,RES_hhdet_fec!G77/0.086*1000000/RES_hhdet_num!G$62)</f>
        <v>1322.8686641086822</v>
      </c>
      <c r="H77" s="157">
        <f>IF(RES_hhdet_fec!H77=0,0,RES_hhdet_fec!H77/0.086*1000000/RES_hhdet_num!H$62)</f>
        <v>1303.6233401611664</v>
      </c>
      <c r="I77" s="157">
        <f>IF(RES_hhdet_fec!I77=0,0,RES_hhdet_fec!I77/0.086*1000000/RES_hhdet_num!I$62)</f>
        <v>1122.6265123947137</v>
      </c>
      <c r="J77" s="157">
        <f>IF(RES_hhdet_fec!J77=0,0,RES_hhdet_fec!J77/0.086*1000000/RES_hhdet_num!J$62)</f>
        <v>1013.1331899996543</v>
      </c>
      <c r="K77" s="157">
        <f>IF(RES_hhdet_fec!K77=0,0,RES_hhdet_fec!K77/0.086*1000000/RES_hhdet_num!K$62)</f>
        <v>944.46190253242639</v>
      </c>
      <c r="L77" s="157">
        <f>IF(RES_hhdet_fec!L77=0,0,RES_hhdet_fec!L77/0.086*1000000/RES_hhdet_num!L$62)</f>
        <v>995.69912663425123</v>
      </c>
      <c r="M77" s="157">
        <f>IF(RES_hhdet_fec!M77=0,0,RES_hhdet_fec!M77/0.086*1000000/RES_hhdet_num!M$62)</f>
        <v>1013.141571758117</v>
      </c>
      <c r="N77" s="157">
        <f>IF(RES_hhdet_fec!N77=0,0,RES_hhdet_fec!N77/0.086*1000000/RES_hhdet_num!N$62)</f>
        <v>1013.5405148773127</v>
      </c>
      <c r="O77" s="157">
        <f>IF(RES_hhdet_fec!O77=0,0,RES_hhdet_fec!O77/0.086*1000000/RES_hhdet_num!O$62)</f>
        <v>1010.1392550347824</v>
      </c>
      <c r="P77" s="157">
        <f>IF(RES_hhdet_fec!P77=0,0,RES_hhdet_fec!P77/0.086*1000000/RES_hhdet_num!P$62)</f>
        <v>992.37957532842506</v>
      </c>
      <c r="Q77" s="157">
        <f>IF(RES_hhdet_fec!Q77=0,0,RES_hhdet_fec!Q77/0.086*1000000/RES_hhdet_num!Q$62)</f>
        <v>1026.7430614840725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909.73803120532898</v>
      </c>
      <c r="C78" s="156">
        <f>IF(RES_hhdet_fec!C78=0,0,RES_hhdet_fec!C78/0.086*1000000/RES_hhdet_num!C78)</f>
        <v>909.74169160142105</v>
      </c>
      <c r="D78" s="156">
        <f>IF(RES_hhdet_fec!D78=0,0,RES_hhdet_fec!D78/0.086*1000000/RES_hhdet_num!D78)</f>
        <v>1039.2650076327895</v>
      </c>
      <c r="E78" s="156">
        <f>IF(RES_hhdet_fec!E78=0,0,RES_hhdet_fec!E78/0.086*1000000/RES_hhdet_num!E78)</f>
        <v>1060.3408361722074</v>
      </c>
      <c r="F78" s="156">
        <f>IF(RES_hhdet_fec!F78=0,0,RES_hhdet_fec!F78/0.086*1000000/RES_hhdet_num!F78)</f>
        <v>856.27339406553858</v>
      </c>
      <c r="G78" s="156">
        <f>IF(RES_hhdet_fec!G78=0,0,RES_hhdet_fec!G78/0.086*1000000/RES_hhdet_num!G78)</f>
        <v>1504.7234552452708</v>
      </c>
      <c r="H78" s="156">
        <f>IF(RES_hhdet_fec!H78=0,0,RES_hhdet_fec!H78/0.086*1000000/RES_hhdet_num!H78)</f>
        <v>1290.9344334900657</v>
      </c>
      <c r="I78" s="156">
        <f>IF(RES_hhdet_fec!I78=0,0,RES_hhdet_fec!I78/0.086*1000000/RES_hhdet_num!I78)</f>
        <v>1185.060415456797</v>
      </c>
      <c r="J78" s="156">
        <f>IF(RES_hhdet_fec!J78=0,0,RES_hhdet_fec!J78/0.086*1000000/RES_hhdet_num!J78)</f>
        <v>997.47719661477777</v>
      </c>
      <c r="K78" s="156">
        <f>IF(RES_hhdet_fec!K78=0,0,RES_hhdet_fec!K78/0.086*1000000/RES_hhdet_num!K78)</f>
        <v>984.24303654097719</v>
      </c>
      <c r="L78" s="156">
        <f>IF(RES_hhdet_fec!L78=0,0,RES_hhdet_fec!L78/0.086*1000000/RES_hhdet_num!L78)</f>
        <v>1010.220678034248</v>
      </c>
      <c r="M78" s="156">
        <f>IF(RES_hhdet_fec!M78=0,0,RES_hhdet_fec!M78/0.086*1000000/RES_hhdet_num!M78)</f>
        <v>1016.6285395795677</v>
      </c>
      <c r="N78" s="156">
        <f>IF(RES_hhdet_fec!N78=0,0,RES_hhdet_fec!N78/0.086*1000000/RES_hhdet_num!N78)</f>
        <v>1023.9738961992866</v>
      </c>
      <c r="O78" s="156">
        <f>IF(RES_hhdet_fec!O78=0,0,RES_hhdet_fec!O78/0.086*1000000/RES_hhdet_num!O78)</f>
        <v>1022.6011961876659</v>
      </c>
      <c r="P78" s="156">
        <f>IF(RES_hhdet_fec!P78=0,0,RES_hhdet_fec!P78/0.086*1000000/RES_hhdet_num!P78)</f>
        <v>1003.8096215990091</v>
      </c>
      <c r="Q78" s="156">
        <f>IF(RES_hhdet_fec!Q78=0,0,RES_hhdet_fec!Q78/0.086*1000000/RES_hhdet_num!Q78)</f>
        <v>1045.4340993434603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507.92060538040971</v>
      </c>
      <c r="C79" s="57">
        <f>IF(RES_hhdet_fec!C79=0,0,RES_hhdet_fec!C79/0.086*1000000/RES_hhdet_num!C79)</f>
        <v>484.92501790558265</v>
      </c>
      <c r="D79" s="57">
        <f>IF(RES_hhdet_fec!D79=0,0,RES_hhdet_fec!D79/0.086*1000000/RES_hhdet_num!D79)</f>
        <v>673.02007693880626</v>
      </c>
      <c r="E79" s="57">
        <f>IF(RES_hhdet_fec!E79=0,0,RES_hhdet_fec!E79/0.086*1000000/RES_hhdet_num!E79)</f>
        <v>481.54789471259227</v>
      </c>
      <c r="F79" s="57">
        <f>IF(RES_hhdet_fec!F79=0,0,RES_hhdet_fec!F79/0.086*1000000/RES_hhdet_num!F79)</f>
        <v>772.1148310811592</v>
      </c>
      <c r="G79" s="57">
        <f>IF(RES_hhdet_fec!G79=0,0,RES_hhdet_fec!G79/0.086*1000000/RES_hhdet_num!G79)</f>
        <v>384.12411797188719</v>
      </c>
      <c r="H79" s="57">
        <f>IF(RES_hhdet_fec!H79=0,0,RES_hhdet_fec!H79/0.086*1000000/RES_hhdet_num!H79)</f>
        <v>1507.8967751757571</v>
      </c>
      <c r="I79" s="57">
        <f>IF(RES_hhdet_fec!I79=0,0,RES_hhdet_fec!I79/0.086*1000000/RES_hhdet_num!I79)</f>
        <v>314.61462609256046</v>
      </c>
      <c r="J79" s="57">
        <f>IF(RES_hhdet_fec!J79=0,0,RES_hhdet_fec!J79/0.086*1000000/RES_hhdet_num!J79)</f>
        <v>1177.5314618486855</v>
      </c>
      <c r="K79" s="57">
        <f>IF(RES_hhdet_fec!K79=0,0,RES_hhdet_fec!K79/0.086*1000000/RES_hhdet_num!K79)</f>
        <v>207.46478171158697</v>
      </c>
      <c r="L79" s="57">
        <f>IF(RES_hhdet_fec!L79=0,0,RES_hhdet_fec!L79/0.086*1000000/RES_hhdet_num!L79)</f>
        <v>672.3524335187609</v>
      </c>
      <c r="M79" s="57">
        <f>IF(RES_hhdet_fec!M79=0,0,RES_hhdet_fec!M79/0.086*1000000/RES_hhdet_num!M79)</f>
        <v>690.75163097867517</v>
      </c>
      <c r="N79" s="57">
        <f>IF(RES_hhdet_fec!N79=0,0,RES_hhdet_fec!N79/0.086*1000000/RES_hhdet_num!N79)</f>
        <v>736.36770727556041</v>
      </c>
      <c r="O79" s="57">
        <f>IF(RES_hhdet_fec!O79=0,0,RES_hhdet_fec!O79/0.086*1000000/RES_hhdet_num!O79)</f>
        <v>683.04009773675352</v>
      </c>
      <c r="P79" s="57">
        <f>IF(RES_hhdet_fec!P79=0,0,RES_hhdet_fec!P79/0.086*1000000/RES_hhdet_num!P79)</f>
        <v>664.73952080538356</v>
      </c>
      <c r="Q79" s="57">
        <f>IF(RES_hhdet_fec!Q79=0,0,RES_hhdet_fec!Q79/0.086*1000000/RES_hhdet_num!Q79)</f>
        <v>623.7867751266225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16531.153482272486</v>
      </c>
      <c r="C81" s="168">
        <f t="shared" ref="C81:Q81" si="16">SUM(C82,C85,C87,C100)</f>
        <v>14364.307844052428</v>
      </c>
      <c r="D81" s="168">
        <f t="shared" si="16"/>
        <v>14578.001150471377</v>
      </c>
      <c r="E81" s="168">
        <f t="shared" si="16"/>
        <v>14740.49670664927</v>
      </c>
      <c r="F81" s="168">
        <f t="shared" si="16"/>
        <v>15236.210524765424</v>
      </c>
      <c r="G81" s="168">
        <f t="shared" si="16"/>
        <v>15171.2073965661</v>
      </c>
      <c r="H81" s="168">
        <f t="shared" si="16"/>
        <v>13374.774584863046</v>
      </c>
      <c r="I81" s="168">
        <f t="shared" si="16"/>
        <v>12983.994009795899</v>
      </c>
      <c r="J81" s="168">
        <f t="shared" si="16"/>
        <v>14106.034669685525</v>
      </c>
      <c r="K81" s="168">
        <f t="shared" si="16"/>
        <v>13542.398101449104</v>
      </c>
      <c r="L81" s="168">
        <f t="shared" si="16"/>
        <v>13858.65631563637</v>
      </c>
      <c r="M81" s="168">
        <f t="shared" si="16"/>
        <v>12881.610494923483</v>
      </c>
      <c r="N81" s="168">
        <f t="shared" si="16"/>
        <v>13392.219899554239</v>
      </c>
      <c r="O81" s="168">
        <f t="shared" si="16"/>
        <v>12728.208528101286</v>
      </c>
      <c r="P81" s="168">
        <f t="shared" si="16"/>
        <v>12247.375752771371</v>
      </c>
      <c r="Q81" s="168">
        <f t="shared" si="16"/>
        <v>11886.965450685679</v>
      </c>
    </row>
    <row r="82" spans="1:17" ht="12.95" customHeight="1" x14ac:dyDescent="0.25">
      <c r="A82" s="158" t="s">
        <v>65</v>
      </c>
      <c r="B82" s="157">
        <f t="shared" ref="B82" si="17">SUM(B83:B84)</f>
        <v>13643.2676095349</v>
      </c>
      <c r="C82" s="157">
        <f t="shared" ref="C82:Q82" si="18">SUM(C83:C84)</f>
        <v>11421.698856704652</v>
      </c>
      <c r="D82" s="157">
        <f t="shared" si="18"/>
        <v>11364.431716937941</v>
      </c>
      <c r="E82" s="157">
        <f t="shared" si="18"/>
        <v>11438.022425566294</v>
      </c>
      <c r="F82" s="157">
        <f t="shared" si="18"/>
        <v>12380.042307432739</v>
      </c>
      <c r="G82" s="157">
        <f t="shared" si="18"/>
        <v>10988.560604596036</v>
      </c>
      <c r="H82" s="157">
        <f t="shared" si="18"/>
        <v>9683.1416760093725</v>
      </c>
      <c r="I82" s="157">
        <f t="shared" si="18"/>
        <v>9027.065586917739</v>
      </c>
      <c r="J82" s="157">
        <f t="shared" si="18"/>
        <v>10765.05973859949</v>
      </c>
      <c r="K82" s="157">
        <f t="shared" si="18"/>
        <v>10209.772917869297</v>
      </c>
      <c r="L82" s="157">
        <f t="shared" si="18"/>
        <v>10549.059088188185</v>
      </c>
      <c r="M82" s="157">
        <f t="shared" si="18"/>
        <v>9647.6009214565292</v>
      </c>
      <c r="N82" s="157">
        <f t="shared" si="18"/>
        <v>10124.053511511991</v>
      </c>
      <c r="O82" s="157">
        <f t="shared" si="18"/>
        <v>9471.7273141434325</v>
      </c>
      <c r="P82" s="157">
        <f t="shared" si="18"/>
        <v>8965.6731532232116</v>
      </c>
      <c r="Q82" s="157">
        <f t="shared" si="18"/>
        <v>8631.1842578466367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13623.478030351627</v>
      </c>
      <c r="C83" s="156">
        <f>IF(RES_hhdet_fec!C83=0,0,RES_hhdet_fec!C83/0.086*1000000/RES_hhdet_num!C$81)</f>
        <v>11391.521655591891</v>
      </c>
      <c r="D83" s="156">
        <f>IF(RES_hhdet_fec!D83=0,0,RES_hhdet_fec!D83/0.086*1000000/RES_hhdet_num!D$81)</f>
        <v>11334.399930013356</v>
      </c>
      <c r="E83" s="156">
        <f>IF(RES_hhdet_fec!E83=0,0,RES_hhdet_fec!E83/0.086*1000000/RES_hhdet_num!E$81)</f>
        <v>11361.607396781048</v>
      </c>
      <c r="F83" s="156">
        <f>IF(RES_hhdet_fec!F83=0,0,RES_hhdet_fec!F83/0.086*1000000/RES_hhdet_num!F$81)</f>
        <v>12359.634172337965</v>
      </c>
      <c r="G83" s="156">
        <f>IF(RES_hhdet_fec!G83=0,0,RES_hhdet_fec!G83/0.086*1000000/RES_hhdet_num!G$81)</f>
        <v>10874.452954054086</v>
      </c>
      <c r="H83" s="156">
        <f>IF(RES_hhdet_fec!H83=0,0,RES_hhdet_fec!H83/0.086*1000000/RES_hhdet_num!H$81)</f>
        <v>9614.2940225002858</v>
      </c>
      <c r="I83" s="156">
        <f>IF(RES_hhdet_fec!I83=0,0,RES_hhdet_fec!I83/0.086*1000000/RES_hhdet_num!I$81)</f>
        <v>8889.3110497771977</v>
      </c>
      <c r="J83" s="156">
        <f>IF(RES_hhdet_fec!J83=0,0,RES_hhdet_fec!J83/0.086*1000000/RES_hhdet_num!J$81)</f>
        <v>10692.119525451981</v>
      </c>
      <c r="K83" s="156">
        <f>IF(RES_hhdet_fec!K83=0,0,RES_hhdet_fec!K83/0.086*1000000/RES_hhdet_num!K$81)</f>
        <v>10079.210249691503</v>
      </c>
      <c r="L83" s="156">
        <f>IF(RES_hhdet_fec!L83=0,0,RES_hhdet_fec!L83/0.086*1000000/RES_hhdet_num!L$81)</f>
        <v>10474.937815057099</v>
      </c>
      <c r="M83" s="156">
        <f>IF(RES_hhdet_fec!M83=0,0,RES_hhdet_fec!M83/0.086*1000000/RES_hhdet_num!M$81)</f>
        <v>9587.7238928372044</v>
      </c>
      <c r="N83" s="156">
        <f>IF(RES_hhdet_fec!N83=0,0,RES_hhdet_fec!N83/0.086*1000000/RES_hhdet_num!N$81)</f>
        <v>10058.841317262986</v>
      </c>
      <c r="O83" s="156">
        <f>IF(RES_hhdet_fec!O83=0,0,RES_hhdet_fec!O83/0.086*1000000/RES_hhdet_num!O$81)</f>
        <v>9416.7405867915531</v>
      </c>
      <c r="P83" s="156">
        <f>IF(RES_hhdet_fec!P83=0,0,RES_hhdet_fec!P83/0.086*1000000/RES_hhdet_num!P$81)</f>
        <v>8903.5867070492477</v>
      </c>
      <c r="Q83" s="156">
        <f>IF(RES_hhdet_fec!Q83=0,0,RES_hhdet_fec!Q83/0.086*1000000/RES_hhdet_num!Q$81)</f>
        <v>8554.1467990814508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19.789579183273041</v>
      </c>
      <c r="C84" s="156">
        <f>IF(RES_hhdet_fec!C84=0,0,RES_hhdet_fec!C84/0.086*1000000/RES_hhdet_num!C$81)</f>
        <v>30.177201112761527</v>
      </c>
      <c r="D84" s="156">
        <f>IF(RES_hhdet_fec!D84=0,0,RES_hhdet_fec!D84/0.086*1000000/RES_hhdet_num!D$81)</f>
        <v>30.031786924585422</v>
      </c>
      <c r="E84" s="156">
        <f>IF(RES_hhdet_fec!E84=0,0,RES_hhdet_fec!E84/0.086*1000000/RES_hhdet_num!E$81)</f>
        <v>76.41502878524598</v>
      </c>
      <c r="F84" s="156">
        <f>IF(RES_hhdet_fec!F84=0,0,RES_hhdet_fec!F84/0.086*1000000/RES_hhdet_num!F$81)</f>
        <v>20.408135094775144</v>
      </c>
      <c r="G84" s="156">
        <f>IF(RES_hhdet_fec!G84=0,0,RES_hhdet_fec!G84/0.086*1000000/RES_hhdet_num!G$81)</f>
        <v>114.10765054194943</v>
      </c>
      <c r="H84" s="156">
        <f>IF(RES_hhdet_fec!H84=0,0,RES_hhdet_fec!H84/0.086*1000000/RES_hhdet_num!H$81)</f>
        <v>68.847653509086612</v>
      </c>
      <c r="I84" s="156">
        <f>IF(RES_hhdet_fec!I84=0,0,RES_hhdet_fec!I84/0.086*1000000/RES_hhdet_num!I$81)</f>
        <v>137.75453714054046</v>
      </c>
      <c r="J84" s="156">
        <f>IF(RES_hhdet_fec!J84=0,0,RES_hhdet_fec!J84/0.086*1000000/RES_hhdet_num!J$81)</f>
        <v>72.940213147509795</v>
      </c>
      <c r="K84" s="156">
        <f>IF(RES_hhdet_fec!K84=0,0,RES_hhdet_fec!K84/0.086*1000000/RES_hhdet_num!K$81)</f>
        <v>130.56266817779309</v>
      </c>
      <c r="L84" s="156">
        <f>IF(RES_hhdet_fec!L84=0,0,RES_hhdet_fec!L84/0.086*1000000/RES_hhdet_num!L$81)</f>
        <v>74.121273131086227</v>
      </c>
      <c r="M84" s="156">
        <f>IF(RES_hhdet_fec!M84=0,0,RES_hhdet_fec!M84/0.086*1000000/RES_hhdet_num!M$81)</f>
        <v>59.877028619325294</v>
      </c>
      <c r="N84" s="156">
        <f>IF(RES_hhdet_fec!N84=0,0,RES_hhdet_fec!N84/0.086*1000000/RES_hhdet_num!N$81)</f>
        <v>65.212194249005165</v>
      </c>
      <c r="O84" s="156">
        <f>IF(RES_hhdet_fec!O84=0,0,RES_hhdet_fec!O84/0.086*1000000/RES_hhdet_num!O$81)</f>
        <v>54.98672735187953</v>
      </c>
      <c r="P84" s="156">
        <f>IF(RES_hhdet_fec!P84=0,0,RES_hhdet_fec!P84/0.086*1000000/RES_hhdet_num!P$81)</f>
        <v>62.086446173963687</v>
      </c>
      <c r="Q84" s="156">
        <f>IF(RES_hhdet_fec!Q84=0,0,RES_hhdet_fec!Q84/0.086*1000000/RES_hhdet_num!Q$81)</f>
        <v>77.037458765185292</v>
      </c>
    </row>
    <row r="85" spans="1:17" ht="12.95" customHeight="1" x14ac:dyDescent="0.25">
      <c r="A85" s="158" t="s">
        <v>112</v>
      </c>
      <c r="B85" s="157">
        <f t="shared" ref="B85:Q85" si="19">B86</f>
        <v>8.0117909710867874</v>
      </c>
      <c r="C85" s="157">
        <f t="shared" si="19"/>
        <v>9.7580884786886113</v>
      </c>
      <c r="D85" s="157">
        <f t="shared" si="19"/>
        <v>11.478617158570051</v>
      </c>
      <c r="E85" s="157">
        <f t="shared" si="19"/>
        <v>12.821529272470261</v>
      </c>
      <c r="F85" s="157">
        <f t="shared" si="19"/>
        <v>14.365461756619622</v>
      </c>
      <c r="G85" s="157">
        <f t="shared" si="19"/>
        <v>15.985083365555967</v>
      </c>
      <c r="H85" s="157">
        <f t="shared" si="19"/>
        <v>18.132205984726923</v>
      </c>
      <c r="I85" s="157">
        <f t="shared" si="19"/>
        <v>20.687839638339781</v>
      </c>
      <c r="J85" s="157">
        <f t="shared" si="19"/>
        <v>24.608189776433157</v>
      </c>
      <c r="K85" s="157">
        <f t="shared" si="19"/>
        <v>25.85353853853584</v>
      </c>
      <c r="L85" s="157">
        <f t="shared" si="19"/>
        <v>27.668058747338989</v>
      </c>
      <c r="M85" s="157">
        <f t="shared" si="19"/>
        <v>28.64954267961814</v>
      </c>
      <c r="N85" s="157">
        <f t="shared" si="19"/>
        <v>31.47820861410036</v>
      </c>
      <c r="O85" s="157">
        <f t="shared" si="19"/>
        <v>34.39589455198243</v>
      </c>
      <c r="P85" s="157">
        <f t="shared" si="19"/>
        <v>35.323537205068838</v>
      </c>
      <c r="Q85" s="157">
        <f t="shared" si="19"/>
        <v>35.696783760051744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8.0117909710867874</v>
      </c>
      <c r="C86" s="156">
        <f>IF(RES_hhdet_fec!C86=0,0,RES_hhdet_fec!C86/0.086*1000000/RES_hhdet_num!C$81)</f>
        <v>9.7580884786886113</v>
      </c>
      <c r="D86" s="156">
        <f>IF(RES_hhdet_fec!D86=0,0,RES_hhdet_fec!D86/0.086*1000000/RES_hhdet_num!D$81)</f>
        <v>11.478617158570051</v>
      </c>
      <c r="E86" s="156">
        <f>IF(RES_hhdet_fec!E86=0,0,RES_hhdet_fec!E86/0.086*1000000/RES_hhdet_num!E$81)</f>
        <v>12.821529272470261</v>
      </c>
      <c r="F86" s="156">
        <f>IF(RES_hhdet_fec!F86=0,0,RES_hhdet_fec!F86/0.086*1000000/RES_hhdet_num!F$81)</f>
        <v>14.365461756619622</v>
      </c>
      <c r="G86" s="156">
        <f>IF(RES_hhdet_fec!G86=0,0,RES_hhdet_fec!G86/0.086*1000000/RES_hhdet_num!G$81)</f>
        <v>15.985083365555967</v>
      </c>
      <c r="H86" s="156">
        <f>IF(RES_hhdet_fec!H86=0,0,RES_hhdet_fec!H86/0.086*1000000/RES_hhdet_num!H$81)</f>
        <v>18.132205984726923</v>
      </c>
      <c r="I86" s="156">
        <f>IF(RES_hhdet_fec!I86=0,0,RES_hhdet_fec!I86/0.086*1000000/RES_hhdet_num!I$81)</f>
        <v>20.687839638339781</v>
      </c>
      <c r="J86" s="156">
        <f>IF(RES_hhdet_fec!J86=0,0,RES_hhdet_fec!J86/0.086*1000000/RES_hhdet_num!J$81)</f>
        <v>24.608189776433157</v>
      </c>
      <c r="K86" s="156">
        <f>IF(RES_hhdet_fec!K86=0,0,RES_hhdet_fec!K86/0.086*1000000/RES_hhdet_num!K$81)</f>
        <v>25.85353853853584</v>
      </c>
      <c r="L86" s="156">
        <f>IF(RES_hhdet_fec!L86=0,0,RES_hhdet_fec!L86/0.086*1000000/RES_hhdet_num!L$81)</f>
        <v>27.668058747338989</v>
      </c>
      <c r="M86" s="156">
        <f>IF(RES_hhdet_fec!M86=0,0,RES_hhdet_fec!M86/0.086*1000000/RES_hhdet_num!M$81)</f>
        <v>28.64954267961814</v>
      </c>
      <c r="N86" s="156">
        <f>IF(RES_hhdet_fec!N86=0,0,RES_hhdet_fec!N86/0.086*1000000/RES_hhdet_num!N$81)</f>
        <v>31.47820861410036</v>
      </c>
      <c r="O86" s="156">
        <f>IF(RES_hhdet_fec!O86=0,0,RES_hhdet_fec!O86/0.086*1000000/RES_hhdet_num!O$81)</f>
        <v>34.39589455198243</v>
      </c>
      <c r="P86" s="156">
        <f>IF(RES_hhdet_fec!P86=0,0,RES_hhdet_fec!P86/0.086*1000000/RES_hhdet_num!P$81)</f>
        <v>35.323537205068838</v>
      </c>
      <c r="Q86" s="156">
        <f>IF(RES_hhdet_fec!Q86=0,0,RES_hhdet_fec!Q86/0.086*1000000/RES_hhdet_num!Q$81)</f>
        <v>35.696783760051744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1803.2905542743292</v>
      </c>
      <c r="C87" s="157">
        <f>IF(RES_hhdet_fec!C87=0,0,RES_hhdet_fec!C87/0.086*1000000/RES_hhdet_num!C$81)</f>
        <v>1848.7520421199581</v>
      </c>
      <c r="D87" s="157">
        <f>IF(RES_hhdet_fec!D87=0,0,RES_hhdet_fec!D87/0.086*1000000/RES_hhdet_num!D$81)</f>
        <v>1944.0229469164299</v>
      </c>
      <c r="E87" s="157">
        <f>IF(RES_hhdet_fec!E87=0,0,RES_hhdet_fec!E87/0.086*1000000/RES_hhdet_num!E$81)</f>
        <v>1991.587789818496</v>
      </c>
      <c r="F87" s="157">
        <f>IF(RES_hhdet_fec!F87=0,0,RES_hhdet_fec!F87/0.086*1000000/RES_hhdet_num!F$81)</f>
        <v>1793.2450873521332</v>
      </c>
      <c r="G87" s="157">
        <f>IF(RES_hhdet_fec!G87=0,0,RES_hhdet_fec!G87/0.086*1000000/RES_hhdet_num!G$81)</f>
        <v>2167.1494723909914</v>
      </c>
      <c r="H87" s="157">
        <f>IF(RES_hhdet_fec!H87=0,0,RES_hhdet_fec!H87/0.086*1000000/RES_hhdet_num!H$81)</f>
        <v>2145.3537219136751</v>
      </c>
      <c r="I87" s="157">
        <f>IF(RES_hhdet_fec!I87=0,0,RES_hhdet_fec!I87/0.086*1000000/RES_hhdet_num!I$81)</f>
        <v>2377.8195010874956</v>
      </c>
      <c r="J87" s="157">
        <f>IF(RES_hhdet_fec!J87=0,0,RES_hhdet_fec!J87/0.086*1000000/RES_hhdet_num!J$81)</f>
        <v>2087.8996335918659</v>
      </c>
      <c r="K87" s="157">
        <f>IF(RES_hhdet_fec!K87=0,0,RES_hhdet_fec!K87/0.086*1000000/RES_hhdet_num!K$81)</f>
        <v>2032.867147049054</v>
      </c>
      <c r="L87" s="157">
        <f>IF(RES_hhdet_fec!L87=0,0,RES_hhdet_fec!L87/0.086*1000000/RES_hhdet_num!L$81)</f>
        <v>2022.8605928598336</v>
      </c>
      <c r="M87" s="157">
        <f>IF(RES_hhdet_fec!M87=0,0,RES_hhdet_fec!M87/0.086*1000000/RES_hhdet_num!M$81)</f>
        <v>1968.7629448158352</v>
      </c>
      <c r="N87" s="157">
        <f>IF(RES_hhdet_fec!N87=0,0,RES_hhdet_fec!N87/0.086*1000000/RES_hhdet_num!N$81)</f>
        <v>1986.1090279518221</v>
      </c>
      <c r="O87" s="157">
        <f>IF(RES_hhdet_fec!O87=0,0,RES_hhdet_fec!O87/0.086*1000000/RES_hhdet_num!O$81)</f>
        <v>1976.7314980136343</v>
      </c>
      <c r="P87" s="157">
        <f>IF(RES_hhdet_fec!P87=0,0,RES_hhdet_fec!P87/0.086*1000000/RES_hhdet_num!P$81)</f>
        <v>1974.893439094177</v>
      </c>
      <c r="Q87" s="157">
        <f>IF(RES_hhdet_fec!Q87=0,0,RES_hhdet_fec!Q87/0.086*1000000/RES_hhdet_num!Q$81)</f>
        <v>1963.0180133137098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1907.2133460204939</v>
      </c>
      <c r="C88" s="132">
        <f>IF(RES_hhdet_fec!C88=0,0,RES_hhdet_fec!C88/0.086*1000000/RES_hhdet_num!C88)</f>
        <v>1934.9348057080558</v>
      </c>
      <c r="D88" s="132">
        <f>IF(RES_hhdet_fec!D88=0,0,RES_hhdet_fec!D88/0.086*1000000/RES_hhdet_num!D88)</f>
        <v>1973.2406401893384</v>
      </c>
      <c r="E88" s="132">
        <f>IF(RES_hhdet_fec!E88=0,0,RES_hhdet_fec!E88/0.086*1000000/RES_hhdet_num!E88)</f>
        <v>2065.5096799896928</v>
      </c>
      <c r="F88" s="132">
        <f>IF(RES_hhdet_fec!F88=0,0,RES_hhdet_fec!F88/0.086*1000000/RES_hhdet_num!F88)</f>
        <v>1894.7576668790621</v>
      </c>
      <c r="G88" s="132">
        <f>IF(RES_hhdet_fec!G88=0,0,RES_hhdet_fec!G88/0.086*1000000/RES_hhdet_num!G88)</f>
        <v>2244.8520756562389</v>
      </c>
      <c r="H88" s="132">
        <f>IF(RES_hhdet_fec!H88=0,0,RES_hhdet_fec!H88/0.086*1000000/RES_hhdet_num!H88)</f>
        <v>2328.8437738616103</v>
      </c>
      <c r="I88" s="132">
        <f>IF(RES_hhdet_fec!I88=0,0,RES_hhdet_fec!I88/0.086*1000000/RES_hhdet_num!I88)</f>
        <v>2425.4087567832667</v>
      </c>
      <c r="J88" s="132">
        <f>IF(RES_hhdet_fec!J88=0,0,RES_hhdet_fec!J88/0.086*1000000/RES_hhdet_num!J88)</f>
        <v>2119.4946069917264</v>
      </c>
      <c r="K88" s="132">
        <f>IF(RES_hhdet_fec!K88=0,0,RES_hhdet_fec!K88/0.086*1000000/RES_hhdet_num!K88)</f>
        <v>2059.5114958091926</v>
      </c>
      <c r="L88" s="132">
        <f>IF(RES_hhdet_fec!L88=0,0,RES_hhdet_fec!L88/0.086*1000000/RES_hhdet_num!L88)</f>
        <v>2057.424240085264</v>
      </c>
      <c r="M88" s="132">
        <f>IF(RES_hhdet_fec!M88=0,0,RES_hhdet_fec!M88/0.086*1000000/RES_hhdet_num!M88)</f>
        <v>2008.0248832881477</v>
      </c>
      <c r="N88" s="132">
        <f>IF(RES_hhdet_fec!N88=0,0,RES_hhdet_fec!N88/0.086*1000000/RES_hhdet_num!N88)</f>
        <v>2007.0796819122136</v>
      </c>
      <c r="O88" s="132">
        <f>IF(RES_hhdet_fec!O88=0,0,RES_hhdet_fec!O88/0.086*1000000/RES_hhdet_num!O88)</f>
        <v>2008.6648889863438</v>
      </c>
      <c r="P88" s="132">
        <f>IF(RES_hhdet_fec!P88=0,0,RES_hhdet_fec!P88/0.086*1000000/RES_hhdet_num!P88)</f>
        <v>1984.3676368876902</v>
      </c>
      <c r="Q88" s="132">
        <f>IF(RES_hhdet_fec!Q88=0,0,RES_hhdet_fec!Q88/0.086*1000000/RES_hhdet_num!Q88)</f>
        <v>1990.1414760815585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0</v>
      </c>
      <c r="M89" s="132">
        <f>IF(RES_hhdet_fec!M89=0,0,RES_hhdet_fec!M89/0.086*1000000/RES_hhdet_num!M89)</f>
        <v>0</v>
      </c>
      <c r="N89" s="132">
        <f>IF(RES_hhdet_fec!N89=0,0,RES_hhdet_fec!N89/0.086*1000000/RES_hhdet_num!N89)</f>
        <v>0</v>
      </c>
      <c r="O89" s="132">
        <f>IF(RES_hhdet_fec!O89=0,0,RES_hhdet_fec!O89/0.086*1000000/RES_hhdet_num!O89)</f>
        <v>0</v>
      </c>
      <c r="P89" s="132">
        <f>IF(RES_hhdet_fec!P89=0,0,RES_hhdet_fec!P89/0.086*1000000/RES_hhdet_num!P89)</f>
        <v>0</v>
      </c>
      <c r="Q89" s="132">
        <f>IF(RES_hhdet_fec!Q89=0,0,RES_hhdet_fec!Q89/0.086*1000000/RES_hhdet_num!Q89)</f>
        <v>0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0</v>
      </c>
      <c r="M90" s="165">
        <f>IF(RES_hhdet_fec!M90=0,0,RES_hhdet_fec!M90/0.086*1000000/RES_hhdet_num!M89)</f>
        <v>0</v>
      </c>
      <c r="N90" s="165">
        <f>IF(RES_hhdet_fec!N90=0,0,RES_hhdet_fec!N90/0.086*1000000/RES_hhdet_num!N89)</f>
        <v>0</v>
      </c>
      <c r="O90" s="165">
        <f>IF(RES_hhdet_fec!O90=0,0,RES_hhdet_fec!O90/0.086*1000000/RES_hhdet_num!O89)</f>
        <v>0</v>
      </c>
      <c r="P90" s="165">
        <f>IF(RES_hhdet_fec!P90=0,0,RES_hhdet_fec!P90/0.086*1000000/RES_hhdet_num!P89)</f>
        <v>0</v>
      </c>
      <c r="Q90" s="165">
        <f>IF(RES_hhdet_fec!Q90=0,0,RES_hhdet_fec!Q90/0.086*1000000/RES_hhdet_num!Q89)</f>
        <v>0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0</v>
      </c>
      <c r="M91" s="164">
        <f>IF(RES_hhdet_fec!M91=0,0,RES_hhdet_fec!M91/0.086*1000000/RES_hhdet_num!M89)</f>
        <v>0</v>
      </c>
      <c r="N91" s="164">
        <f>IF(RES_hhdet_fec!N91=0,0,RES_hhdet_fec!N91/0.086*1000000/RES_hhdet_num!N89)</f>
        <v>0</v>
      </c>
      <c r="O91" s="164">
        <f>IF(RES_hhdet_fec!O91=0,0,RES_hhdet_fec!O91/0.086*1000000/RES_hhdet_num!O89)</f>
        <v>0</v>
      </c>
      <c r="P91" s="164">
        <f>IF(RES_hhdet_fec!P91=0,0,RES_hhdet_fec!P91/0.086*1000000/RES_hhdet_num!P89)</f>
        <v>0</v>
      </c>
      <c r="Q91" s="164">
        <f>IF(RES_hhdet_fec!Q91=0,0,RES_hhdet_fec!Q91/0.086*1000000/RES_hhdet_num!Q89)</f>
        <v>0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1589.3419825042636</v>
      </c>
      <c r="C92" s="162">
        <f>IF(RES_hhdet_fec!C92=0,0,RES_hhdet_fec!C92/0.086*1000000/RES_hhdet_num!C92)</f>
        <v>1612.4432350859033</v>
      </c>
      <c r="D92" s="162">
        <f>IF(RES_hhdet_fec!D92=0,0,RES_hhdet_fec!D92/0.086*1000000/RES_hhdet_num!D92)</f>
        <v>1858.5267260526921</v>
      </c>
      <c r="E92" s="162">
        <f>IF(RES_hhdet_fec!E92=0,0,RES_hhdet_fec!E92/0.086*1000000/RES_hhdet_num!E92)</f>
        <v>1796.8009862833701</v>
      </c>
      <c r="F92" s="162">
        <f>IF(RES_hhdet_fec!F92=0,0,RES_hhdet_fec!F92/0.086*1000000/RES_hhdet_num!F92)</f>
        <v>1417.5750852320764</v>
      </c>
      <c r="G92" s="162">
        <f>IF(RES_hhdet_fec!G92=0,0,RES_hhdet_fec!G92/0.086*1000000/RES_hhdet_num!G92)</f>
        <v>1995.5546181635586</v>
      </c>
      <c r="H92" s="162">
        <f>IF(RES_hhdet_fec!H92=0,0,RES_hhdet_fec!H92/0.086*1000000/RES_hhdet_num!H92)</f>
        <v>1719.6857640146038</v>
      </c>
      <c r="I92" s="162">
        <f>IF(RES_hhdet_fec!I92=0,0,RES_hhdet_fec!I92/0.086*1000000/RES_hhdet_num!I92)</f>
        <v>2169.8482812458888</v>
      </c>
      <c r="J92" s="162">
        <f>IF(RES_hhdet_fec!J92=0,0,RES_hhdet_fec!J92/0.086*1000000/RES_hhdet_num!J92)</f>
        <v>1779.5558500218165</v>
      </c>
      <c r="K92" s="162">
        <f>IF(RES_hhdet_fec!K92=0,0,RES_hhdet_fec!K92/0.086*1000000/RES_hhdet_num!K92)</f>
        <v>1703.846768260368</v>
      </c>
      <c r="L92" s="162">
        <f>IF(RES_hhdet_fec!L92=0,0,RES_hhdet_fec!L92/0.086*1000000/RES_hhdet_num!L92)</f>
        <v>1698.6735315588578</v>
      </c>
      <c r="M92" s="162">
        <f>IF(RES_hhdet_fec!M92=0,0,RES_hhdet_fec!M92/0.086*1000000/RES_hhdet_num!M92)</f>
        <v>1711.248691662003</v>
      </c>
      <c r="N92" s="162">
        <f>IF(RES_hhdet_fec!N92=0,0,RES_hhdet_fec!N92/0.086*1000000/RES_hhdet_num!N92)</f>
        <v>1696.4730717924058</v>
      </c>
      <c r="O92" s="162">
        <f>IF(RES_hhdet_fec!O92=0,0,RES_hhdet_fec!O92/0.086*1000000/RES_hhdet_num!O92)</f>
        <v>1685.2015535627672</v>
      </c>
      <c r="P92" s="162">
        <f>IF(RES_hhdet_fec!P92=0,0,RES_hhdet_fec!P92/0.086*1000000/RES_hhdet_num!P92)</f>
        <v>1680.5288566862394</v>
      </c>
      <c r="Q92" s="162">
        <f>IF(RES_hhdet_fec!Q92=0,0,RES_hhdet_fec!Q92/0.086*1000000/RES_hhdet_num!Q92)</f>
        <v>0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0</v>
      </c>
      <c r="C93" s="160">
        <f>IF(RES_hhdet_fec!C93=0,0,RES_hhdet_fec!C93/0.086*1000000/RES_hhdet_num!C93)</f>
        <v>0</v>
      </c>
      <c r="D93" s="160">
        <f>IF(RES_hhdet_fec!D93=0,0,RES_hhdet_fec!D93/0.086*1000000/RES_hhdet_num!D93)</f>
        <v>0</v>
      </c>
      <c r="E93" s="160">
        <f>IF(RES_hhdet_fec!E93=0,0,RES_hhdet_fec!E93/0.086*1000000/RES_hhdet_num!E93)</f>
        <v>0</v>
      </c>
      <c r="F93" s="160">
        <f>IF(RES_hhdet_fec!F93=0,0,RES_hhdet_fec!F93/0.086*1000000/RES_hhdet_num!F93)</f>
        <v>0</v>
      </c>
      <c r="G93" s="160">
        <f>IF(RES_hhdet_fec!G93=0,0,RES_hhdet_fec!G93/0.086*1000000/RES_hhdet_num!G93)</f>
        <v>0</v>
      </c>
      <c r="H93" s="160">
        <f>IF(RES_hhdet_fec!H93=0,0,RES_hhdet_fec!H93/0.086*1000000/RES_hhdet_num!H93)</f>
        <v>0</v>
      </c>
      <c r="I93" s="160">
        <f>IF(RES_hhdet_fec!I93=0,0,RES_hhdet_fec!I93/0.086*1000000/RES_hhdet_num!I93)</f>
        <v>0</v>
      </c>
      <c r="J93" s="160">
        <f>IF(RES_hhdet_fec!J93=0,0,RES_hhdet_fec!J93/0.086*1000000/RES_hhdet_num!J93)</f>
        <v>0</v>
      </c>
      <c r="K93" s="160">
        <f>IF(RES_hhdet_fec!K93=0,0,RES_hhdet_fec!K93/0.086*1000000/RES_hhdet_num!K93)</f>
        <v>0</v>
      </c>
      <c r="L93" s="160">
        <f>IF(RES_hhdet_fec!L93=0,0,RES_hhdet_fec!L93/0.086*1000000/RES_hhdet_num!L93)</f>
        <v>0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0</v>
      </c>
      <c r="P93" s="160">
        <f>IF(RES_hhdet_fec!P93=0,0,RES_hhdet_fec!P93/0.086*1000000/RES_hhdet_num!P93)</f>
        <v>0</v>
      </c>
      <c r="Q93" s="160">
        <f>IF(RES_hhdet_fec!Q93=0,0,RES_hhdet_fec!Q93/0.086*1000000/RES_hhdet_num!Q93)</f>
        <v>0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0</v>
      </c>
      <c r="C94" s="156">
        <f>IF(RES_hhdet_fec!C94=0,0,RES_hhdet_fec!C94/0.086*1000000/RES_hhdet_num!C93)</f>
        <v>0</v>
      </c>
      <c r="D94" s="156">
        <f>IF(RES_hhdet_fec!D94=0,0,RES_hhdet_fec!D94/0.086*1000000/RES_hhdet_num!D93)</f>
        <v>0</v>
      </c>
      <c r="E94" s="156">
        <f>IF(RES_hhdet_fec!E94=0,0,RES_hhdet_fec!E94/0.086*1000000/RES_hhdet_num!E93)</f>
        <v>0</v>
      </c>
      <c r="F94" s="156">
        <f>IF(RES_hhdet_fec!F94=0,0,RES_hhdet_fec!F94/0.086*1000000/RES_hhdet_num!F93)</f>
        <v>0</v>
      </c>
      <c r="G94" s="156">
        <f>IF(RES_hhdet_fec!G94=0,0,RES_hhdet_fec!G94/0.086*1000000/RES_hhdet_num!G93)</f>
        <v>0</v>
      </c>
      <c r="H94" s="156">
        <f>IF(RES_hhdet_fec!H94=0,0,RES_hhdet_fec!H94/0.086*1000000/RES_hhdet_num!H93)</f>
        <v>0</v>
      </c>
      <c r="I94" s="156">
        <f>IF(RES_hhdet_fec!I94=0,0,RES_hhdet_fec!I94/0.086*1000000/RES_hhdet_num!I93)</f>
        <v>0</v>
      </c>
      <c r="J94" s="156">
        <f>IF(RES_hhdet_fec!J94=0,0,RES_hhdet_fec!J94/0.086*1000000/RES_hhdet_num!J93)</f>
        <v>0</v>
      </c>
      <c r="K94" s="156">
        <f>IF(RES_hhdet_fec!K94=0,0,RES_hhdet_fec!K94/0.086*1000000/RES_hhdet_num!K93)</f>
        <v>0</v>
      </c>
      <c r="L94" s="156">
        <f>IF(RES_hhdet_fec!L94=0,0,RES_hhdet_fec!L94/0.086*1000000/RES_hhdet_num!L93)</f>
        <v>0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0</v>
      </c>
      <c r="P94" s="156">
        <f>IF(RES_hhdet_fec!P94=0,0,RES_hhdet_fec!P94/0.086*1000000/RES_hhdet_num!P93)</f>
        <v>0</v>
      </c>
      <c r="Q94" s="156">
        <f>IF(RES_hhdet_fec!Q94=0,0,RES_hhdet_fec!Q94/0.086*1000000/RES_hhdet_num!Q93)</f>
        <v>0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0</v>
      </c>
      <c r="C95" s="156">
        <f>IF(RES_hhdet_fec!C95=0,0,RES_hhdet_fec!C95/0.086*1000000/RES_hhdet_num!C93)</f>
        <v>0</v>
      </c>
      <c r="D95" s="156">
        <f>IF(RES_hhdet_fec!D95=0,0,RES_hhdet_fec!D95/0.086*1000000/RES_hhdet_num!D93)</f>
        <v>0</v>
      </c>
      <c r="E95" s="156">
        <f>IF(RES_hhdet_fec!E95=0,0,RES_hhdet_fec!E95/0.086*1000000/RES_hhdet_num!E93)</f>
        <v>0</v>
      </c>
      <c r="F95" s="156">
        <f>IF(RES_hhdet_fec!F95=0,0,RES_hhdet_fec!F95/0.086*1000000/RES_hhdet_num!F93)</f>
        <v>0</v>
      </c>
      <c r="G95" s="156">
        <f>IF(RES_hhdet_fec!G95=0,0,RES_hhdet_fec!G95/0.086*1000000/RES_hhdet_num!G93)</f>
        <v>0</v>
      </c>
      <c r="H95" s="156">
        <f>IF(RES_hhdet_fec!H95=0,0,RES_hhdet_fec!H95/0.086*1000000/RES_hhdet_num!H93)</f>
        <v>0</v>
      </c>
      <c r="I95" s="156">
        <f>IF(RES_hhdet_fec!I95=0,0,RES_hhdet_fec!I95/0.086*1000000/RES_hhdet_num!I93)</f>
        <v>0</v>
      </c>
      <c r="J95" s="156">
        <f>IF(RES_hhdet_fec!J95=0,0,RES_hhdet_fec!J95/0.086*1000000/RES_hhdet_num!J93)</f>
        <v>0</v>
      </c>
      <c r="K95" s="156">
        <f>IF(RES_hhdet_fec!K95=0,0,RES_hhdet_fec!K95/0.086*1000000/RES_hhdet_num!K93)</f>
        <v>0</v>
      </c>
      <c r="L95" s="156">
        <f>IF(RES_hhdet_fec!L95=0,0,RES_hhdet_fec!L95/0.086*1000000/RES_hhdet_num!L93)</f>
        <v>0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0</v>
      </c>
      <c r="P95" s="156">
        <f>IF(RES_hhdet_fec!P95=0,0,RES_hhdet_fec!P95/0.086*1000000/RES_hhdet_num!P93)</f>
        <v>0</v>
      </c>
      <c r="Q95" s="156">
        <f>IF(RES_hhdet_fec!Q95=0,0,RES_hhdet_fec!Q95/0.086*1000000/RES_hhdet_num!Q93)</f>
        <v>0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1280.5954133169846</v>
      </c>
      <c r="C96" s="162">
        <f>IF(RES_hhdet_fec!C96=0,0,RES_hhdet_fec!C96/0.086*1000000/RES_hhdet_num!C96)</f>
        <v>1326.6518707597743</v>
      </c>
      <c r="D96" s="162">
        <f>IF(RES_hhdet_fec!D96=0,0,RES_hhdet_fec!D96/0.086*1000000/RES_hhdet_num!D96)</f>
        <v>1239.519132068534</v>
      </c>
      <c r="E96" s="162">
        <f>IF(RES_hhdet_fec!E96=0,0,RES_hhdet_fec!E96/0.086*1000000/RES_hhdet_num!E96)</f>
        <v>1539.7345111086677</v>
      </c>
      <c r="F96" s="162">
        <f>IF(RES_hhdet_fec!F96=0,0,RES_hhdet_fec!F96/0.086*1000000/RES_hhdet_num!F96)</f>
        <v>1258.6399943781209</v>
      </c>
      <c r="G96" s="162">
        <f>IF(RES_hhdet_fec!G96=0,0,RES_hhdet_fec!G96/0.086*1000000/RES_hhdet_num!G96)</f>
        <v>1438.0322571015754</v>
      </c>
      <c r="H96" s="162">
        <f>IF(RES_hhdet_fec!H96=0,0,RES_hhdet_fec!H96/0.086*1000000/RES_hhdet_num!H96)</f>
        <v>1422.0369734805251</v>
      </c>
      <c r="I96" s="162">
        <f>IF(RES_hhdet_fec!I96=0,0,RES_hhdet_fec!I96/0.086*1000000/RES_hhdet_num!I96)</f>
        <v>2109.5202574638815</v>
      </c>
      <c r="J96" s="162">
        <f>IF(RES_hhdet_fec!J96=0,0,RES_hhdet_fec!J96/0.086*1000000/RES_hhdet_num!J96)</f>
        <v>1721.6990191250193</v>
      </c>
      <c r="K96" s="162">
        <f>IF(RES_hhdet_fec!K96=0,0,RES_hhdet_fec!K96/0.086*1000000/RES_hhdet_num!K96)</f>
        <v>1924.3602912808137</v>
      </c>
      <c r="L96" s="162">
        <f>IF(RES_hhdet_fec!L96=0,0,RES_hhdet_fec!L96/0.086*1000000/RES_hhdet_num!L96)</f>
        <v>1497.9013644099234</v>
      </c>
      <c r="M96" s="162">
        <f>IF(RES_hhdet_fec!M96=0,0,RES_hhdet_fec!M96/0.086*1000000/RES_hhdet_num!M96)</f>
        <v>1545.3079009924829</v>
      </c>
      <c r="N96" s="162">
        <f>IF(RES_hhdet_fec!N96=0,0,RES_hhdet_fec!N96/0.086*1000000/RES_hhdet_num!N96)</f>
        <v>1673.5569279885813</v>
      </c>
      <c r="O96" s="162">
        <f>IF(RES_hhdet_fec!O96=0,0,RES_hhdet_fec!O96/0.086*1000000/RES_hhdet_num!O96)</f>
        <v>1405.3797860729583</v>
      </c>
      <c r="P96" s="162">
        <f>IF(RES_hhdet_fec!P96=0,0,RES_hhdet_fec!P96/0.086*1000000/RES_hhdet_num!P96)</f>
        <v>1465.1438648560083</v>
      </c>
      <c r="Q96" s="162">
        <f>IF(RES_hhdet_fec!Q96=0,0,RES_hhdet_fec!Q96/0.086*1000000/RES_hhdet_num!Q96)</f>
        <v>1372.8435436730354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0</v>
      </c>
      <c r="C97" s="160">
        <f>IF(RES_hhdet_fec!C97=0,0,RES_hhdet_fec!C97/0.086*1000000/RES_hhdet_num!C97)</f>
        <v>0</v>
      </c>
      <c r="D97" s="160">
        <f>IF(RES_hhdet_fec!D97=0,0,RES_hhdet_fec!D97/0.086*1000000/RES_hhdet_num!D97)</f>
        <v>0</v>
      </c>
      <c r="E97" s="160">
        <f>IF(RES_hhdet_fec!E97=0,0,RES_hhdet_fec!E97/0.086*1000000/RES_hhdet_num!E97)</f>
        <v>0</v>
      </c>
      <c r="F97" s="160">
        <f>IF(RES_hhdet_fec!F97=0,0,RES_hhdet_fec!F97/0.086*1000000/RES_hhdet_num!F97)</f>
        <v>0</v>
      </c>
      <c r="G97" s="160">
        <f>IF(RES_hhdet_fec!G97=0,0,RES_hhdet_fec!G97/0.086*1000000/RES_hhdet_num!G97)</f>
        <v>0</v>
      </c>
      <c r="H97" s="160">
        <f>IF(RES_hhdet_fec!H97=0,0,RES_hhdet_fec!H97/0.086*1000000/RES_hhdet_num!H97)</f>
        <v>0</v>
      </c>
      <c r="I97" s="160">
        <f>IF(RES_hhdet_fec!I97=0,0,RES_hhdet_fec!I97/0.086*1000000/RES_hhdet_num!I97)</f>
        <v>0</v>
      </c>
      <c r="J97" s="160">
        <f>IF(RES_hhdet_fec!J97=0,0,RES_hhdet_fec!J97/0.086*1000000/RES_hhdet_num!J97)</f>
        <v>0</v>
      </c>
      <c r="K97" s="160">
        <f>IF(RES_hhdet_fec!K97=0,0,RES_hhdet_fec!K97/0.086*1000000/RES_hhdet_num!K97)</f>
        <v>0</v>
      </c>
      <c r="L97" s="160">
        <f>IF(RES_hhdet_fec!L97=0,0,RES_hhdet_fec!L97/0.086*1000000/RES_hhdet_num!L97)</f>
        <v>0</v>
      </c>
      <c r="M97" s="160">
        <f>IF(RES_hhdet_fec!M97=0,0,RES_hhdet_fec!M97/0.086*1000000/RES_hhdet_num!M97)</f>
        <v>0</v>
      </c>
      <c r="N97" s="160">
        <f>IF(RES_hhdet_fec!N97=0,0,RES_hhdet_fec!N97/0.086*1000000/RES_hhdet_num!N97)</f>
        <v>0</v>
      </c>
      <c r="O97" s="160">
        <f>IF(RES_hhdet_fec!O97=0,0,RES_hhdet_fec!O97/0.086*1000000/RES_hhdet_num!O97)</f>
        <v>0</v>
      </c>
      <c r="P97" s="160">
        <f>IF(RES_hhdet_fec!P97=0,0,RES_hhdet_fec!P97/0.086*1000000/RES_hhdet_num!P97)</f>
        <v>0</v>
      </c>
      <c r="Q97" s="160">
        <f>IF(RES_hhdet_fec!Q97=0,0,RES_hhdet_fec!Q97/0.086*1000000/RES_hhdet_num!Q97)</f>
        <v>0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0</v>
      </c>
      <c r="C98" s="156">
        <f>IF(RES_hhdet_fec!C98=0,0,RES_hhdet_fec!C98/0.086*1000000/RES_hhdet_num!C97)</f>
        <v>0</v>
      </c>
      <c r="D98" s="156">
        <f>IF(RES_hhdet_fec!D98=0,0,RES_hhdet_fec!D98/0.086*1000000/RES_hhdet_num!D97)</f>
        <v>0</v>
      </c>
      <c r="E98" s="156">
        <f>IF(RES_hhdet_fec!E98=0,0,RES_hhdet_fec!E98/0.086*1000000/RES_hhdet_num!E97)</f>
        <v>0</v>
      </c>
      <c r="F98" s="156">
        <f>IF(RES_hhdet_fec!F98=0,0,RES_hhdet_fec!F98/0.086*1000000/RES_hhdet_num!F97)</f>
        <v>0</v>
      </c>
      <c r="G98" s="156">
        <f>IF(RES_hhdet_fec!G98=0,0,RES_hhdet_fec!G98/0.086*1000000/RES_hhdet_num!G97)</f>
        <v>0</v>
      </c>
      <c r="H98" s="156">
        <f>IF(RES_hhdet_fec!H98=0,0,RES_hhdet_fec!H98/0.086*1000000/RES_hhdet_num!H97)</f>
        <v>0</v>
      </c>
      <c r="I98" s="156">
        <f>IF(RES_hhdet_fec!I98=0,0,RES_hhdet_fec!I98/0.086*1000000/RES_hhdet_num!I97)</f>
        <v>0</v>
      </c>
      <c r="J98" s="156">
        <f>IF(RES_hhdet_fec!J98=0,0,RES_hhdet_fec!J98/0.086*1000000/RES_hhdet_num!J97)</f>
        <v>0</v>
      </c>
      <c r="K98" s="156">
        <f>IF(RES_hhdet_fec!K98=0,0,RES_hhdet_fec!K98/0.086*1000000/RES_hhdet_num!K97)</f>
        <v>0</v>
      </c>
      <c r="L98" s="156">
        <f>IF(RES_hhdet_fec!L98=0,0,RES_hhdet_fec!L98/0.086*1000000/RES_hhdet_num!L97)</f>
        <v>0</v>
      </c>
      <c r="M98" s="156">
        <f>IF(RES_hhdet_fec!M98=0,0,RES_hhdet_fec!M98/0.086*1000000/RES_hhdet_num!M97)</f>
        <v>0</v>
      </c>
      <c r="N98" s="156">
        <f>IF(RES_hhdet_fec!N98=0,0,RES_hhdet_fec!N98/0.086*1000000/RES_hhdet_num!N97)</f>
        <v>0</v>
      </c>
      <c r="O98" s="156">
        <f>IF(RES_hhdet_fec!O98=0,0,RES_hhdet_fec!O98/0.086*1000000/RES_hhdet_num!O97)</f>
        <v>0</v>
      </c>
      <c r="P98" s="156">
        <f>IF(RES_hhdet_fec!P98=0,0,RES_hhdet_fec!P98/0.086*1000000/RES_hhdet_num!P97)</f>
        <v>0</v>
      </c>
      <c r="Q98" s="156">
        <f>IF(RES_hhdet_fec!Q98=0,0,RES_hhdet_fec!Q98/0.086*1000000/RES_hhdet_num!Q97)</f>
        <v>0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0</v>
      </c>
      <c r="C99" s="156">
        <f>IF(RES_hhdet_fec!C99=0,0,RES_hhdet_fec!C99/0.086*1000000/RES_hhdet_num!C97)</f>
        <v>0</v>
      </c>
      <c r="D99" s="156">
        <f>IF(RES_hhdet_fec!D99=0,0,RES_hhdet_fec!D99/0.086*1000000/RES_hhdet_num!D97)</f>
        <v>0</v>
      </c>
      <c r="E99" s="156">
        <f>IF(RES_hhdet_fec!E99=0,0,RES_hhdet_fec!E99/0.086*1000000/RES_hhdet_num!E97)</f>
        <v>0</v>
      </c>
      <c r="F99" s="156">
        <f>IF(RES_hhdet_fec!F99=0,0,RES_hhdet_fec!F99/0.086*1000000/RES_hhdet_num!F97)</f>
        <v>0</v>
      </c>
      <c r="G99" s="156">
        <f>IF(RES_hhdet_fec!G99=0,0,RES_hhdet_fec!G99/0.086*1000000/RES_hhdet_num!G97)</f>
        <v>0</v>
      </c>
      <c r="H99" s="156">
        <f>IF(RES_hhdet_fec!H99=0,0,RES_hhdet_fec!H99/0.086*1000000/RES_hhdet_num!H97)</f>
        <v>0</v>
      </c>
      <c r="I99" s="156">
        <f>IF(RES_hhdet_fec!I99=0,0,RES_hhdet_fec!I99/0.086*1000000/RES_hhdet_num!I97)</f>
        <v>0</v>
      </c>
      <c r="J99" s="156">
        <f>IF(RES_hhdet_fec!J99=0,0,RES_hhdet_fec!J99/0.086*1000000/RES_hhdet_num!J97)</f>
        <v>0</v>
      </c>
      <c r="K99" s="156">
        <f>IF(RES_hhdet_fec!K99=0,0,RES_hhdet_fec!K99/0.086*1000000/RES_hhdet_num!K97)</f>
        <v>0</v>
      </c>
      <c r="L99" s="156">
        <f>IF(RES_hhdet_fec!L99=0,0,RES_hhdet_fec!L99/0.086*1000000/RES_hhdet_num!L97)</f>
        <v>0</v>
      </c>
      <c r="M99" s="156">
        <f>IF(RES_hhdet_fec!M99=0,0,RES_hhdet_fec!M99/0.086*1000000/RES_hhdet_num!M97)</f>
        <v>0</v>
      </c>
      <c r="N99" s="156">
        <f>IF(RES_hhdet_fec!N99=0,0,RES_hhdet_fec!N99/0.086*1000000/RES_hhdet_num!N97)</f>
        <v>0</v>
      </c>
      <c r="O99" s="156">
        <f>IF(RES_hhdet_fec!O99=0,0,RES_hhdet_fec!O99/0.086*1000000/RES_hhdet_num!O97)</f>
        <v>0</v>
      </c>
      <c r="P99" s="156">
        <f>IF(RES_hhdet_fec!P99=0,0,RES_hhdet_fec!P99/0.086*1000000/RES_hhdet_num!P97)</f>
        <v>0</v>
      </c>
      <c r="Q99" s="156">
        <f>IF(RES_hhdet_fec!Q99=0,0,RES_hhdet_fec!Q99/0.086*1000000/RES_hhdet_num!Q97)</f>
        <v>0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1076.5835274921687</v>
      </c>
      <c r="C100" s="157">
        <f>IF(RES_hhdet_fec!C100=0,0,RES_hhdet_fec!C100/0.086*1000000/RES_hhdet_num!C$81)</f>
        <v>1084.0988567491281</v>
      </c>
      <c r="D100" s="157">
        <f>IF(RES_hhdet_fec!D100=0,0,RES_hhdet_fec!D100/0.086*1000000/RES_hhdet_num!D$81)</f>
        <v>1258.0678694584371</v>
      </c>
      <c r="E100" s="157">
        <f>IF(RES_hhdet_fec!E100=0,0,RES_hhdet_fec!E100/0.086*1000000/RES_hhdet_num!E$81)</f>
        <v>1298.0649619920102</v>
      </c>
      <c r="F100" s="157">
        <f>IF(RES_hhdet_fec!F100=0,0,RES_hhdet_fec!F100/0.086*1000000/RES_hhdet_num!F$81)</f>
        <v>1048.5576682239323</v>
      </c>
      <c r="G100" s="157">
        <f>IF(RES_hhdet_fec!G100=0,0,RES_hhdet_fec!G100/0.086*1000000/RES_hhdet_num!G$81)</f>
        <v>1999.5122362135178</v>
      </c>
      <c r="H100" s="157">
        <f>IF(RES_hhdet_fec!H100=0,0,RES_hhdet_fec!H100/0.086*1000000/RES_hhdet_num!H$81)</f>
        <v>1528.1469809552714</v>
      </c>
      <c r="I100" s="157">
        <f>IF(RES_hhdet_fec!I100=0,0,RES_hhdet_fec!I100/0.086*1000000/RES_hhdet_num!I$81)</f>
        <v>1558.4210821523241</v>
      </c>
      <c r="J100" s="157">
        <f>IF(RES_hhdet_fec!J100=0,0,RES_hhdet_fec!J100/0.086*1000000/RES_hhdet_num!J$81)</f>
        <v>1228.4671077177368</v>
      </c>
      <c r="K100" s="157">
        <f>IF(RES_hhdet_fec!K100=0,0,RES_hhdet_fec!K100/0.086*1000000/RES_hhdet_num!K$81)</f>
        <v>1273.9044979922157</v>
      </c>
      <c r="L100" s="157">
        <f>IF(RES_hhdet_fec!L100=0,0,RES_hhdet_fec!L100/0.086*1000000/RES_hhdet_num!L$81)</f>
        <v>1259.0685758410123</v>
      </c>
      <c r="M100" s="157">
        <f>IF(RES_hhdet_fec!M100=0,0,RES_hhdet_fec!M100/0.086*1000000/RES_hhdet_num!M$81)</f>
        <v>1236.5970859715019</v>
      </c>
      <c r="N100" s="157">
        <f>IF(RES_hhdet_fec!N100=0,0,RES_hhdet_fec!N100/0.086*1000000/RES_hhdet_num!N$81)</f>
        <v>1250.5791514763253</v>
      </c>
      <c r="O100" s="157">
        <f>IF(RES_hhdet_fec!O100=0,0,RES_hhdet_fec!O100/0.086*1000000/RES_hhdet_num!O$81)</f>
        <v>1245.3538213922366</v>
      </c>
      <c r="P100" s="157">
        <f>IF(RES_hhdet_fec!P100=0,0,RES_hhdet_fec!P100/0.086*1000000/RES_hhdet_num!P$81)</f>
        <v>1271.4856232489119</v>
      </c>
      <c r="Q100" s="157">
        <f>IF(RES_hhdet_fec!Q100=0,0,RES_hhdet_fec!Q100/0.086*1000000/RES_hhdet_num!Q$81)</f>
        <v>1257.0663957652821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1273.6325748431975</v>
      </c>
      <c r="C101" s="156">
        <f>IF(RES_hhdet_fec!C101=0,0,RES_hhdet_fec!C101/0.086*1000000/RES_hhdet_num!C101)</f>
        <v>1206.4865183937509</v>
      </c>
      <c r="D101" s="156">
        <f>IF(RES_hhdet_fec!D101=0,0,RES_hhdet_fec!D101/0.086*1000000/RES_hhdet_num!D101)</f>
        <v>1410.1368258946973</v>
      </c>
      <c r="E101" s="156">
        <f>IF(RES_hhdet_fec!E101=0,0,RES_hhdet_fec!E101/0.086*1000000/RES_hhdet_num!E101)</f>
        <v>1442.3373533703821</v>
      </c>
      <c r="F101" s="156">
        <f>IF(RES_hhdet_fec!F101=0,0,RES_hhdet_fec!F101/0.086*1000000/RES_hhdet_num!F101)</f>
        <v>1216.4209036941841</v>
      </c>
      <c r="G101" s="156">
        <f>IF(RES_hhdet_fec!G101=0,0,RES_hhdet_fec!G101/0.086*1000000/RES_hhdet_num!G101)</f>
        <v>2162.6103596387843</v>
      </c>
      <c r="H101" s="156">
        <f>IF(RES_hhdet_fec!H101=0,0,RES_hhdet_fec!H101/0.086*1000000/RES_hhdet_num!H101)</f>
        <v>1771.3850317191118</v>
      </c>
      <c r="I101" s="156">
        <f>IF(RES_hhdet_fec!I101=0,0,RES_hhdet_fec!I101/0.086*1000000/RES_hhdet_num!I101)</f>
        <v>1681.5383767384533</v>
      </c>
      <c r="J101" s="156">
        <f>IF(RES_hhdet_fec!J101=0,0,RES_hhdet_fec!J101/0.086*1000000/RES_hhdet_num!J101)</f>
        <v>1396.4681338709524</v>
      </c>
      <c r="K101" s="156">
        <f>IF(RES_hhdet_fec!K101=0,0,RES_hhdet_fec!K101/0.086*1000000/RES_hhdet_num!K101)</f>
        <v>1377.940578905755</v>
      </c>
      <c r="L101" s="156">
        <f>IF(RES_hhdet_fec!L101=0,0,RES_hhdet_fec!L101/0.086*1000000/RES_hhdet_num!L101)</f>
        <v>1414.3091734038405</v>
      </c>
      <c r="M101" s="156">
        <f>IF(RES_hhdet_fec!M101=0,0,RES_hhdet_fec!M101/0.086*1000000/RES_hhdet_num!M101)</f>
        <v>1397.3734219372243</v>
      </c>
      <c r="N101" s="156">
        <f>IF(RES_hhdet_fec!N101=0,0,RES_hhdet_fec!N101/0.086*1000000/RES_hhdet_num!N101)</f>
        <v>1441.0445033289425</v>
      </c>
      <c r="O101" s="156">
        <f>IF(RES_hhdet_fec!O101=0,0,RES_hhdet_fec!O101/0.086*1000000/RES_hhdet_num!O101)</f>
        <v>1414.401687576081</v>
      </c>
      <c r="P101" s="156">
        <f>IF(RES_hhdet_fec!P101=0,0,RES_hhdet_fec!P101/0.086*1000000/RES_hhdet_num!P101)</f>
        <v>1491.261543588203</v>
      </c>
      <c r="Q101" s="156">
        <f>IF(RES_hhdet_fec!Q101=0,0,RES_hhdet_fec!Q101/0.086*1000000/RES_hhdet_num!Q101)</f>
        <v>1459.9512795601524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979.71759806612602</v>
      </c>
      <c r="C102" s="156">
        <f>IF(RES_hhdet_fec!C102=0,0,RES_hhdet_fec!C102/0.086*1000000/RES_hhdet_num!C102)</f>
        <v>1070.0621546710527</v>
      </c>
      <c r="D102" s="156">
        <f>IF(RES_hhdet_fec!D102=0,0,RES_hhdet_fec!D102/0.086*1000000/RES_hhdet_num!D102)</f>
        <v>1068.4753538131008</v>
      </c>
      <c r="E102" s="156">
        <f>IF(RES_hhdet_fec!E102=0,0,RES_hhdet_fec!E102/0.086*1000000/RES_hhdet_num!E102)</f>
        <v>1198.4557766903201</v>
      </c>
      <c r="F102" s="156">
        <f>IF(RES_hhdet_fec!F102=0,0,RES_hhdet_fec!F102/0.086*1000000/RES_hhdet_num!F102)</f>
        <v>741.83732308189951</v>
      </c>
      <c r="G102" s="156">
        <f>IF(RES_hhdet_fec!G102=0,0,RES_hhdet_fec!G102/0.086*1000000/RES_hhdet_num!G102)</f>
        <v>1987.3574226268117</v>
      </c>
      <c r="H102" s="156">
        <f>IF(RES_hhdet_fec!H102=0,0,RES_hhdet_fec!H102/0.086*1000000/RES_hhdet_num!H102)</f>
        <v>1007.7708060733136</v>
      </c>
      <c r="I102" s="156">
        <f>IF(RES_hhdet_fec!I102=0,0,RES_hhdet_fec!I102/0.086*1000000/RES_hhdet_num!I102)</f>
        <v>1562.2675182850583</v>
      </c>
      <c r="J102" s="156">
        <f>IF(RES_hhdet_fec!J102=0,0,RES_hhdet_fec!J102/0.086*1000000/RES_hhdet_num!J102)</f>
        <v>819.91696978979962</v>
      </c>
      <c r="K102" s="156">
        <f>IF(RES_hhdet_fec!K102=0,0,RES_hhdet_fec!K102/0.086*1000000/RES_hhdet_num!K102)</f>
        <v>1269.1645697507709</v>
      </c>
      <c r="L102" s="156">
        <f>IF(RES_hhdet_fec!L102=0,0,RES_hhdet_fec!L102/0.086*1000000/RES_hhdet_num!L102)</f>
        <v>1091.8922100560308</v>
      </c>
      <c r="M102" s="156">
        <f>IF(RES_hhdet_fec!M102=0,0,RES_hhdet_fec!M102/0.086*1000000/RES_hhdet_num!M102)</f>
        <v>1094.208545512186</v>
      </c>
      <c r="N102" s="156">
        <f>IF(RES_hhdet_fec!N102=0,0,RES_hhdet_fec!N102/0.086*1000000/RES_hhdet_num!N102)</f>
        <v>1047.320148597511</v>
      </c>
      <c r="O102" s="156">
        <f>IF(RES_hhdet_fec!O102=0,0,RES_hhdet_fec!O102/0.086*1000000/RES_hhdet_num!O102)</f>
        <v>1099.4880020934256</v>
      </c>
      <c r="P102" s="156">
        <f>IF(RES_hhdet_fec!P102=0,0,RES_hhdet_fec!P102/0.086*1000000/RES_hhdet_num!P102)</f>
        <v>1097.8022351872091</v>
      </c>
      <c r="Q102" s="156">
        <f>IF(RES_hhdet_fec!Q102=0,0,RES_hhdet_fec!Q102/0.086*1000000/RES_hhdet_num!Q102)</f>
        <v>1148.6910145896913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507.92060538040977</v>
      </c>
      <c r="C103" s="57">
        <f>IF(RES_hhdet_fec!C103=0,0,RES_hhdet_fec!C103/0.086*1000000/RES_hhdet_num!C103)</f>
        <v>486.04221478694154</v>
      </c>
      <c r="D103" s="57">
        <f>IF(RES_hhdet_fec!D103=0,0,RES_hhdet_fec!D103/0.086*1000000/RES_hhdet_num!D103)</f>
        <v>679.89618446081806</v>
      </c>
      <c r="E103" s="57">
        <f>IF(RES_hhdet_fec!E103=0,0,RES_hhdet_fec!E103/0.086*1000000/RES_hhdet_num!E103)</f>
        <v>473.85782256193926</v>
      </c>
      <c r="F103" s="57">
        <f>IF(RES_hhdet_fec!F103=0,0,RES_hhdet_fec!F103/0.086*1000000/RES_hhdet_num!F103)</f>
        <v>753.8029331128987</v>
      </c>
      <c r="G103" s="57">
        <f>IF(RES_hhdet_fec!G103=0,0,RES_hhdet_fec!G103/0.086*1000000/RES_hhdet_num!G103)</f>
        <v>378.08112509078541</v>
      </c>
      <c r="H103" s="57">
        <f>IF(RES_hhdet_fec!H103=0,0,RES_hhdet_fec!H103/0.086*1000000/RES_hhdet_num!H103)</f>
        <v>1502.494211079206</v>
      </c>
      <c r="I103" s="57">
        <f>IF(RES_hhdet_fec!I103=0,0,RES_hhdet_fec!I103/0.086*1000000/RES_hhdet_num!I103)</f>
        <v>313.04108551419876</v>
      </c>
      <c r="J103" s="57">
        <f>IF(RES_hhdet_fec!J103=0,0,RES_hhdet_fec!J103/0.086*1000000/RES_hhdet_num!J103)</f>
        <v>1171.043425091565</v>
      </c>
      <c r="K103" s="57">
        <f>IF(RES_hhdet_fec!K103=0,0,RES_hhdet_fec!K103/0.086*1000000/RES_hhdet_num!K103)</f>
        <v>206.31164468683818</v>
      </c>
      <c r="L103" s="57">
        <f>IF(RES_hhdet_fec!L103=0,0,RES_hhdet_fec!L103/0.086*1000000/RES_hhdet_num!L103)</f>
        <v>668.25681129735335</v>
      </c>
      <c r="M103" s="57">
        <f>IF(RES_hhdet_fec!M103=0,0,RES_hhdet_fec!M103/0.086*1000000/RES_hhdet_num!M103)</f>
        <v>689.30603320295393</v>
      </c>
      <c r="N103" s="57">
        <f>IF(RES_hhdet_fec!N103=0,0,RES_hhdet_fec!N103/0.086*1000000/RES_hhdet_num!N103)</f>
        <v>738.88457860186168</v>
      </c>
      <c r="O103" s="57">
        <f>IF(RES_hhdet_fec!O103=0,0,RES_hhdet_fec!O103/0.086*1000000/RES_hhdet_num!O103)</f>
        <v>687.40109916287508</v>
      </c>
      <c r="P103" s="57">
        <f>IF(RES_hhdet_fec!P103=0,0,RES_hhdet_fec!P103/0.086*1000000/RES_hhdet_num!P103)</f>
        <v>667.17642868572364</v>
      </c>
      <c r="Q103" s="57">
        <f>IF(RES_hhdet_fec!Q103=0,0,RES_hhdet_fec!Q103/0.086*1000000/RES_hhdet_num!Q103)</f>
        <v>627.31427727383959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11017.80940813195</v>
      </c>
      <c r="C105" s="168">
        <f t="shared" ref="C105:Q105" si="20">SUM(C106,C109,C111,C120)</f>
        <v>9677.4479403829482</v>
      </c>
      <c r="D105" s="168">
        <f t="shared" si="20"/>
        <v>9965.46334725212</v>
      </c>
      <c r="E105" s="168">
        <f t="shared" si="20"/>
        <v>10137.927824402486</v>
      </c>
      <c r="F105" s="168">
        <f t="shared" si="20"/>
        <v>8914.0022150201221</v>
      </c>
      <c r="G105" s="168">
        <f t="shared" si="20"/>
        <v>9345.9179337259775</v>
      </c>
      <c r="H105" s="168">
        <f t="shared" si="20"/>
        <v>9252.9337615380919</v>
      </c>
      <c r="I105" s="168">
        <f t="shared" si="20"/>
        <v>9443.7833066283565</v>
      </c>
      <c r="J105" s="168">
        <f t="shared" si="20"/>
        <v>9551.790428967659</v>
      </c>
      <c r="K105" s="168">
        <f t="shared" si="20"/>
        <v>9708.1489209625415</v>
      </c>
      <c r="L105" s="168">
        <f t="shared" si="20"/>
        <v>10527.307324912572</v>
      </c>
      <c r="M105" s="168">
        <f t="shared" si="20"/>
        <v>9079.3831461369919</v>
      </c>
      <c r="N105" s="168">
        <f t="shared" si="20"/>
        <v>9323.7707019271493</v>
      </c>
      <c r="O105" s="168">
        <f t="shared" si="20"/>
        <v>8646.8963361968708</v>
      </c>
      <c r="P105" s="168">
        <f t="shared" si="20"/>
        <v>8235.8234986192456</v>
      </c>
      <c r="Q105" s="168">
        <f t="shared" si="20"/>
        <v>8186.6985407312513</v>
      </c>
    </row>
    <row r="106" spans="1:17" ht="12.95" customHeight="1" x14ac:dyDescent="0.25">
      <c r="A106" s="158" t="s">
        <v>65</v>
      </c>
      <c r="B106" s="157">
        <f t="shared" ref="B106" si="21">SUM(B107:B108)</f>
        <v>8901.5746452350304</v>
      </c>
      <c r="C106" s="157">
        <f t="shared" ref="C106:Q106" si="22">SUM(C107:C108)</f>
        <v>7500.1895894311047</v>
      </c>
      <c r="D106" s="157">
        <f t="shared" si="22"/>
        <v>7806.2230610069601</v>
      </c>
      <c r="E106" s="157">
        <f t="shared" si="22"/>
        <v>7558.4993946428049</v>
      </c>
      <c r="F106" s="157">
        <f t="shared" si="22"/>
        <v>6912.5711062612318</v>
      </c>
      <c r="G106" s="157">
        <f t="shared" si="22"/>
        <v>6246.511242709028</v>
      </c>
      <c r="H106" s="157">
        <f t="shared" si="22"/>
        <v>6701.78472371114</v>
      </c>
      <c r="I106" s="157">
        <f t="shared" si="22"/>
        <v>5991.975715100496</v>
      </c>
      <c r="J106" s="157">
        <f t="shared" si="22"/>
        <v>6920.5119493014708</v>
      </c>
      <c r="K106" s="157">
        <f t="shared" si="22"/>
        <v>6674.6288087795083</v>
      </c>
      <c r="L106" s="157">
        <f t="shared" si="22"/>
        <v>8020.3692187317956</v>
      </c>
      <c r="M106" s="157">
        <f t="shared" si="22"/>
        <v>6521.0205605892343</v>
      </c>
      <c r="N106" s="157">
        <f t="shared" si="22"/>
        <v>6662.8559973001938</v>
      </c>
      <c r="O106" s="157">
        <f t="shared" si="22"/>
        <v>6223.5396491890415</v>
      </c>
      <c r="P106" s="157">
        <f t="shared" si="22"/>
        <v>5766.356297295184</v>
      </c>
      <c r="Q106" s="157">
        <f t="shared" si="22"/>
        <v>5758.2450829603804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8891.6792243628115</v>
      </c>
      <c r="C107" s="156">
        <f>IF(RES_hhdet_fec!C107=0,0,RES_hhdet_fec!C107/0.086*1000000/RES_hhdet_num!C$105)</f>
        <v>7484.3841568874086</v>
      </c>
      <c r="D107" s="156">
        <f>IF(RES_hhdet_fec!D107=0,0,RES_hhdet_fec!D107/0.086*1000000/RES_hhdet_num!D$105)</f>
        <v>7788.7319988580393</v>
      </c>
      <c r="E107" s="156">
        <f>IF(RES_hhdet_fec!E107=0,0,RES_hhdet_fec!E107/0.086*1000000/RES_hhdet_num!E$105)</f>
        <v>7517.0721272940118</v>
      </c>
      <c r="F107" s="156">
        <f>IF(RES_hhdet_fec!F107=0,0,RES_hhdet_fec!F107/0.086*1000000/RES_hhdet_num!F$105)</f>
        <v>6903.4135006071911</v>
      </c>
      <c r="G107" s="156">
        <f>IF(RES_hhdet_fec!G107=0,0,RES_hhdet_fec!G107/0.086*1000000/RES_hhdet_num!G$105)</f>
        <v>6194.8418191625387</v>
      </c>
      <c r="H107" s="156">
        <f>IF(RES_hhdet_fec!H107=0,0,RES_hhdet_fec!H107/0.086*1000000/RES_hhdet_num!H$105)</f>
        <v>6664.1729761336592</v>
      </c>
      <c r="I107" s="156">
        <f>IF(RES_hhdet_fec!I107=0,0,RES_hhdet_fec!I107/0.086*1000000/RES_hhdet_num!I$105)</f>
        <v>5919.8566744601085</v>
      </c>
      <c r="J107" s="156">
        <f>IF(RES_hhdet_fec!J107=0,0,RES_hhdet_fec!J107/0.086*1000000/RES_hhdet_num!J$105)</f>
        <v>6883.9850488786642</v>
      </c>
      <c r="K107" s="156">
        <f>IF(RES_hhdet_fec!K107=0,0,RES_hhdet_fec!K107/0.086*1000000/RES_hhdet_num!K$105)</f>
        <v>6607.8552699291786</v>
      </c>
      <c r="L107" s="156">
        <f>IF(RES_hhdet_fec!L107=0,0,RES_hhdet_fec!L107/0.086*1000000/RES_hhdet_num!L$105)</f>
        <v>7976.381469332101</v>
      </c>
      <c r="M107" s="156">
        <f>IF(RES_hhdet_fec!M107=0,0,RES_hhdet_fec!M107/0.086*1000000/RES_hhdet_num!M$105)</f>
        <v>6489.5339247553311</v>
      </c>
      <c r="N107" s="156">
        <f>IF(RES_hhdet_fec!N107=0,0,RES_hhdet_fec!N107/0.086*1000000/RES_hhdet_num!N$105)</f>
        <v>6629.5227735480657</v>
      </c>
      <c r="O107" s="156">
        <f>IF(RES_hhdet_fec!O107=0,0,RES_hhdet_fec!O107/0.086*1000000/RES_hhdet_num!O$105)</f>
        <v>6195.6315837362754</v>
      </c>
      <c r="P107" s="156">
        <f>IF(RES_hhdet_fec!P107=0,0,RES_hhdet_fec!P107/0.086*1000000/RES_hhdet_num!P$105)</f>
        <v>5735.2986081397848</v>
      </c>
      <c r="Q107" s="156">
        <f>IF(RES_hhdet_fec!Q107=0,0,RES_hhdet_fec!Q107/0.086*1000000/RES_hhdet_num!Q$105)</f>
        <v>5718.3230951718806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9.8954208722185015</v>
      </c>
      <c r="C108" s="156">
        <f>IF(RES_hhdet_fec!C108=0,0,RES_hhdet_fec!C108/0.086*1000000/RES_hhdet_num!C$105)</f>
        <v>15.805432543695947</v>
      </c>
      <c r="D108" s="156">
        <f>IF(RES_hhdet_fec!D108=0,0,RES_hhdet_fec!D108/0.086*1000000/RES_hhdet_num!D$105)</f>
        <v>17.491062148920609</v>
      </c>
      <c r="E108" s="156">
        <f>IF(RES_hhdet_fec!E108=0,0,RES_hhdet_fec!E108/0.086*1000000/RES_hhdet_num!E$105)</f>
        <v>41.427267348792832</v>
      </c>
      <c r="F108" s="156">
        <f>IF(RES_hhdet_fec!F108=0,0,RES_hhdet_fec!F108/0.086*1000000/RES_hhdet_num!F$105)</f>
        <v>9.1576056540410509</v>
      </c>
      <c r="G108" s="156">
        <f>IF(RES_hhdet_fec!G108=0,0,RES_hhdet_fec!G108/0.086*1000000/RES_hhdet_num!G$105)</f>
        <v>51.669423546489384</v>
      </c>
      <c r="H108" s="156">
        <f>IF(RES_hhdet_fec!H108=0,0,RES_hhdet_fec!H108/0.086*1000000/RES_hhdet_num!H$105)</f>
        <v>37.611747577481211</v>
      </c>
      <c r="I108" s="156">
        <f>IF(RES_hhdet_fec!I108=0,0,RES_hhdet_fec!I108/0.086*1000000/RES_hhdet_num!I$105)</f>
        <v>72.119040640387766</v>
      </c>
      <c r="J108" s="156">
        <f>IF(RES_hhdet_fec!J108=0,0,RES_hhdet_fec!J108/0.086*1000000/RES_hhdet_num!J$105)</f>
        <v>36.526900422806207</v>
      </c>
      <c r="K108" s="156">
        <f>IF(RES_hhdet_fec!K108=0,0,RES_hhdet_fec!K108/0.086*1000000/RES_hhdet_num!K$105)</f>
        <v>66.773538850330141</v>
      </c>
      <c r="L108" s="156">
        <f>IF(RES_hhdet_fec!L108=0,0,RES_hhdet_fec!L108/0.086*1000000/RES_hhdet_num!L$105)</f>
        <v>43.987749399694273</v>
      </c>
      <c r="M108" s="156">
        <f>IF(RES_hhdet_fec!M108=0,0,RES_hhdet_fec!M108/0.086*1000000/RES_hhdet_num!M$105)</f>
        <v>31.486635833903083</v>
      </c>
      <c r="N108" s="156">
        <f>IF(RES_hhdet_fec!N108=0,0,RES_hhdet_fec!N108/0.086*1000000/RES_hhdet_num!N$105)</f>
        <v>33.333223752128141</v>
      </c>
      <c r="O108" s="156">
        <f>IF(RES_hhdet_fec!O108=0,0,RES_hhdet_fec!O108/0.086*1000000/RES_hhdet_num!O$105)</f>
        <v>27.90806545276644</v>
      </c>
      <c r="P108" s="156">
        <f>IF(RES_hhdet_fec!P108=0,0,RES_hhdet_fec!P108/0.086*1000000/RES_hhdet_num!P$105)</f>
        <v>31.057689155399569</v>
      </c>
      <c r="Q108" s="156">
        <f>IF(RES_hhdet_fec!Q108=0,0,RES_hhdet_fec!Q108/0.086*1000000/RES_hhdet_num!Q$105)</f>
        <v>39.92198778850004</v>
      </c>
    </row>
    <row r="109" spans="1:17" ht="12.95" customHeight="1" x14ac:dyDescent="0.25">
      <c r="A109" s="158" t="s">
        <v>112</v>
      </c>
      <c r="B109" s="157">
        <f t="shared" ref="B109:Q109" si="23">B110</f>
        <v>8.0902677318091687</v>
      </c>
      <c r="C109" s="157">
        <f t="shared" si="23"/>
        <v>9.3042727718243334</v>
      </c>
      <c r="D109" s="157">
        <f t="shared" si="23"/>
        <v>10.543709799908969</v>
      </c>
      <c r="E109" s="157">
        <f t="shared" si="23"/>
        <v>12.189378469501872</v>
      </c>
      <c r="F109" s="157">
        <f t="shared" si="23"/>
        <v>13.928224735036297</v>
      </c>
      <c r="G109" s="157">
        <f t="shared" si="23"/>
        <v>15.740263254579963</v>
      </c>
      <c r="H109" s="157">
        <f t="shared" si="23"/>
        <v>18.043700717639208</v>
      </c>
      <c r="I109" s="157">
        <f t="shared" si="23"/>
        <v>20.517936177481474</v>
      </c>
      <c r="J109" s="157">
        <f t="shared" si="23"/>
        <v>24.790234974884562</v>
      </c>
      <c r="K109" s="157">
        <f t="shared" si="23"/>
        <v>25.208925959286567</v>
      </c>
      <c r="L109" s="157">
        <f t="shared" si="23"/>
        <v>25.960471989637746</v>
      </c>
      <c r="M109" s="157">
        <f t="shared" si="23"/>
        <v>27.334057817821488</v>
      </c>
      <c r="N109" s="157">
        <f t="shared" si="23"/>
        <v>30.956348787713324</v>
      </c>
      <c r="O109" s="157">
        <f t="shared" si="23"/>
        <v>34.604946991303294</v>
      </c>
      <c r="P109" s="157">
        <f t="shared" si="23"/>
        <v>34.457004310680006</v>
      </c>
      <c r="Q109" s="157">
        <f t="shared" si="23"/>
        <v>34.339884302173893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8.0902677318091687</v>
      </c>
      <c r="C110" s="156">
        <f>IF(RES_hhdet_fec!C110=0,0,RES_hhdet_fec!C110/0.086*1000000/RES_hhdet_num!C$105)</f>
        <v>9.3042727718243334</v>
      </c>
      <c r="D110" s="156">
        <f>IF(RES_hhdet_fec!D110=0,0,RES_hhdet_fec!D110/0.086*1000000/RES_hhdet_num!D$105)</f>
        <v>10.543709799908969</v>
      </c>
      <c r="E110" s="156">
        <f>IF(RES_hhdet_fec!E110=0,0,RES_hhdet_fec!E110/0.086*1000000/RES_hhdet_num!E$105)</f>
        <v>12.189378469501872</v>
      </c>
      <c r="F110" s="156">
        <f>IF(RES_hhdet_fec!F110=0,0,RES_hhdet_fec!F110/0.086*1000000/RES_hhdet_num!F$105)</f>
        <v>13.928224735036297</v>
      </c>
      <c r="G110" s="156">
        <f>IF(RES_hhdet_fec!G110=0,0,RES_hhdet_fec!G110/0.086*1000000/RES_hhdet_num!G$105)</f>
        <v>15.740263254579963</v>
      </c>
      <c r="H110" s="156">
        <f>IF(RES_hhdet_fec!H110=0,0,RES_hhdet_fec!H110/0.086*1000000/RES_hhdet_num!H$105)</f>
        <v>18.043700717639208</v>
      </c>
      <c r="I110" s="156">
        <f>IF(RES_hhdet_fec!I110=0,0,RES_hhdet_fec!I110/0.086*1000000/RES_hhdet_num!I$105)</f>
        <v>20.517936177481474</v>
      </c>
      <c r="J110" s="156">
        <f>IF(RES_hhdet_fec!J110=0,0,RES_hhdet_fec!J110/0.086*1000000/RES_hhdet_num!J$105)</f>
        <v>24.790234974884562</v>
      </c>
      <c r="K110" s="156">
        <f>IF(RES_hhdet_fec!K110=0,0,RES_hhdet_fec!K110/0.086*1000000/RES_hhdet_num!K$105)</f>
        <v>25.208925959286567</v>
      </c>
      <c r="L110" s="156">
        <f>IF(RES_hhdet_fec!L110=0,0,RES_hhdet_fec!L110/0.086*1000000/RES_hhdet_num!L$105)</f>
        <v>25.960471989637746</v>
      </c>
      <c r="M110" s="156">
        <f>IF(RES_hhdet_fec!M110=0,0,RES_hhdet_fec!M110/0.086*1000000/RES_hhdet_num!M$105)</f>
        <v>27.334057817821488</v>
      </c>
      <c r="N110" s="156">
        <f>IF(RES_hhdet_fec!N110=0,0,RES_hhdet_fec!N110/0.086*1000000/RES_hhdet_num!N$105)</f>
        <v>30.956348787713324</v>
      </c>
      <c r="O110" s="156">
        <f>IF(RES_hhdet_fec!O110=0,0,RES_hhdet_fec!O110/0.086*1000000/RES_hhdet_num!O$105)</f>
        <v>34.604946991303294</v>
      </c>
      <c r="P110" s="156">
        <f>IF(RES_hhdet_fec!P110=0,0,RES_hhdet_fec!P110/0.086*1000000/RES_hhdet_num!P$105)</f>
        <v>34.457004310680006</v>
      </c>
      <c r="Q110" s="156">
        <f>IF(RES_hhdet_fec!Q110=0,0,RES_hhdet_fec!Q110/0.086*1000000/RES_hhdet_num!Q$105)</f>
        <v>34.339884302173893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1280.5954133169853</v>
      </c>
      <c r="C111" s="157">
        <f>IF(RES_hhdet_fec!C111=0,0,RES_hhdet_fec!C111/0.086*1000000/RES_hhdet_num!C$105)</f>
        <v>1326.6518707597745</v>
      </c>
      <c r="D111" s="157">
        <f>IF(RES_hhdet_fec!D111=0,0,RES_hhdet_fec!D111/0.086*1000000/RES_hhdet_num!D$105)</f>
        <v>1239.519132068534</v>
      </c>
      <c r="E111" s="157">
        <f>IF(RES_hhdet_fec!E111=0,0,RES_hhdet_fec!E111/0.086*1000000/RES_hhdet_num!E$105)</f>
        <v>1539.7345111086686</v>
      </c>
      <c r="F111" s="157">
        <f>IF(RES_hhdet_fec!F111=0,0,RES_hhdet_fec!F111/0.086*1000000/RES_hhdet_num!F$105)</f>
        <v>1258.6399943781209</v>
      </c>
      <c r="G111" s="157">
        <f>IF(RES_hhdet_fec!G111=0,0,RES_hhdet_fec!G111/0.086*1000000/RES_hhdet_num!G$105)</f>
        <v>1438.0322571015759</v>
      </c>
      <c r="H111" s="157">
        <f>IF(RES_hhdet_fec!H111=0,0,RES_hhdet_fec!H111/0.086*1000000/RES_hhdet_num!H$105)</f>
        <v>1422.0369734805254</v>
      </c>
      <c r="I111" s="157">
        <f>IF(RES_hhdet_fec!I111=0,0,RES_hhdet_fec!I111/0.086*1000000/RES_hhdet_num!I$105)</f>
        <v>2109.520257463882</v>
      </c>
      <c r="J111" s="157">
        <f>IF(RES_hhdet_fec!J111=0,0,RES_hhdet_fec!J111/0.086*1000000/RES_hhdet_num!J$105)</f>
        <v>1721.699019125019</v>
      </c>
      <c r="K111" s="157">
        <f>IF(RES_hhdet_fec!K111=0,0,RES_hhdet_fec!K111/0.086*1000000/RES_hhdet_num!K$105)</f>
        <v>1924.3602912808117</v>
      </c>
      <c r="L111" s="157">
        <f>IF(RES_hhdet_fec!L111=0,0,RES_hhdet_fec!L111/0.086*1000000/RES_hhdet_num!L$105)</f>
        <v>1497.9013644099236</v>
      </c>
      <c r="M111" s="157">
        <f>IF(RES_hhdet_fec!M111=0,0,RES_hhdet_fec!M111/0.086*1000000/RES_hhdet_num!M$105)</f>
        <v>1545.3079009924795</v>
      </c>
      <c r="N111" s="157">
        <f>IF(RES_hhdet_fec!N111=0,0,RES_hhdet_fec!N111/0.086*1000000/RES_hhdet_num!N$105)</f>
        <v>1673.5569279885801</v>
      </c>
      <c r="O111" s="157">
        <f>IF(RES_hhdet_fec!O111=0,0,RES_hhdet_fec!O111/0.086*1000000/RES_hhdet_num!O$105)</f>
        <v>1405.3797860729585</v>
      </c>
      <c r="P111" s="157">
        <f>IF(RES_hhdet_fec!P111=0,0,RES_hhdet_fec!P111/0.086*1000000/RES_hhdet_num!P$105)</f>
        <v>1465.1438648560074</v>
      </c>
      <c r="Q111" s="157">
        <f>IF(RES_hhdet_fec!Q111=0,0,RES_hhdet_fec!Q111/0.086*1000000/RES_hhdet_num!Q$105)</f>
        <v>1372.8435436730301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1280.5954133169853</v>
      </c>
      <c r="C116" s="162">
        <f>IF(RES_hhdet_fec!C116=0,0,RES_hhdet_fec!C116/0.086*1000000/RES_hhdet_num!C116)</f>
        <v>1326.6518707597745</v>
      </c>
      <c r="D116" s="162">
        <f>IF(RES_hhdet_fec!D116=0,0,RES_hhdet_fec!D116/0.086*1000000/RES_hhdet_num!D116)</f>
        <v>1239.519132068534</v>
      </c>
      <c r="E116" s="162">
        <f>IF(RES_hhdet_fec!E116=0,0,RES_hhdet_fec!E116/0.086*1000000/RES_hhdet_num!E116)</f>
        <v>1539.7345111086686</v>
      </c>
      <c r="F116" s="162">
        <f>IF(RES_hhdet_fec!F116=0,0,RES_hhdet_fec!F116/0.086*1000000/RES_hhdet_num!F116)</f>
        <v>1258.6399943781209</v>
      </c>
      <c r="G116" s="162">
        <f>IF(RES_hhdet_fec!G116=0,0,RES_hhdet_fec!G116/0.086*1000000/RES_hhdet_num!G116)</f>
        <v>1438.0322571015759</v>
      </c>
      <c r="H116" s="162">
        <f>IF(RES_hhdet_fec!H116=0,0,RES_hhdet_fec!H116/0.086*1000000/RES_hhdet_num!H116)</f>
        <v>1422.0369734805254</v>
      </c>
      <c r="I116" s="162">
        <f>IF(RES_hhdet_fec!I116=0,0,RES_hhdet_fec!I116/0.086*1000000/RES_hhdet_num!I116)</f>
        <v>2109.520257463882</v>
      </c>
      <c r="J116" s="162">
        <f>IF(RES_hhdet_fec!J116=0,0,RES_hhdet_fec!J116/0.086*1000000/RES_hhdet_num!J116)</f>
        <v>1721.699019125019</v>
      </c>
      <c r="K116" s="162">
        <f>IF(RES_hhdet_fec!K116=0,0,RES_hhdet_fec!K116/0.086*1000000/RES_hhdet_num!K116)</f>
        <v>1924.3602912808117</v>
      </c>
      <c r="L116" s="162">
        <f>IF(RES_hhdet_fec!L116=0,0,RES_hhdet_fec!L116/0.086*1000000/RES_hhdet_num!L116)</f>
        <v>1497.9013644099236</v>
      </c>
      <c r="M116" s="162">
        <f>IF(RES_hhdet_fec!M116=0,0,RES_hhdet_fec!M116/0.086*1000000/RES_hhdet_num!M116)</f>
        <v>1545.3079009924795</v>
      </c>
      <c r="N116" s="162">
        <f>IF(RES_hhdet_fec!N116=0,0,RES_hhdet_fec!N116/0.086*1000000/RES_hhdet_num!N116)</f>
        <v>1673.5569279885801</v>
      </c>
      <c r="O116" s="162">
        <f>IF(RES_hhdet_fec!O116=0,0,RES_hhdet_fec!O116/0.086*1000000/RES_hhdet_num!O116)</f>
        <v>1405.3797860729585</v>
      </c>
      <c r="P116" s="162">
        <f>IF(RES_hhdet_fec!P116=0,0,RES_hhdet_fec!P116/0.086*1000000/RES_hhdet_num!P116)</f>
        <v>1465.1438648560074</v>
      </c>
      <c r="Q116" s="162">
        <f>IF(RES_hhdet_fec!Q116=0,0,RES_hhdet_fec!Q116/0.086*1000000/RES_hhdet_num!Q116)</f>
        <v>1372.8435436730301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827.54908184812393</v>
      </c>
      <c r="C120" s="157">
        <f>IF(RES_hhdet_fec!C120=0,0,RES_hhdet_fec!C120/0.086*1000000/RES_hhdet_num!C$105)</f>
        <v>841.30220742024551</v>
      </c>
      <c r="D120" s="157">
        <f>IF(RES_hhdet_fec!D120=0,0,RES_hhdet_fec!D120/0.086*1000000/RES_hhdet_num!D$105)</f>
        <v>909.17744437671661</v>
      </c>
      <c r="E120" s="157">
        <f>IF(RES_hhdet_fec!E120=0,0,RES_hhdet_fec!E120/0.086*1000000/RES_hhdet_num!E$105)</f>
        <v>1027.5045401815109</v>
      </c>
      <c r="F120" s="157">
        <f>IF(RES_hhdet_fec!F120=0,0,RES_hhdet_fec!F120/0.086*1000000/RES_hhdet_num!F$105)</f>
        <v>728.86288964573225</v>
      </c>
      <c r="G120" s="157">
        <f>IF(RES_hhdet_fec!G120=0,0,RES_hhdet_fec!G120/0.086*1000000/RES_hhdet_num!G$105)</f>
        <v>1645.6341706607936</v>
      </c>
      <c r="H120" s="157">
        <f>IF(RES_hhdet_fec!H120=0,0,RES_hhdet_fec!H120/0.086*1000000/RES_hhdet_num!H$105)</f>
        <v>1111.0683636287879</v>
      </c>
      <c r="I120" s="157">
        <f>IF(RES_hhdet_fec!I120=0,0,RES_hhdet_fec!I120/0.086*1000000/RES_hhdet_num!I$105)</f>
        <v>1321.7693978864977</v>
      </c>
      <c r="J120" s="157">
        <f>IF(RES_hhdet_fec!J120=0,0,RES_hhdet_fec!J120/0.086*1000000/RES_hhdet_num!J$105)</f>
        <v>884.78922556628459</v>
      </c>
      <c r="K120" s="157">
        <f>IF(RES_hhdet_fec!K120=0,0,RES_hhdet_fec!K120/0.086*1000000/RES_hhdet_num!K$105)</f>
        <v>1083.9508949429344</v>
      </c>
      <c r="L120" s="157">
        <f>IF(RES_hhdet_fec!L120=0,0,RES_hhdet_fec!L120/0.086*1000000/RES_hhdet_num!L$105)</f>
        <v>983.07626978121436</v>
      </c>
      <c r="M120" s="157">
        <f>IF(RES_hhdet_fec!M120=0,0,RES_hhdet_fec!M120/0.086*1000000/RES_hhdet_num!M$105)</f>
        <v>985.72062673745666</v>
      </c>
      <c r="N120" s="157">
        <f>IF(RES_hhdet_fec!N120=0,0,RES_hhdet_fec!N120/0.086*1000000/RES_hhdet_num!N$105)</f>
        <v>956.40142785066143</v>
      </c>
      <c r="O120" s="157">
        <f>IF(RES_hhdet_fec!O120=0,0,RES_hhdet_fec!O120/0.086*1000000/RES_hhdet_num!O$105)</f>
        <v>983.37195394356741</v>
      </c>
      <c r="P120" s="157">
        <f>IF(RES_hhdet_fec!P120=0,0,RES_hhdet_fec!P120/0.086*1000000/RES_hhdet_num!P$105)</f>
        <v>969.86633215737527</v>
      </c>
      <c r="Q120" s="157">
        <f>IF(RES_hhdet_fec!Q120=0,0,RES_hhdet_fec!Q120/0.086*1000000/RES_hhdet_num!Q$105)</f>
        <v>1021.270029795667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979.71759806612567</v>
      </c>
      <c r="C121" s="156">
        <f>IF(RES_hhdet_fec!C121=0,0,RES_hhdet_fec!C121/0.086*1000000/RES_hhdet_num!C121)</f>
        <v>1029.8803709045696</v>
      </c>
      <c r="D121" s="156">
        <f>IF(RES_hhdet_fec!D121=0,0,RES_hhdet_fec!D121/0.086*1000000/RES_hhdet_num!D121)</f>
        <v>990.55416116978358</v>
      </c>
      <c r="E121" s="156">
        <f>IF(RES_hhdet_fec!E121=0,0,RES_hhdet_fec!E121/0.086*1000000/RES_hhdet_num!E121)</f>
        <v>1154.8484800618935</v>
      </c>
      <c r="F121" s="156">
        <f>IF(RES_hhdet_fec!F121=0,0,RES_hhdet_fec!F121/0.086*1000000/RES_hhdet_num!F121)</f>
        <v>724.11265921033771</v>
      </c>
      <c r="G121" s="156">
        <f>IF(RES_hhdet_fec!G121=0,0,RES_hhdet_fec!G121/0.086*1000000/RES_hhdet_num!G121)</f>
        <v>1950.9080629041532</v>
      </c>
      <c r="H121" s="156">
        <f>IF(RES_hhdet_fec!H121=0,0,RES_hhdet_fec!H121/0.086*1000000/RES_hhdet_num!H121)</f>
        <v>1001.9936242812154</v>
      </c>
      <c r="I121" s="156">
        <f>IF(RES_hhdet_fec!I121=0,0,RES_hhdet_fec!I121/0.086*1000000/RES_hhdet_num!I121)</f>
        <v>1557.5374914435245</v>
      </c>
      <c r="J121" s="156">
        <f>IF(RES_hhdet_fec!J121=0,0,RES_hhdet_fec!J121/0.086*1000000/RES_hhdet_num!J121)</f>
        <v>823.89530051963061</v>
      </c>
      <c r="K121" s="156">
        <f>IF(RES_hhdet_fec!K121=0,0,RES_hhdet_fec!K121/0.086*1000000/RES_hhdet_num!K121)</f>
        <v>1267.9909321845676</v>
      </c>
      <c r="L121" s="156">
        <f>IF(RES_hhdet_fec!L121=0,0,RES_hhdet_fec!L121/0.086*1000000/RES_hhdet_num!L121)</f>
        <v>1078.857584150669</v>
      </c>
      <c r="M121" s="156">
        <f>IF(RES_hhdet_fec!M121=0,0,RES_hhdet_fec!M121/0.086*1000000/RES_hhdet_num!M121)</f>
        <v>1090.0652842288671</v>
      </c>
      <c r="N121" s="156">
        <f>IF(RES_hhdet_fec!N121=0,0,RES_hhdet_fec!N121/0.086*1000000/RES_hhdet_num!N121)</f>
        <v>1046.2077417006883</v>
      </c>
      <c r="O121" s="156">
        <f>IF(RES_hhdet_fec!O121=0,0,RES_hhdet_fec!O121/0.086*1000000/RES_hhdet_num!O121)</f>
        <v>1098.922948554894</v>
      </c>
      <c r="P121" s="156">
        <f>IF(RES_hhdet_fec!P121=0,0,RES_hhdet_fec!P121/0.086*1000000/RES_hhdet_num!P121)</f>
        <v>1100.2091619489815</v>
      </c>
      <c r="Q121" s="156">
        <f>IF(RES_hhdet_fec!Q121=0,0,RES_hhdet_fec!Q121/0.086*1000000/RES_hhdet_num!Q121)</f>
        <v>1155.1876218527398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507.92060538040954</v>
      </c>
      <c r="C122" s="57">
        <f>IF(RES_hhdet_fec!C122=0,0,RES_hhdet_fec!C122/0.086*1000000/RES_hhdet_num!C122)</f>
        <v>478.54762698903448</v>
      </c>
      <c r="D122" s="57">
        <f>IF(RES_hhdet_fec!D122=0,0,RES_hhdet_fec!D122/0.086*1000000/RES_hhdet_num!D122)</f>
        <v>653.58673971582527</v>
      </c>
      <c r="E122" s="57">
        <f>IF(RES_hhdet_fec!E122=0,0,RES_hhdet_fec!E122/0.086*1000000/RES_hhdet_num!E122)</f>
        <v>468.14203945893456</v>
      </c>
      <c r="F122" s="57">
        <f>IF(RES_hhdet_fec!F122=0,0,RES_hhdet_fec!F122/0.086*1000000/RES_hhdet_num!F122)</f>
        <v>756.22636038870564</v>
      </c>
      <c r="G122" s="57">
        <f>IF(RES_hhdet_fec!G122=0,0,RES_hhdet_fec!G122/0.086*1000000/RES_hhdet_num!G122)</f>
        <v>379.25154325204278</v>
      </c>
      <c r="H122" s="57">
        <f>IF(RES_hhdet_fec!H122=0,0,RES_hhdet_fec!H122/0.086*1000000/RES_hhdet_num!H122)</f>
        <v>1509.2896390112417</v>
      </c>
      <c r="I122" s="57">
        <f>IF(RES_hhdet_fec!I122=0,0,RES_hhdet_fec!I122/0.086*1000000/RES_hhdet_num!I122)</f>
        <v>313.67349687510904</v>
      </c>
      <c r="J122" s="57">
        <f>IF(RES_hhdet_fec!J122=0,0,RES_hhdet_fec!J122/0.086*1000000/RES_hhdet_num!J122)</f>
        <v>1173.9598812010574</v>
      </c>
      <c r="K122" s="57">
        <f>IF(RES_hhdet_fec!K122=0,0,RES_hhdet_fec!K122/0.086*1000000/RES_hhdet_num!K122)</f>
        <v>206.26451672979661</v>
      </c>
      <c r="L122" s="57">
        <f>IF(RES_hhdet_fec!L122=0,0,RES_hhdet_fec!L122/0.086*1000000/RES_hhdet_num!L122)</f>
        <v>667.94542626517898</v>
      </c>
      <c r="M122" s="57">
        <f>IF(RES_hhdet_fec!M122=0,0,RES_hhdet_fec!M122/0.086*1000000/RES_hhdet_num!M122)</f>
        <v>689.15919752587013</v>
      </c>
      <c r="N122" s="57">
        <f>IF(RES_hhdet_fec!N122=0,0,RES_hhdet_fec!N122/0.086*1000000/RES_hhdet_num!N122)</f>
        <v>738.9371682008707</v>
      </c>
      <c r="O122" s="57">
        <f>IF(RES_hhdet_fec!O122=0,0,RES_hhdet_fec!O122/0.086*1000000/RES_hhdet_num!O122)</f>
        <v>687.2127350041419</v>
      </c>
      <c r="P122" s="57">
        <f>IF(RES_hhdet_fec!P122=0,0,RES_hhdet_fec!P122/0.086*1000000/RES_hhdet_num!P122)</f>
        <v>667.34415822717619</v>
      </c>
      <c r="Q122" s="57">
        <f>IF(RES_hhdet_fec!Q122=0,0,RES_hhdet_fec!Q122/0.086*1000000/RES_hhdet_num!Q122)</f>
        <v>627.74251839570866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10290.262059011511</v>
      </c>
      <c r="C124" s="168">
        <f t="shared" ref="C124:Q124" si="24">SUM(C125,C128,C130,C139)</f>
        <v>9003.3391115998547</v>
      </c>
      <c r="D124" s="168">
        <f t="shared" si="24"/>
        <v>8846.6494842924021</v>
      </c>
      <c r="E124" s="168">
        <f t="shared" si="24"/>
        <v>9381.01170279094</v>
      </c>
      <c r="F124" s="168">
        <f t="shared" si="24"/>
        <v>8758.8154438785878</v>
      </c>
      <c r="G124" s="168">
        <f t="shared" si="24"/>
        <v>9266.3727278128863</v>
      </c>
      <c r="H124" s="168">
        <f t="shared" si="24"/>
        <v>8671.0786022349075</v>
      </c>
      <c r="I124" s="168">
        <f t="shared" si="24"/>
        <v>8328.0476192290735</v>
      </c>
      <c r="J124" s="168">
        <f t="shared" si="24"/>
        <v>8488.0572839063698</v>
      </c>
      <c r="K124" s="168">
        <f t="shared" si="24"/>
        <v>8590.025987432311</v>
      </c>
      <c r="L124" s="168">
        <f t="shared" si="24"/>
        <v>8440.3191722212086</v>
      </c>
      <c r="M124" s="168">
        <f t="shared" si="24"/>
        <v>8362.3387415766738</v>
      </c>
      <c r="N124" s="168">
        <f t="shared" si="24"/>
        <v>8443.2324496788806</v>
      </c>
      <c r="O124" s="168">
        <f t="shared" si="24"/>
        <v>8071.3141176662675</v>
      </c>
      <c r="P124" s="168">
        <f t="shared" si="24"/>
        <v>7499.7763981272528</v>
      </c>
      <c r="Q124" s="168">
        <f t="shared" si="24"/>
        <v>7672.2556490745319</v>
      </c>
    </row>
    <row r="125" spans="1:17" ht="12.95" customHeight="1" x14ac:dyDescent="0.25">
      <c r="A125" s="158" t="s">
        <v>65</v>
      </c>
      <c r="B125" s="157">
        <f t="shared" ref="B125" si="25">SUM(B126:B127)</f>
        <v>8456.4520365957596</v>
      </c>
      <c r="C125" s="157">
        <f t="shared" ref="C125:Q125" si="26">SUM(C126:C127)</f>
        <v>7125.678535804931</v>
      </c>
      <c r="D125" s="157">
        <f t="shared" si="26"/>
        <v>6862.4188597293687</v>
      </c>
      <c r="E125" s="157">
        <f t="shared" si="26"/>
        <v>7178.1287318181203</v>
      </c>
      <c r="F125" s="157">
        <f t="shared" si="26"/>
        <v>7035.4979019984239</v>
      </c>
      <c r="G125" s="157">
        <f t="shared" si="26"/>
        <v>6423.4166333043095</v>
      </c>
      <c r="H125" s="157">
        <f t="shared" si="26"/>
        <v>6364.3502378601997</v>
      </c>
      <c r="I125" s="157">
        <f t="shared" si="26"/>
        <v>5687.8569836072156</v>
      </c>
      <c r="J125" s="157">
        <f t="shared" si="26"/>
        <v>6467.2610964010746</v>
      </c>
      <c r="K125" s="157">
        <f t="shared" si="26"/>
        <v>6439.1283105966659</v>
      </c>
      <c r="L125" s="157">
        <f t="shared" si="26"/>
        <v>6368.3936450452638</v>
      </c>
      <c r="M125" s="157">
        <f t="shared" si="26"/>
        <v>6291.1533703279747</v>
      </c>
      <c r="N125" s="157">
        <f t="shared" si="26"/>
        <v>6387.2698207722879</v>
      </c>
      <c r="O125" s="157">
        <f t="shared" si="26"/>
        <v>5983.0311758356884</v>
      </c>
      <c r="P125" s="157">
        <f t="shared" si="26"/>
        <v>5349.3090306135573</v>
      </c>
      <c r="Q125" s="157">
        <f t="shared" si="26"/>
        <v>5488.4417604130049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8446.5572459882696</v>
      </c>
      <c r="C126" s="156">
        <f>IF(RES_hhdet_fec!C126=0,0,RES_hhdet_fec!C126/0.086*1000000/RES_hhdet_num!C$124)</f>
        <v>7110.4202633888699</v>
      </c>
      <c r="D126" s="156">
        <f>IF(RES_hhdet_fec!D126=0,0,RES_hhdet_fec!D126/0.086*1000000/RES_hhdet_num!D$124)</f>
        <v>6847.8863129859801</v>
      </c>
      <c r="E126" s="156">
        <f>IF(RES_hhdet_fec!E126=0,0,RES_hhdet_fec!E126/0.086*1000000/RES_hhdet_num!E$124)</f>
        <v>7141.0170892522865</v>
      </c>
      <c r="F126" s="156">
        <f>IF(RES_hhdet_fec!F126=0,0,RES_hhdet_fec!F126/0.086*1000000/RES_hhdet_num!F$124)</f>
        <v>7026.722608213614</v>
      </c>
      <c r="G126" s="156">
        <f>IF(RES_hhdet_fec!G126=0,0,RES_hhdet_fec!G126/0.086*1000000/RES_hhdet_num!G$124)</f>
        <v>6373.3644417565865</v>
      </c>
      <c r="H126" s="156">
        <f>IF(RES_hhdet_fec!H126=0,0,RES_hhdet_fec!H126/0.086*1000000/RES_hhdet_num!H$124)</f>
        <v>6330.7610010103126</v>
      </c>
      <c r="I126" s="156">
        <f>IF(RES_hhdet_fec!I126=0,0,RES_hhdet_fec!I126/0.086*1000000/RES_hhdet_num!I$124)</f>
        <v>5623.8199204800067</v>
      </c>
      <c r="J126" s="156">
        <f>IF(RES_hhdet_fec!J126=0,0,RES_hhdet_fec!J126/0.086*1000000/RES_hhdet_num!J$124)</f>
        <v>6435.3621279121298</v>
      </c>
      <c r="K126" s="156">
        <f>IF(RES_hhdet_fec!K126=0,0,RES_hhdet_fec!K126/0.086*1000000/RES_hhdet_num!K$124)</f>
        <v>6379.2178711017559</v>
      </c>
      <c r="L126" s="156">
        <f>IF(RES_hhdet_fec!L126=0,0,RES_hhdet_fec!L126/0.086*1000000/RES_hhdet_num!L$124)</f>
        <v>6335.8852664578908</v>
      </c>
      <c r="M126" s="156">
        <f>IF(RES_hhdet_fec!M126=0,0,RES_hhdet_fec!M126/0.086*1000000/RES_hhdet_num!M$124)</f>
        <v>6262.7073502346375</v>
      </c>
      <c r="N126" s="156">
        <f>IF(RES_hhdet_fec!N126=0,0,RES_hhdet_fec!N126/0.086*1000000/RES_hhdet_num!N$124)</f>
        <v>6357.2856045706967</v>
      </c>
      <c r="O126" s="156">
        <f>IF(RES_hhdet_fec!O126=0,0,RES_hhdet_fec!O126/0.086*1000000/RES_hhdet_num!O$124)</f>
        <v>5957.8892477984882</v>
      </c>
      <c r="P126" s="156">
        <f>IF(RES_hhdet_fec!P126=0,0,RES_hhdet_fec!P126/0.086*1000000/RES_hhdet_num!P$124)</f>
        <v>5322.6859496058414</v>
      </c>
      <c r="Q126" s="156">
        <f>IF(RES_hhdet_fec!Q126=0,0,RES_hhdet_fec!Q126/0.086*1000000/RES_hhdet_num!Q$124)</f>
        <v>5453.2595803052573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9.8947906074904228</v>
      </c>
      <c r="C127" s="156">
        <f>IF(RES_hhdet_fec!C127=0,0,RES_hhdet_fec!C127/0.086*1000000/RES_hhdet_num!C$124)</f>
        <v>15.25827241606123</v>
      </c>
      <c r="D127" s="156">
        <f>IF(RES_hhdet_fec!D127=0,0,RES_hhdet_fec!D127/0.086*1000000/RES_hhdet_num!D$124)</f>
        <v>14.532546743388577</v>
      </c>
      <c r="E127" s="156">
        <f>IF(RES_hhdet_fec!E127=0,0,RES_hhdet_fec!E127/0.086*1000000/RES_hhdet_num!E$124)</f>
        <v>37.111642565833797</v>
      </c>
      <c r="F127" s="156">
        <f>IF(RES_hhdet_fec!F127=0,0,RES_hhdet_fec!F127/0.086*1000000/RES_hhdet_num!F$124)</f>
        <v>8.7752937848099979</v>
      </c>
      <c r="G127" s="156">
        <f>IF(RES_hhdet_fec!G127=0,0,RES_hhdet_fec!G127/0.086*1000000/RES_hhdet_num!G$124)</f>
        <v>50.052191547722536</v>
      </c>
      <c r="H127" s="156">
        <f>IF(RES_hhdet_fec!H127=0,0,RES_hhdet_fec!H127/0.086*1000000/RES_hhdet_num!H$124)</f>
        <v>33.589236849886795</v>
      </c>
      <c r="I127" s="156">
        <f>IF(RES_hhdet_fec!I127=0,0,RES_hhdet_fec!I127/0.086*1000000/RES_hhdet_num!I$124)</f>
        <v>64.03706312720935</v>
      </c>
      <c r="J127" s="156">
        <f>IF(RES_hhdet_fec!J127=0,0,RES_hhdet_fec!J127/0.086*1000000/RES_hhdet_num!J$124)</f>
        <v>31.898968488944941</v>
      </c>
      <c r="K127" s="156">
        <f>IF(RES_hhdet_fec!K127=0,0,RES_hhdet_fec!K127/0.086*1000000/RES_hhdet_num!K$124)</f>
        <v>59.910439494909795</v>
      </c>
      <c r="L127" s="156">
        <f>IF(RES_hhdet_fec!L127=0,0,RES_hhdet_fec!L127/0.086*1000000/RES_hhdet_num!L$124)</f>
        <v>32.508378587372874</v>
      </c>
      <c r="M127" s="156">
        <f>IF(RES_hhdet_fec!M127=0,0,RES_hhdet_fec!M127/0.086*1000000/RES_hhdet_num!M$124)</f>
        <v>28.446020093337175</v>
      </c>
      <c r="N127" s="156">
        <f>IF(RES_hhdet_fec!N127=0,0,RES_hhdet_fec!N127/0.086*1000000/RES_hhdet_num!N$124)</f>
        <v>29.984216201590726</v>
      </c>
      <c r="O127" s="156">
        <f>IF(RES_hhdet_fec!O127=0,0,RES_hhdet_fec!O127/0.086*1000000/RES_hhdet_num!O$124)</f>
        <v>25.141928037200003</v>
      </c>
      <c r="P127" s="156">
        <f>IF(RES_hhdet_fec!P127=0,0,RES_hhdet_fec!P127/0.086*1000000/RES_hhdet_num!P$124)</f>
        <v>26.623081007715481</v>
      </c>
      <c r="Q127" s="156">
        <f>IF(RES_hhdet_fec!Q127=0,0,RES_hhdet_fec!Q127/0.086*1000000/RES_hhdet_num!Q$124)</f>
        <v>35.182180107747286</v>
      </c>
    </row>
    <row r="128" spans="1:17" ht="12.95" customHeight="1" x14ac:dyDescent="0.25">
      <c r="A128" s="158" t="s">
        <v>112</v>
      </c>
      <c r="B128" s="157">
        <f t="shared" ref="B128:Q128" si="27">B129</f>
        <v>8.0118739558443774</v>
      </c>
      <c r="C128" s="157">
        <f t="shared" si="27"/>
        <v>9.406733929781975</v>
      </c>
      <c r="D128" s="157">
        <f t="shared" si="27"/>
        <v>11.31557198586496</v>
      </c>
      <c r="E128" s="157">
        <f t="shared" si="27"/>
        <v>13.072050138385103</v>
      </c>
      <c r="F128" s="157">
        <f t="shared" si="27"/>
        <v>14.969037577173214</v>
      </c>
      <c r="G128" s="157">
        <f t="shared" si="27"/>
        <v>16.669463937557946</v>
      </c>
      <c r="H128" s="157">
        <f t="shared" si="27"/>
        <v>19.003783154809931</v>
      </c>
      <c r="I128" s="157">
        <f t="shared" si="27"/>
        <v>21.700303681493867</v>
      </c>
      <c r="J128" s="157">
        <f t="shared" si="27"/>
        <v>25.510802329307261</v>
      </c>
      <c r="K128" s="157">
        <f t="shared" si="27"/>
        <v>25.507016739875731</v>
      </c>
      <c r="L128" s="157">
        <f t="shared" si="27"/>
        <v>27.157614878223313</v>
      </c>
      <c r="M128" s="157">
        <f t="shared" si="27"/>
        <v>28.238045088697568</v>
      </c>
      <c r="N128" s="157">
        <f t="shared" si="27"/>
        <v>32.554524933928398</v>
      </c>
      <c r="O128" s="157">
        <f t="shared" si="27"/>
        <v>35.022111979416813</v>
      </c>
      <c r="P128" s="157">
        <f t="shared" si="27"/>
        <v>36.194996778007891</v>
      </c>
      <c r="Q128" s="157">
        <f t="shared" si="27"/>
        <v>36.319320982264102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8.0118739558443774</v>
      </c>
      <c r="C129" s="156">
        <f>IF(RES_hhdet_fec!C129=0,0,RES_hhdet_fec!C129/0.086*1000000/RES_hhdet_num!C$124)</f>
        <v>9.406733929781975</v>
      </c>
      <c r="D129" s="156">
        <f>IF(RES_hhdet_fec!D129=0,0,RES_hhdet_fec!D129/0.086*1000000/RES_hhdet_num!D$124)</f>
        <v>11.31557198586496</v>
      </c>
      <c r="E129" s="156">
        <f>IF(RES_hhdet_fec!E129=0,0,RES_hhdet_fec!E129/0.086*1000000/RES_hhdet_num!E$124)</f>
        <v>13.072050138385103</v>
      </c>
      <c r="F129" s="156">
        <f>IF(RES_hhdet_fec!F129=0,0,RES_hhdet_fec!F129/0.086*1000000/RES_hhdet_num!F$124)</f>
        <v>14.969037577173214</v>
      </c>
      <c r="G129" s="156">
        <f>IF(RES_hhdet_fec!G129=0,0,RES_hhdet_fec!G129/0.086*1000000/RES_hhdet_num!G$124)</f>
        <v>16.669463937557946</v>
      </c>
      <c r="H129" s="156">
        <f>IF(RES_hhdet_fec!H129=0,0,RES_hhdet_fec!H129/0.086*1000000/RES_hhdet_num!H$124)</f>
        <v>19.003783154809931</v>
      </c>
      <c r="I129" s="156">
        <f>IF(RES_hhdet_fec!I129=0,0,RES_hhdet_fec!I129/0.086*1000000/RES_hhdet_num!I$124)</f>
        <v>21.700303681493867</v>
      </c>
      <c r="J129" s="156">
        <f>IF(RES_hhdet_fec!J129=0,0,RES_hhdet_fec!J129/0.086*1000000/RES_hhdet_num!J$124)</f>
        <v>25.510802329307261</v>
      </c>
      <c r="K129" s="156">
        <f>IF(RES_hhdet_fec!K129=0,0,RES_hhdet_fec!K129/0.086*1000000/RES_hhdet_num!K$124)</f>
        <v>25.507016739875731</v>
      </c>
      <c r="L129" s="156">
        <f>IF(RES_hhdet_fec!L129=0,0,RES_hhdet_fec!L129/0.086*1000000/RES_hhdet_num!L$124)</f>
        <v>27.157614878223313</v>
      </c>
      <c r="M129" s="156">
        <f>IF(RES_hhdet_fec!M129=0,0,RES_hhdet_fec!M129/0.086*1000000/RES_hhdet_num!M$124)</f>
        <v>28.238045088697568</v>
      </c>
      <c r="N129" s="156">
        <f>IF(RES_hhdet_fec!N129=0,0,RES_hhdet_fec!N129/0.086*1000000/RES_hhdet_num!N$124)</f>
        <v>32.554524933928398</v>
      </c>
      <c r="O129" s="156">
        <f>IF(RES_hhdet_fec!O129=0,0,RES_hhdet_fec!O129/0.086*1000000/RES_hhdet_num!O$124)</f>
        <v>35.022111979416813</v>
      </c>
      <c r="P129" s="156">
        <f>IF(RES_hhdet_fec!P129=0,0,RES_hhdet_fec!P129/0.086*1000000/RES_hhdet_num!P$124)</f>
        <v>36.194996778007891</v>
      </c>
      <c r="Q129" s="156">
        <f>IF(RES_hhdet_fec!Q129=0,0,RES_hhdet_fec!Q129/0.086*1000000/RES_hhdet_num!Q$124)</f>
        <v>36.319320982264102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998.27494838884775</v>
      </c>
      <c r="C130" s="157">
        <f>IF(RES_hhdet_fec!C130=0,0,RES_hhdet_fec!C130/0.086*1000000/RES_hhdet_num!C$124)</f>
        <v>1017.4702813226636</v>
      </c>
      <c r="D130" s="157">
        <f>IF(RES_hhdet_fec!D130=0,0,RES_hhdet_fec!D130/0.086*1000000/RES_hhdet_num!D$124)</f>
        <v>1008.0986127074136</v>
      </c>
      <c r="E130" s="157">
        <f>IF(RES_hhdet_fec!E130=0,0,RES_hhdet_fec!E130/0.086*1000000/RES_hhdet_num!E$124)</f>
        <v>1100.8064230375649</v>
      </c>
      <c r="F130" s="157">
        <f>IF(RES_hhdet_fec!F130=0,0,RES_hhdet_fec!F130/0.086*1000000/RES_hhdet_num!F$124)</f>
        <v>944.11868568169734</v>
      </c>
      <c r="G130" s="157">
        <f>IF(RES_hhdet_fec!G130=0,0,RES_hhdet_fec!G130/0.086*1000000/RES_hhdet_num!G$124)</f>
        <v>1106.6455928548296</v>
      </c>
      <c r="H130" s="157">
        <f>IF(RES_hhdet_fec!H130=0,0,RES_hhdet_fec!H130/0.086*1000000/RES_hhdet_num!H$124)</f>
        <v>1149.7475819945657</v>
      </c>
      <c r="I130" s="157">
        <f>IF(RES_hhdet_fec!I130=0,0,RES_hhdet_fec!I130/0.086*1000000/RES_hhdet_num!I$124)</f>
        <v>1274.0225570314769</v>
      </c>
      <c r="J130" s="157">
        <f>IF(RES_hhdet_fec!J130=0,0,RES_hhdet_fec!J130/0.086*1000000/RES_hhdet_num!J$124)</f>
        <v>1109.5312916612118</v>
      </c>
      <c r="K130" s="157">
        <f>IF(RES_hhdet_fec!K130=0,0,RES_hhdet_fec!K130/0.086*1000000/RES_hhdet_num!K$124)</f>
        <v>1044.4292139634647</v>
      </c>
      <c r="L130" s="157">
        <f>IF(RES_hhdet_fec!L130=0,0,RES_hhdet_fec!L130/0.086*1000000/RES_hhdet_num!L$124)</f>
        <v>1055.629704609436</v>
      </c>
      <c r="M130" s="157">
        <f>IF(RES_hhdet_fec!M130=0,0,RES_hhdet_fec!M130/0.086*1000000/RES_hhdet_num!M$124)</f>
        <v>1052.7921943884214</v>
      </c>
      <c r="N130" s="157">
        <f>IF(RES_hhdet_fec!N130=0,0,RES_hhdet_fec!N130/0.086*1000000/RES_hhdet_num!N$124)</f>
        <v>1064.0865321614151</v>
      </c>
      <c r="O130" s="157">
        <f>IF(RES_hhdet_fec!O130=0,0,RES_hhdet_fec!O130/0.086*1000000/RES_hhdet_num!O$124)</f>
        <v>1067.1459295789919</v>
      </c>
      <c r="P130" s="157">
        <f>IF(RES_hhdet_fec!P130=0,0,RES_hhdet_fec!P130/0.086*1000000/RES_hhdet_num!P$124)</f>
        <v>1133.735428269217</v>
      </c>
      <c r="Q130" s="157">
        <f>IF(RES_hhdet_fec!Q130=0,0,RES_hhdet_fec!Q130/0.086*1000000/RES_hhdet_num!Q$124)</f>
        <v>1128.4800045402092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946.7099396379225</v>
      </c>
      <c r="C131" s="132">
        <f>IF(RES_hhdet_fec!C131=0,0,RES_hhdet_fec!C131/0.086*1000000/RES_hhdet_num!C131)</f>
        <v>963.6588909184045</v>
      </c>
      <c r="D131" s="132">
        <f>IF(RES_hhdet_fec!D131=0,0,RES_hhdet_fec!D131/0.086*1000000/RES_hhdet_num!D131)</f>
        <v>968.77539289566346</v>
      </c>
      <c r="E131" s="132">
        <f>IF(RES_hhdet_fec!E131=0,0,RES_hhdet_fec!E131/0.086*1000000/RES_hhdet_num!E131)</f>
        <v>1026.9085123633763</v>
      </c>
      <c r="F131" s="132">
        <f>IF(RES_hhdet_fec!F131=0,0,RES_hhdet_fec!F131/0.086*1000000/RES_hhdet_num!F131)</f>
        <v>891.67709892186565</v>
      </c>
      <c r="G131" s="132">
        <f>IF(RES_hhdet_fec!G131=0,0,RES_hhdet_fec!G131/0.086*1000000/RES_hhdet_num!G131)</f>
        <v>1057.1571274860844</v>
      </c>
      <c r="H131" s="132">
        <f>IF(RES_hhdet_fec!H131=0,0,RES_hhdet_fec!H131/0.086*1000000/RES_hhdet_num!H131)</f>
        <v>1126.0884662446224</v>
      </c>
      <c r="I131" s="132">
        <f>IF(RES_hhdet_fec!I131=0,0,RES_hhdet_fec!I131/0.086*1000000/RES_hhdet_num!I131)</f>
        <v>1211.1880224694114</v>
      </c>
      <c r="J131" s="132">
        <f>IF(RES_hhdet_fec!J131=0,0,RES_hhdet_fec!J131/0.086*1000000/RES_hhdet_num!J131)</f>
        <v>1084.2726588423989</v>
      </c>
      <c r="K131" s="132">
        <f>IF(RES_hhdet_fec!K131=0,0,RES_hhdet_fec!K131/0.086*1000000/RES_hhdet_num!K131)</f>
        <v>1040.940949330638</v>
      </c>
      <c r="L131" s="132">
        <f>IF(RES_hhdet_fec!L131=0,0,RES_hhdet_fec!L131/0.086*1000000/RES_hhdet_num!L131)</f>
        <v>1042.9116808113456</v>
      </c>
      <c r="M131" s="132">
        <f>IF(RES_hhdet_fec!M131=0,0,RES_hhdet_fec!M131/0.086*1000000/RES_hhdet_num!M131)</f>
        <v>1050.6729796887853</v>
      </c>
      <c r="N131" s="132">
        <f>IF(RES_hhdet_fec!N131=0,0,RES_hhdet_fec!N131/0.086*1000000/RES_hhdet_num!N131)</f>
        <v>1055.1832978887496</v>
      </c>
      <c r="O131" s="132">
        <f>IF(RES_hhdet_fec!O131=0,0,RES_hhdet_fec!O131/0.086*1000000/RES_hhdet_num!O131)</f>
        <v>1061.4622960253209</v>
      </c>
      <c r="P131" s="132">
        <f>IF(RES_hhdet_fec!P131=0,0,RES_hhdet_fec!P131/0.086*1000000/RES_hhdet_num!P131)</f>
        <v>1104.2323193439313</v>
      </c>
      <c r="Q131" s="132">
        <f>IF(RES_hhdet_fec!Q131=0,0,RES_hhdet_fec!Q131/0.086*1000000/RES_hhdet_num!Q131)</f>
        <v>1114.4301402338876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1280.5954133169851</v>
      </c>
      <c r="C135" s="162">
        <f>IF(RES_hhdet_fec!C135=0,0,RES_hhdet_fec!C135/0.086*1000000/RES_hhdet_num!C135)</f>
        <v>1326.6518707597743</v>
      </c>
      <c r="D135" s="162">
        <f>IF(RES_hhdet_fec!D135=0,0,RES_hhdet_fec!D135/0.086*1000000/RES_hhdet_num!D135)</f>
        <v>1239.519132068534</v>
      </c>
      <c r="E135" s="162">
        <f>IF(RES_hhdet_fec!E135=0,0,RES_hhdet_fec!E135/0.086*1000000/RES_hhdet_num!E135)</f>
        <v>1539.7345111086684</v>
      </c>
      <c r="F135" s="162">
        <f>IF(RES_hhdet_fec!F135=0,0,RES_hhdet_fec!F135/0.086*1000000/RES_hhdet_num!F135)</f>
        <v>1258.6399943781207</v>
      </c>
      <c r="G135" s="162">
        <f>IF(RES_hhdet_fec!G135=0,0,RES_hhdet_fec!G135/0.086*1000000/RES_hhdet_num!G135)</f>
        <v>1438.0322571015756</v>
      </c>
      <c r="H135" s="162">
        <f>IF(RES_hhdet_fec!H135=0,0,RES_hhdet_fec!H135/0.086*1000000/RES_hhdet_num!H135)</f>
        <v>1422.0369734805256</v>
      </c>
      <c r="I135" s="162">
        <f>IF(RES_hhdet_fec!I135=0,0,RES_hhdet_fec!I135/0.086*1000000/RES_hhdet_num!I135)</f>
        <v>2109.5202574638838</v>
      </c>
      <c r="J135" s="162">
        <f>IF(RES_hhdet_fec!J135=0,0,RES_hhdet_fec!J135/0.086*1000000/RES_hhdet_num!J135)</f>
        <v>1721.6990191250195</v>
      </c>
      <c r="K135" s="162">
        <f>IF(RES_hhdet_fec!K135=0,0,RES_hhdet_fec!K135/0.086*1000000/RES_hhdet_num!K135)</f>
        <v>1924.3602912808115</v>
      </c>
      <c r="L135" s="162">
        <f>IF(RES_hhdet_fec!L135=0,0,RES_hhdet_fec!L135/0.086*1000000/RES_hhdet_num!L135)</f>
        <v>1497.9013644099205</v>
      </c>
      <c r="M135" s="162">
        <f>IF(RES_hhdet_fec!M135=0,0,RES_hhdet_fec!M135/0.086*1000000/RES_hhdet_num!M135)</f>
        <v>1545.3079009924802</v>
      </c>
      <c r="N135" s="162">
        <f>IF(RES_hhdet_fec!N135=0,0,RES_hhdet_fec!N135/0.086*1000000/RES_hhdet_num!N135)</f>
        <v>1673.556927988581</v>
      </c>
      <c r="O135" s="162">
        <f>IF(RES_hhdet_fec!O135=0,0,RES_hhdet_fec!O135/0.086*1000000/RES_hhdet_num!O135)</f>
        <v>1405.3797860729585</v>
      </c>
      <c r="P135" s="162">
        <f>IF(RES_hhdet_fec!P135=0,0,RES_hhdet_fec!P135/0.086*1000000/RES_hhdet_num!P135)</f>
        <v>1465.1438648560077</v>
      </c>
      <c r="Q135" s="162">
        <f>IF(RES_hhdet_fec!Q135=0,0,RES_hhdet_fec!Q135/0.086*1000000/RES_hhdet_num!Q135)</f>
        <v>1372.8435436730299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827.52320007106073</v>
      </c>
      <c r="C139" s="157">
        <f>IF(RES_hhdet_fec!C139=0,0,RES_hhdet_fec!C139/0.086*1000000/RES_hhdet_num!C$124)</f>
        <v>850.78356054247934</v>
      </c>
      <c r="D139" s="157">
        <f>IF(RES_hhdet_fec!D139=0,0,RES_hhdet_fec!D139/0.086*1000000/RES_hhdet_num!D$124)</f>
        <v>964.81643986975439</v>
      </c>
      <c r="E139" s="157">
        <f>IF(RES_hhdet_fec!E139=0,0,RES_hhdet_fec!E139/0.086*1000000/RES_hhdet_num!E$124)</f>
        <v>1089.0044977968696</v>
      </c>
      <c r="F139" s="157">
        <f>IF(RES_hhdet_fec!F139=0,0,RES_hhdet_fec!F139/0.086*1000000/RES_hhdet_num!F$124)</f>
        <v>764.22981862129234</v>
      </c>
      <c r="G139" s="157">
        <f>IF(RES_hhdet_fec!G139=0,0,RES_hhdet_fec!G139/0.086*1000000/RES_hhdet_num!G$124)</f>
        <v>1719.6410377161899</v>
      </c>
      <c r="H139" s="157">
        <f>IF(RES_hhdet_fec!H139=0,0,RES_hhdet_fec!H139/0.086*1000000/RES_hhdet_num!H$124)</f>
        <v>1137.976999225333</v>
      </c>
      <c r="I139" s="157">
        <f>IF(RES_hhdet_fec!I139=0,0,RES_hhdet_fec!I139/0.086*1000000/RES_hhdet_num!I$124)</f>
        <v>1344.4677749088878</v>
      </c>
      <c r="J139" s="157">
        <f>IF(RES_hhdet_fec!J139=0,0,RES_hhdet_fec!J139/0.086*1000000/RES_hhdet_num!J$124)</f>
        <v>885.75409351477572</v>
      </c>
      <c r="K139" s="157">
        <f>IF(RES_hhdet_fec!K139=0,0,RES_hhdet_fec!K139/0.086*1000000/RES_hhdet_num!K$124)</f>
        <v>1080.9614461323056</v>
      </c>
      <c r="L139" s="157">
        <f>IF(RES_hhdet_fec!L139=0,0,RES_hhdet_fec!L139/0.086*1000000/RES_hhdet_num!L$124)</f>
        <v>989.13820768828487</v>
      </c>
      <c r="M139" s="157">
        <f>IF(RES_hhdet_fec!M139=0,0,RES_hhdet_fec!M139/0.086*1000000/RES_hhdet_num!M$124)</f>
        <v>990.15513177158039</v>
      </c>
      <c r="N139" s="157">
        <f>IF(RES_hhdet_fec!N139=0,0,RES_hhdet_fec!N139/0.086*1000000/RES_hhdet_num!N$124)</f>
        <v>959.32157181124944</v>
      </c>
      <c r="O139" s="157">
        <f>IF(RES_hhdet_fec!O139=0,0,RES_hhdet_fec!O139/0.086*1000000/RES_hhdet_num!O$124)</f>
        <v>986.11490027217042</v>
      </c>
      <c r="P139" s="157">
        <f>IF(RES_hhdet_fec!P139=0,0,RES_hhdet_fec!P139/0.086*1000000/RES_hhdet_num!P$124)</f>
        <v>980.53694246647069</v>
      </c>
      <c r="Q139" s="157">
        <f>IF(RES_hhdet_fec!Q139=0,0,RES_hhdet_fec!Q139/0.086*1000000/RES_hhdet_num!Q$124)</f>
        <v>1019.0145631390543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979.71759806612602</v>
      </c>
      <c r="C140" s="156">
        <f>IF(RES_hhdet_fec!C140=0,0,RES_hhdet_fec!C140/0.086*1000000/RES_hhdet_num!C140)</f>
        <v>1043.2104173840505</v>
      </c>
      <c r="D140" s="156">
        <f>IF(RES_hhdet_fec!D140=0,0,RES_hhdet_fec!D140/0.086*1000000/RES_hhdet_num!D140)</f>
        <v>1059.1891748467242</v>
      </c>
      <c r="E140" s="156">
        <f>IF(RES_hhdet_fec!E140=0,0,RES_hhdet_fec!E140/0.086*1000000/RES_hhdet_num!E140)</f>
        <v>1228.4722426753558</v>
      </c>
      <c r="F140" s="156">
        <f>IF(RES_hhdet_fec!F140=0,0,RES_hhdet_fec!F140/0.086*1000000/RES_hhdet_num!F140)</f>
        <v>765.09513592807252</v>
      </c>
      <c r="G140" s="156">
        <f>IF(RES_hhdet_fec!G140=0,0,RES_hhdet_fec!G140/0.086*1000000/RES_hhdet_num!G140)</f>
        <v>2042.7257248121241</v>
      </c>
      <c r="H140" s="156">
        <f>IF(RES_hhdet_fec!H140=0,0,RES_hhdet_fec!H140/0.086*1000000/RES_hhdet_num!H140)</f>
        <v>1035.6042491923022</v>
      </c>
      <c r="I140" s="156">
        <f>IF(RES_hhdet_fec!I140=0,0,RES_hhdet_fec!I140/0.086*1000000/RES_hhdet_num!I140)</f>
        <v>1585.2865765273341</v>
      </c>
      <c r="J140" s="156">
        <f>IF(RES_hhdet_fec!J140=0,0,RES_hhdet_fec!J140/0.086*1000000/RES_hhdet_num!J140)</f>
        <v>824.1844013505181</v>
      </c>
      <c r="K140" s="156">
        <f>IF(RES_hhdet_fec!K140=0,0,RES_hhdet_fec!K140/0.086*1000000/RES_hhdet_num!K140)</f>
        <v>1264.2014323393068</v>
      </c>
      <c r="L140" s="156">
        <f>IF(RES_hhdet_fec!L140=0,0,RES_hhdet_fec!L140/0.086*1000000/RES_hhdet_num!L140)</f>
        <v>1086.0439791984572</v>
      </c>
      <c r="M140" s="156">
        <f>IF(RES_hhdet_fec!M140=0,0,RES_hhdet_fec!M140/0.086*1000000/RES_hhdet_num!M140)</f>
        <v>1095.5743384595721</v>
      </c>
      <c r="N140" s="156">
        <f>IF(RES_hhdet_fec!N140=0,0,RES_hhdet_fec!N140/0.086*1000000/RES_hhdet_num!N140)</f>
        <v>1049.7267588686645</v>
      </c>
      <c r="O140" s="156">
        <f>IF(RES_hhdet_fec!O140=0,0,RES_hhdet_fec!O140/0.086*1000000/RES_hhdet_num!O140)</f>
        <v>1102.8763561165929</v>
      </c>
      <c r="P140" s="156">
        <f>IF(RES_hhdet_fec!P140=0,0,RES_hhdet_fec!P140/0.086*1000000/RES_hhdet_num!P140)</f>
        <v>1106.7239095787604</v>
      </c>
      <c r="Q140" s="156">
        <f>IF(RES_hhdet_fec!Q140=0,0,RES_hhdet_fec!Q140/0.086*1000000/RES_hhdet_num!Q140)</f>
        <v>1152.3169411277381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507.92060538040965</v>
      </c>
      <c r="C141" s="57">
        <f>IF(RES_hhdet_fec!C141=0,0,RES_hhdet_fec!C141/0.086*1000000/RES_hhdet_num!C141)</f>
        <v>480.48614123986403</v>
      </c>
      <c r="D141" s="57">
        <f>IF(RES_hhdet_fec!D141=0,0,RES_hhdet_fec!D141/0.086*1000000/RES_hhdet_num!D141)</f>
        <v>668.35768444724681</v>
      </c>
      <c r="E141" s="57">
        <f>IF(RES_hhdet_fec!E141=0,0,RES_hhdet_fec!E141/0.086*1000000/RES_hhdet_num!E141)</f>
        <v>476.19063467633549</v>
      </c>
      <c r="F141" s="57">
        <f>IF(RES_hhdet_fec!F141=0,0,RES_hhdet_fec!F141/0.086*1000000/RES_hhdet_num!F141)</f>
        <v>758.27317262320526</v>
      </c>
      <c r="G141" s="57">
        <f>IF(RES_hhdet_fec!G141=0,0,RES_hhdet_fec!G141/0.086*1000000/RES_hhdet_num!G141)</f>
        <v>379.7094102258402</v>
      </c>
      <c r="H141" s="57">
        <f>IF(RES_hhdet_fec!H141=0,0,RES_hhdet_fec!H141/0.086*1000000/RES_hhdet_num!H141)</f>
        <v>1511.7071715420457</v>
      </c>
      <c r="I141" s="57">
        <f>IF(RES_hhdet_fec!I141=0,0,RES_hhdet_fec!I141/0.086*1000000/RES_hhdet_num!I141)</f>
        <v>314.80497476162031</v>
      </c>
      <c r="J141" s="57">
        <f>IF(RES_hhdet_fec!J141=0,0,RES_hhdet_fec!J141/0.086*1000000/RES_hhdet_num!J141)</f>
        <v>1178.0767829051106</v>
      </c>
      <c r="K141" s="57">
        <f>IF(RES_hhdet_fec!K141=0,0,RES_hhdet_fec!K141/0.086*1000000/RES_hhdet_num!K141)</f>
        <v>207.07846287605034</v>
      </c>
      <c r="L141" s="57">
        <f>IF(RES_hhdet_fec!L141=0,0,RES_hhdet_fec!L141/0.086*1000000/RES_hhdet_num!L141)</f>
        <v>670.31659156087198</v>
      </c>
      <c r="M141" s="57">
        <f>IF(RES_hhdet_fec!M141=0,0,RES_hhdet_fec!M141/0.086*1000000/RES_hhdet_num!M141)</f>
        <v>690.51263367348758</v>
      </c>
      <c r="N141" s="57">
        <f>IF(RES_hhdet_fec!N141=0,0,RES_hhdet_fec!N141/0.086*1000000/RES_hhdet_num!N141)</f>
        <v>740.41205196137662</v>
      </c>
      <c r="O141" s="57">
        <f>IF(RES_hhdet_fec!O141=0,0,RES_hhdet_fec!O141/0.086*1000000/RES_hhdet_num!O141)</f>
        <v>686.86047657573067</v>
      </c>
      <c r="P141" s="57">
        <f>IF(RES_hhdet_fec!P141=0,0,RES_hhdet_fec!P141/0.086*1000000/RES_hhdet_num!P141)</f>
        <v>667.8368457468282</v>
      </c>
      <c r="Q141" s="57">
        <f>IF(RES_hhdet_fec!Q141=0,0,RES_hhdet_fec!Q141/0.086*1000000/RES_hhdet_num!Q141)</f>
        <v>627.41347265133743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8392.3521577149186</v>
      </c>
      <c r="C143" s="168">
        <f t="shared" ref="C143:Q143" si="28">SUM(C144,C146,C148,C157)</f>
        <v>7566.4862785077157</v>
      </c>
      <c r="D143" s="168">
        <f t="shared" si="28"/>
        <v>7495.9886460655844</v>
      </c>
      <c r="E143" s="168">
        <f t="shared" si="28"/>
        <v>7634.3131194573662</v>
      </c>
      <c r="F143" s="168">
        <f t="shared" si="28"/>
        <v>7295.2275232903912</v>
      </c>
      <c r="G143" s="168">
        <f t="shared" si="28"/>
        <v>6878.3220643191453</v>
      </c>
      <c r="H143" s="168">
        <f t="shared" si="28"/>
        <v>6731.4088884726061</v>
      </c>
      <c r="I143" s="168">
        <f t="shared" si="28"/>
        <v>6959.4050275174923</v>
      </c>
      <c r="J143" s="168">
        <f t="shared" si="28"/>
        <v>6614.6329990975228</v>
      </c>
      <c r="K143" s="168">
        <f t="shared" si="28"/>
        <v>6567.934215253621</v>
      </c>
      <c r="L143" s="168">
        <f t="shared" si="28"/>
        <v>5974.5134228645757</v>
      </c>
      <c r="M143" s="168">
        <f t="shared" si="28"/>
        <v>5802.9186303369052</v>
      </c>
      <c r="N143" s="168">
        <f t="shared" si="28"/>
        <v>5795.8982338543537</v>
      </c>
      <c r="O143" s="168">
        <f t="shared" si="28"/>
        <v>5198.3354505612197</v>
      </c>
      <c r="P143" s="168">
        <f t="shared" si="28"/>
        <v>4896.1995986110878</v>
      </c>
      <c r="Q143" s="168">
        <f t="shared" si="28"/>
        <v>4641.3659563555757</v>
      </c>
    </row>
    <row r="144" spans="1:17" ht="12.95" customHeight="1" x14ac:dyDescent="0.25">
      <c r="A144" s="158" t="s">
        <v>65</v>
      </c>
      <c r="B144" s="157">
        <f t="shared" ref="B144:Q144" si="29">B145</f>
        <v>5781.3072087917317</v>
      </c>
      <c r="C144" s="157">
        <f t="shared" si="29"/>
        <v>4995.0853979305275</v>
      </c>
      <c r="D144" s="157">
        <f t="shared" si="29"/>
        <v>4846.7275650306183</v>
      </c>
      <c r="E144" s="157">
        <f t="shared" si="29"/>
        <v>4874.0224204215601</v>
      </c>
      <c r="F144" s="157">
        <f t="shared" si="29"/>
        <v>5019.0393589406603</v>
      </c>
      <c r="G144" s="157">
        <f t="shared" si="29"/>
        <v>3996.7564000988236</v>
      </c>
      <c r="H144" s="157">
        <f t="shared" si="29"/>
        <v>3946.1890649520997</v>
      </c>
      <c r="I144" s="157">
        <f t="shared" si="29"/>
        <v>3329.2268274987455</v>
      </c>
      <c r="J144" s="157">
        <f t="shared" si="29"/>
        <v>3764.8131446941297</v>
      </c>
      <c r="K144" s="157">
        <f t="shared" si="29"/>
        <v>3334.1847424352545</v>
      </c>
      <c r="L144" s="157">
        <f t="shared" si="29"/>
        <v>3256.0605527447524</v>
      </c>
      <c r="M144" s="157">
        <f t="shared" si="29"/>
        <v>3038.7850459639526</v>
      </c>
      <c r="N144" s="157">
        <f t="shared" si="29"/>
        <v>2939.0995525936582</v>
      </c>
      <c r="O144" s="157">
        <f t="shared" si="29"/>
        <v>2592.9704121687732</v>
      </c>
      <c r="P144" s="157">
        <f t="shared" si="29"/>
        <v>2255.4620107495084</v>
      </c>
      <c r="Q144" s="157">
        <f t="shared" si="29"/>
        <v>2070.5434667358486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5781.3072087917317</v>
      </c>
      <c r="C145" s="156">
        <f>IF(RES_hhdet_fec!C145=0,0,RES_hhdet_fec!C145/0.086*1000000/RES_hhdet_num!C$143)</f>
        <v>4995.0853979305275</v>
      </c>
      <c r="D145" s="156">
        <f>IF(RES_hhdet_fec!D145=0,0,RES_hhdet_fec!D145/0.086*1000000/RES_hhdet_num!D$143)</f>
        <v>4846.7275650306183</v>
      </c>
      <c r="E145" s="156">
        <f>IF(RES_hhdet_fec!E145=0,0,RES_hhdet_fec!E145/0.086*1000000/RES_hhdet_num!E$143)</f>
        <v>4874.0224204215601</v>
      </c>
      <c r="F145" s="156">
        <f>IF(RES_hhdet_fec!F145=0,0,RES_hhdet_fec!F145/0.086*1000000/RES_hhdet_num!F$143)</f>
        <v>5019.0393589406603</v>
      </c>
      <c r="G145" s="156">
        <f>IF(RES_hhdet_fec!G145=0,0,RES_hhdet_fec!G145/0.086*1000000/RES_hhdet_num!G$143)</f>
        <v>3996.7564000988236</v>
      </c>
      <c r="H145" s="156">
        <f>IF(RES_hhdet_fec!H145=0,0,RES_hhdet_fec!H145/0.086*1000000/RES_hhdet_num!H$143)</f>
        <v>3946.1890649520997</v>
      </c>
      <c r="I145" s="156">
        <f>IF(RES_hhdet_fec!I145=0,0,RES_hhdet_fec!I145/0.086*1000000/RES_hhdet_num!I$143)</f>
        <v>3329.2268274987455</v>
      </c>
      <c r="J145" s="156">
        <f>IF(RES_hhdet_fec!J145=0,0,RES_hhdet_fec!J145/0.086*1000000/RES_hhdet_num!J$143)</f>
        <v>3764.8131446941297</v>
      </c>
      <c r="K145" s="156">
        <f>IF(RES_hhdet_fec!K145=0,0,RES_hhdet_fec!K145/0.086*1000000/RES_hhdet_num!K$143)</f>
        <v>3334.1847424352545</v>
      </c>
      <c r="L145" s="156">
        <f>IF(RES_hhdet_fec!L145=0,0,RES_hhdet_fec!L145/0.086*1000000/RES_hhdet_num!L$143)</f>
        <v>3256.0605527447524</v>
      </c>
      <c r="M145" s="156">
        <f>IF(RES_hhdet_fec!M145=0,0,RES_hhdet_fec!M145/0.086*1000000/RES_hhdet_num!M$143)</f>
        <v>3038.7850459639526</v>
      </c>
      <c r="N145" s="156">
        <f>IF(RES_hhdet_fec!N145=0,0,RES_hhdet_fec!N145/0.086*1000000/RES_hhdet_num!N$143)</f>
        <v>2939.0995525936582</v>
      </c>
      <c r="O145" s="156">
        <f>IF(RES_hhdet_fec!O145=0,0,RES_hhdet_fec!O145/0.086*1000000/RES_hhdet_num!O$143)</f>
        <v>2592.9704121687732</v>
      </c>
      <c r="P145" s="156">
        <f>IF(RES_hhdet_fec!P145=0,0,RES_hhdet_fec!P145/0.086*1000000/RES_hhdet_num!P$143)</f>
        <v>2255.4620107495084</v>
      </c>
      <c r="Q145" s="156">
        <f>IF(RES_hhdet_fec!Q145=0,0,RES_hhdet_fec!Q145/0.086*1000000/RES_hhdet_num!Q$143)</f>
        <v>2070.5434667358486</v>
      </c>
    </row>
    <row r="146" spans="1:17" ht="12.95" customHeight="1" x14ac:dyDescent="0.25">
      <c r="A146" s="158" t="s">
        <v>112</v>
      </c>
      <c r="B146" s="157">
        <f t="shared" ref="B146:Q146" si="30">B147</f>
        <v>323.18490570753465</v>
      </c>
      <c r="C146" s="157">
        <f t="shared" si="30"/>
        <v>296.84129518381724</v>
      </c>
      <c r="D146" s="157">
        <f t="shared" si="30"/>
        <v>287.30018431236459</v>
      </c>
      <c r="E146" s="157">
        <f t="shared" si="30"/>
        <v>270.83617130605182</v>
      </c>
      <c r="F146" s="157">
        <f t="shared" si="30"/>
        <v>270.37843245463847</v>
      </c>
      <c r="G146" s="157">
        <f t="shared" si="30"/>
        <v>258.69646839689375</v>
      </c>
      <c r="H146" s="157">
        <f t="shared" si="30"/>
        <v>260.53914262774441</v>
      </c>
      <c r="I146" s="157">
        <f t="shared" si="30"/>
        <v>249.97350158950528</v>
      </c>
      <c r="J146" s="157">
        <f t="shared" si="30"/>
        <v>251.89853083893939</v>
      </c>
      <c r="K146" s="157">
        <f t="shared" si="30"/>
        <v>236.33691814136992</v>
      </c>
      <c r="L146" s="157">
        <f t="shared" si="30"/>
        <v>234.58364259926915</v>
      </c>
      <c r="M146" s="157">
        <f t="shared" si="30"/>
        <v>230.63477716944564</v>
      </c>
      <c r="N146" s="157">
        <f t="shared" si="30"/>
        <v>226.06231777340375</v>
      </c>
      <c r="O146" s="157">
        <f t="shared" si="30"/>
        <v>219.95144412279342</v>
      </c>
      <c r="P146" s="157">
        <f t="shared" si="30"/>
        <v>209.50645441239939</v>
      </c>
      <c r="Q146" s="157">
        <f t="shared" si="30"/>
        <v>197.94776837744288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323.18490570753465</v>
      </c>
      <c r="C147" s="156">
        <f>IF(RES_hhdet_fec!C147=0,0,RES_hhdet_fec!C147/0.086*1000000/RES_hhdet_num!C$143)</f>
        <v>296.84129518381724</v>
      </c>
      <c r="D147" s="156">
        <f>IF(RES_hhdet_fec!D147=0,0,RES_hhdet_fec!D147/0.086*1000000/RES_hhdet_num!D$143)</f>
        <v>287.30018431236459</v>
      </c>
      <c r="E147" s="156">
        <f>IF(RES_hhdet_fec!E147=0,0,RES_hhdet_fec!E147/0.086*1000000/RES_hhdet_num!E$143)</f>
        <v>270.83617130605182</v>
      </c>
      <c r="F147" s="156">
        <f>IF(RES_hhdet_fec!F147=0,0,RES_hhdet_fec!F147/0.086*1000000/RES_hhdet_num!F$143)</f>
        <v>270.37843245463847</v>
      </c>
      <c r="G147" s="156">
        <f>IF(RES_hhdet_fec!G147=0,0,RES_hhdet_fec!G147/0.086*1000000/RES_hhdet_num!G$143)</f>
        <v>258.69646839689375</v>
      </c>
      <c r="H147" s="156">
        <f>IF(RES_hhdet_fec!H147=0,0,RES_hhdet_fec!H147/0.086*1000000/RES_hhdet_num!H$143)</f>
        <v>260.53914262774441</v>
      </c>
      <c r="I147" s="156">
        <f>IF(RES_hhdet_fec!I147=0,0,RES_hhdet_fec!I147/0.086*1000000/RES_hhdet_num!I$143)</f>
        <v>249.97350158950528</v>
      </c>
      <c r="J147" s="156">
        <f>IF(RES_hhdet_fec!J147=0,0,RES_hhdet_fec!J147/0.086*1000000/RES_hhdet_num!J$143)</f>
        <v>251.89853083893939</v>
      </c>
      <c r="K147" s="156">
        <f>IF(RES_hhdet_fec!K147=0,0,RES_hhdet_fec!K147/0.086*1000000/RES_hhdet_num!K$143)</f>
        <v>236.33691814136992</v>
      </c>
      <c r="L147" s="156">
        <f>IF(RES_hhdet_fec!L147=0,0,RES_hhdet_fec!L147/0.086*1000000/RES_hhdet_num!L$143)</f>
        <v>234.58364259926915</v>
      </c>
      <c r="M147" s="156">
        <f>IF(RES_hhdet_fec!M147=0,0,RES_hhdet_fec!M147/0.086*1000000/RES_hhdet_num!M$143)</f>
        <v>230.63477716944564</v>
      </c>
      <c r="N147" s="156">
        <f>IF(RES_hhdet_fec!N147=0,0,RES_hhdet_fec!N147/0.086*1000000/RES_hhdet_num!N$143)</f>
        <v>226.06231777340375</v>
      </c>
      <c r="O147" s="156">
        <f>IF(RES_hhdet_fec!O147=0,0,RES_hhdet_fec!O147/0.086*1000000/RES_hhdet_num!O$143)</f>
        <v>219.95144412279342</v>
      </c>
      <c r="P147" s="156">
        <f>IF(RES_hhdet_fec!P147=0,0,RES_hhdet_fec!P147/0.086*1000000/RES_hhdet_num!P$143)</f>
        <v>209.50645441239939</v>
      </c>
      <c r="Q147" s="156">
        <f>IF(RES_hhdet_fec!Q147=0,0,RES_hhdet_fec!Q147/0.086*1000000/RES_hhdet_num!Q$143)</f>
        <v>197.94776837744288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1456.1571879528883</v>
      </c>
      <c r="C148" s="157">
        <f>IF(RES_hhdet_fec!C148=0,0,RES_hhdet_fec!C148/0.086*1000000/RES_hhdet_num!C$143)</f>
        <v>1443.7230320499955</v>
      </c>
      <c r="D148" s="157">
        <f>IF(RES_hhdet_fec!D148=0,0,RES_hhdet_fec!D148/0.086*1000000/RES_hhdet_num!D$143)</f>
        <v>1438.8605606397034</v>
      </c>
      <c r="E148" s="157">
        <f>IF(RES_hhdet_fec!E148=0,0,RES_hhdet_fec!E148/0.086*1000000/RES_hhdet_num!E$143)</f>
        <v>1577.4152647987712</v>
      </c>
      <c r="F148" s="157">
        <f>IF(RES_hhdet_fec!F148=0,0,RES_hhdet_fec!F148/0.086*1000000/RES_hhdet_num!F$143)</f>
        <v>1282.4326726496718</v>
      </c>
      <c r="G148" s="157">
        <f>IF(RES_hhdet_fec!G148=0,0,RES_hhdet_fec!G148/0.086*1000000/RES_hhdet_num!G$143)</f>
        <v>1454.9564618740351</v>
      </c>
      <c r="H148" s="157">
        <f>IF(RES_hhdet_fec!H148=0,0,RES_hhdet_fec!H148/0.086*1000000/RES_hhdet_num!H$143)</f>
        <v>1429.3381132369229</v>
      </c>
      <c r="I148" s="157">
        <f>IF(RES_hhdet_fec!I148=0,0,RES_hhdet_fec!I148/0.086*1000000/RES_hhdet_num!I$143)</f>
        <v>2110.2149829653886</v>
      </c>
      <c r="J148" s="157">
        <f>IF(RES_hhdet_fec!J148=0,0,RES_hhdet_fec!J148/0.086*1000000/RES_hhdet_num!J$143)</f>
        <v>1722.0335357440808</v>
      </c>
      <c r="K148" s="157">
        <f>IF(RES_hhdet_fec!K148=0,0,RES_hhdet_fec!K148/0.086*1000000/RES_hhdet_num!K$143)</f>
        <v>1923.7040010337282</v>
      </c>
      <c r="L148" s="157">
        <f>IF(RES_hhdet_fec!L148=0,0,RES_hhdet_fec!L148/0.086*1000000/RES_hhdet_num!L$143)</f>
        <v>1498.0499927878254</v>
      </c>
      <c r="M148" s="157">
        <f>IF(RES_hhdet_fec!M148=0,0,RES_hhdet_fec!M148/0.086*1000000/RES_hhdet_num!M$143)</f>
        <v>1545.4166314439394</v>
      </c>
      <c r="N148" s="157">
        <f>IF(RES_hhdet_fec!N148=0,0,RES_hhdet_fec!N148/0.086*1000000/RES_hhdet_num!N$143)</f>
        <v>1673.5669895199314</v>
      </c>
      <c r="O148" s="157">
        <f>IF(RES_hhdet_fec!O148=0,0,RES_hhdet_fec!O148/0.086*1000000/RES_hhdet_num!O$143)</f>
        <v>1405.4808193512265</v>
      </c>
      <c r="P148" s="157">
        <f>IF(RES_hhdet_fec!P148=0,0,RES_hhdet_fec!P148/0.086*1000000/RES_hhdet_num!P$143)</f>
        <v>1465.1560081154</v>
      </c>
      <c r="Q148" s="157">
        <f>IF(RES_hhdet_fec!Q148=0,0,RES_hhdet_fec!Q148/0.086*1000000/RES_hhdet_num!Q$143)</f>
        <v>1372.8435436730306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1589.3419825042633</v>
      </c>
      <c r="C149" s="132">
        <f>IF(RES_hhdet_fec!C149=0,0,RES_hhdet_fec!C149/0.086*1000000/RES_hhdet_num!C149)</f>
        <v>1612.4432350859031</v>
      </c>
      <c r="D149" s="132">
        <f>IF(RES_hhdet_fec!D149=0,0,RES_hhdet_fec!D149/0.086*1000000/RES_hhdet_num!D149)</f>
        <v>1858.5267260526916</v>
      </c>
      <c r="E149" s="132">
        <f>IF(RES_hhdet_fec!E149=0,0,RES_hhdet_fec!E149/0.086*1000000/RES_hhdet_num!E149)</f>
        <v>1796.8009862833705</v>
      </c>
      <c r="F149" s="132">
        <f>IF(RES_hhdet_fec!F149=0,0,RES_hhdet_fec!F149/0.086*1000000/RES_hhdet_num!F149)</f>
        <v>1417.5750852320766</v>
      </c>
      <c r="G149" s="132">
        <f>IF(RES_hhdet_fec!G149=0,0,RES_hhdet_fec!G149/0.086*1000000/RES_hhdet_num!G149)</f>
        <v>1995.5546181635573</v>
      </c>
      <c r="H149" s="132">
        <f>IF(RES_hhdet_fec!H149=0,0,RES_hhdet_fec!H149/0.086*1000000/RES_hhdet_num!H149)</f>
        <v>1719.6857640146036</v>
      </c>
      <c r="I149" s="132">
        <f>IF(RES_hhdet_fec!I149=0,0,RES_hhdet_fec!I149/0.086*1000000/RES_hhdet_num!I149)</f>
        <v>2169.8482812458897</v>
      </c>
      <c r="J149" s="132">
        <f>IF(RES_hhdet_fec!J149=0,0,RES_hhdet_fec!J149/0.086*1000000/RES_hhdet_num!J149)</f>
        <v>1779.555850021816</v>
      </c>
      <c r="K149" s="132">
        <f>IF(RES_hhdet_fec!K149=0,0,RES_hhdet_fec!K149/0.086*1000000/RES_hhdet_num!K149)</f>
        <v>1703.8467682603693</v>
      </c>
      <c r="L149" s="132">
        <f>IF(RES_hhdet_fec!L149=0,0,RES_hhdet_fec!L149/0.086*1000000/RES_hhdet_num!L149)</f>
        <v>1698.673531558858</v>
      </c>
      <c r="M149" s="132">
        <f>IF(RES_hhdet_fec!M149=0,0,RES_hhdet_fec!M149/0.086*1000000/RES_hhdet_num!M149)</f>
        <v>1711.2486916620028</v>
      </c>
      <c r="N149" s="132">
        <f>IF(RES_hhdet_fec!N149=0,0,RES_hhdet_fec!N149/0.086*1000000/RES_hhdet_num!N149)</f>
        <v>1696.4730717924056</v>
      </c>
      <c r="O149" s="132">
        <f>IF(RES_hhdet_fec!O149=0,0,RES_hhdet_fec!O149/0.086*1000000/RES_hhdet_num!O149)</f>
        <v>1685.201553562767</v>
      </c>
      <c r="P149" s="132">
        <f>IF(RES_hhdet_fec!P149=0,0,RES_hhdet_fec!P149/0.086*1000000/RES_hhdet_num!P149)</f>
        <v>1680.5288566862394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0</v>
      </c>
      <c r="C150" s="132">
        <f>IF(RES_hhdet_fec!C150=0,0,RES_hhdet_fec!C150/0.086*1000000/RES_hhdet_num!C150)</f>
        <v>0</v>
      </c>
      <c r="D150" s="132">
        <f>IF(RES_hhdet_fec!D150=0,0,RES_hhdet_fec!D150/0.086*1000000/RES_hhdet_num!D150)</f>
        <v>0</v>
      </c>
      <c r="E150" s="132">
        <f>IF(RES_hhdet_fec!E150=0,0,RES_hhdet_fec!E150/0.086*1000000/RES_hhdet_num!E150)</f>
        <v>0</v>
      </c>
      <c r="F150" s="132">
        <f>IF(RES_hhdet_fec!F150=0,0,RES_hhdet_fec!F150/0.086*1000000/RES_hhdet_num!F150)</f>
        <v>0</v>
      </c>
      <c r="G150" s="132">
        <f>IF(RES_hhdet_fec!G150=0,0,RES_hhdet_fec!G150/0.086*1000000/RES_hhdet_num!G150)</f>
        <v>0</v>
      </c>
      <c r="H150" s="132">
        <f>IF(RES_hhdet_fec!H150=0,0,RES_hhdet_fec!H150/0.086*1000000/RES_hhdet_num!H150)</f>
        <v>0</v>
      </c>
      <c r="I150" s="132">
        <f>IF(RES_hhdet_fec!I150=0,0,RES_hhdet_fec!I150/0.086*1000000/RES_hhdet_num!I150)</f>
        <v>0</v>
      </c>
      <c r="J150" s="132">
        <f>IF(RES_hhdet_fec!J150=0,0,RES_hhdet_fec!J150/0.086*1000000/RES_hhdet_num!J150)</f>
        <v>0</v>
      </c>
      <c r="K150" s="132">
        <f>IF(RES_hhdet_fec!K150=0,0,RES_hhdet_fec!K150/0.086*1000000/RES_hhdet_num!K150)</f>
        <v>0</v>
      </c>
      <c r="L150" s="132">
        <f>IF(RES_hhdet_fec!L150=0,0,RES_hhdet_fec!L150/0.086*1000000/RES_hhdet_num!L150)</f>
        <v>0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0</v>
      </c>
      <c r="C151" s="165">
        <f>IF(RES_hhdet_fec!C151=0,0,RES_hhdet_fec!C151/0.086*1000000/RES_hhdet_num!C150)</f>
        <v>0</v>
      </c>
      <c r="D151" s="165">
        <f>IF(RES_hhdet_fec!D151=0,0,RES_hhdet_fec!D151/0.086*1000000/RES_hhdet_num!D150)</f>
        <v>0</v>
      </c>
      <c r="E151" s="165">
        <f>IF(RES_hhdet_fec!E151=0,0,RES_hhdet_fec!E151/0.086*1000000/RES_hhdet_num!E150)</f>
        <v>0</v>
      </c>
      <c r="F151" s="165">
        <f>IF(RES_hhdet_fec!F151=0,0,RES_hhdet_fec!F151/0.086*1000000/RES_hhdet_num!F150)</f>
        <v>0</v>
      </c>
      <c r="G151" s="165">
        <f>IF(RES_hhdet_fec!G151=0,0,RES_hhdet_fec!G151/0.086*1000000/RES_hhdet_num!G150)</f>
        <v>0</v>
      </c>
      <c r="H151" s="165">
        <f>IF(RES_hhdet_fec!H151=0,0,RES_hhdet_fec!H151/0.086*1000000/RES_hhdet_num!H150)</f>
        <v>0</v>
      </c>
      <c r="I151" s="165">
        <f>IF(RES_hhdet_fec!I151=0,0,RES_hhdet_fec!I151/0.086*1000000/RES_hhdet_num!I150)</f>
        <v>0</v>
      </c>
      <c r="J151" s="165">
        <f>IF(RES_hhdet_fec!J151=0,0,RES_hhdet_fec!J151/0.086*1000000/RES_hhdet_num!J150)</f>
        <v>0</v>
      </c>
      <c r="K151" s="165">
        <f>IF(RES_hhdet_fec!K151=0,0,RES_hhdet_fec!K151/0.086*1000000/RES_hhdet_num!K150)</f>
        <v>0</v>
      </c>
      <c r="L151" s="165">
        <f>IF(RES_hhdet_fec!L151=0,0,RES_hhdet_fec!L151/0.086*1000000/RES_hhdet_num!L150)</f>
        <v>0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0</v>
      </c>
      <c r="C152" s="164">
        <f>IF(RES_hhdet_fec!C152=0,0,RES_hhdet_fec!C152/0.086*1000000/RES_hhdet_num!C150)</f>
        <v>0</v>
      </c>
      <c r="D152" s="164">
        <f>IF(RES_hhdet_fec!D152=0,0,RES_hhdet_fec!D152/0.086*1000000/RES_hhdet_num!D150)</f>
        <v>0</v>
      </c>
      <c r="E152" s="164">
        <f>IF(RES_hhdet_fec!E152=0,0,RES_hhdet_fec!E152/0.086*1000000/RES_hhdet_num!E150)</f>
        <v>0</v>
      </c>
      <c r="F152" s="164">
        <f>IF(RES_hhdet_fec!F152=0,0,RES_hhdet_fec!F152/0.086*1000000/RES_hhdet_num!F150)</f>
        <v>0</v>
      </c>
      <c r="G152" s="164">
        <f>IF(RES_hhdet_fec!G152=0,0,RES_hhdet_fec!G152/0.086*1000000/RES_hhdet_num!G150)</f>
        <v>0</v>
      </c>
      <c r="H152" s="164">
        <f>IF(RES_hhdet_fec!H152=0,0,RES_hhdet_fec!H152/0.086*1000000/RES_hhdet_num!H150)</f>
        <v>0</v>
      </c>
      <c r="I152" s="164">
        <f>IF(RES_hhdet_fec!I152=0,0,RES_hhdet_fec!I152/0.086*1000000/RES_hhdet_num!I150)</f>
        <v>0</v>
      </c>
      <c r="J152" s="164">
        <f>IF(RES_hhdet_fec!J152=0,0,RES_hhdet_fec!J152/0.086*1000000/RES_hhdet_num!J150)</f>
        <v>0</v>
      </c>
      <c r="K152" s="164">
        <f>IF(RES_hhdet_fec!K152=0,0,RES_hhdet_fec!K152/0.086*1000000/RES_hhdet_num!K150)</f>
        <v>0</v>
      </c>
      <c r="L152" s="164">
        <f>IF(RES_hhdet_fec!L152=0,0,RES_hhdet_fec!L152/0.086*1000000/RES_hhdet_num!L150)</f>
        <v>0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1280.5954133169851</v>
      </c>
      <c r="C153" s="162">
        <f>IF(RES_hhdet_fec!C153=0,0,RES_hhdet_fec!C153/0.086*1000000/RES_hhdet_num!C153)</f>
        <v>1326.6518707597743</v>
      </c>
      <c r="D153" s="162">
        <f>IF(RES_hhdet_fec!D153=0,0,RES_hhdet_fec!D153/0.086*1000000/RES_hhdet_num!D153)</f>
        <v>1239.519132068534</v>
      </c>
      <c r="E153" s="162">
        <f>IF(RES_hhdet_fec!E153=0,0,RES_hhdet_fec!E153/0.086*1000000/RES_hhdet_num!E153)</f>
        <v>1539.7345111086684</v>
      </c>
      <c r="F153" s="162">
        <f>IF(RES_hhdet_fec!F153=0,0,RES_hhdet_fec!F153/0.086*1000000/RES_hhdet_num!F153)</f>
        <v>1258.6399943781216</v>
      </c>
      <c r="G153" s="162">
        <f>IF(RES_hhdet_fec!G153=0,0,RES_hhdet_fec!G153/0.086*1000000/RES_hhdet_num!G153)</f>
        <v>1438.0322571015756</v>
      </c>
      <c r="H153" s="162">
        <f>IF(RES_hhdet_fec!H153=0,0,RES_hhdet_fec!H153/0.086*1000000/RES_hhdet_num!H153)</f>
        <v>1422.0369734805251</v>
      </c>
      <c r="I153" s="162">
        <f>IF(RES_hhdet_fec!I153=0,0,RES_hhdet_fec!I153/0.086*1000000/RES_hhdet_num!I153)</f>
        <v>2109.520257463882</v>
      </c>
      <c r="J153" s="162">
        <f>IF(RES_hhdet_fec!J153=0,0,RES_hhdet_fec!J153/0.086*1000000/RES_hhdet_num!J153)</f>
        <v>1721.6990191250193</v>
      </c>
      <c r="K153" s="162">
        <f>IF(RES_hhdet_fec!K153=0,0,RES_hhdet_fec!K153/0.086*1000000/RES_hhdet_num!K153)</f>
        <v>1924.3602912808126</v>
      </c>
      <c r="L153" s="162">
        <f>IF(RES_hhdet_fec!L153=0,0,RES_hhdet_fec!L153/0.086*1000000/RES_hhdet_num!L153)</f>
        <v>1497.9013644099239</v>
      </c>
      <c r="M153" s="162">
        <f>IF(RES_hhdet_fec!M153=0,0,RES_hhdet_fec!M153/0.086*1000000/RES_hhdet_num!M153)</f>
        <v>1545.30790099248</v>
      </c>
      <c r="N153" s="162">
        <f>IF(RES_hhdet_fec!N153=0,0,RES_hhdet_fec!N153/0.086*1000000/RES_hhdet_num!N153)</f>
        <v>1673.5569279885813</v>
      </c>
      <c r="O153" s="162">
        <f>IF(RES_hhdet_fec!O153=0,0,RES_hhdet_fec!O153/0.086*1000000/RES_hhdet_num!O153)</f>
        <v>1405.3797860729587</v>
      </c>
      <c r="P153" s="162">
        <f>IF(RES_hhdet_fec!P153=0,0,RES_hhdet_fec!P153/0.086*1000000/RES_hhdet_num!P153)</f>
        <v>1465.1438648560083</v>
      </c>
      <c r="Q153" s="162">
        <f>IF(RES_hhdet_fec!Q153=0,0,RES_hhdet_fec!Q153/0.086*1000000/RES_hhdet_num!Q153)</f>
        <v>1372.8435436730306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0</v>
      </c>
      <c r="C154" s="160">
        <f>IF(RES_hhdet_fec!C154=0,0,RES_hhdet_fec!C154/0.086*1000000/RES_hhdet_num!C154)</f>
        <v>0</v>
      </c>
      <c r="D154" s="160">
        <f>IF(RES_hhdet_fec!D154=0,0,RES_hhdet_fec!D154/0.086*1000000/RES_hhdet_num!D154)</f>
        <v>0</v>
      </c>
      <c r="E154" s="160">
        <f>IF(RES_hhdet_fec!E154=0,0,RES_hhdet_fec!E154/0.086*1000000/RES_hhdet_num!E154)</f>
        <v>0</v>
      </c>
      <c r="F154" s="160">
        <f>IF(RES_hhdet_fec!F154=0,0,RES_hhdet_fec!F154/0.086*1000000/RES_hhdet_num!F154)</f>
        <v>0</v>
      </c>
      <c r="G154" s="160">
        <f>IF(RES_hhdet_fec!G154=0,0,RES_hhdet_fec!G154/0.086*1000000/RES_hhdet_num!G154)</f>
        <v>0</v>
      </c>
      <c r="H154" s="160">
        <f>IF(RES_hhdet_fec!H154=0,0,RES_hhdet_fec!H154/0.086*1000000/RES_hhdet_num!H154)</f>
        <v>0</v>
      </c>
      <c r="I154" s="160">
        <f>IF(RES_hhdet_fec!I154=0,0,RES_hhdet_fec!I154/0.086*1000000/RES_hhdet_num!I154)</f>
        <v>0</v>
      </c>
      <c r="J154" s="160">
        <f>IF(RES_hhdet_fec!J154=0,0,RES_hhdet_fec!J154/0.086*1000000/RES_hhdet_num!J154)</f>
        <v>0</v>
      </c>
      <c r="K154" s="160">
        <f>IF(RES_hhdet_fec!K154=0,0,RES_hhdet_fec!K154/0.086*1000000/RES_hhdet_num!K154)</f>
        <v>0</v>
      </c>
      <c r="L154" s="160">
        <f>IF(RES_hhdet_fec!L154=0,0,RES_hhdet_fec!L154/0.086*1000000/RES_hhdet_num!L154)</f>
        <v>0</v>
      </c>
      <c r="M154" s="160">
        <f>IF(RES_hhdet_fec!M154=0,0,RES_hhdet_fec!M154/0.086*1000000/RES_hhdet_num!M154)</f>
        <v>0</v>
      </c>
      <c r="N154" s="160">
        <f>IF(RES_hhdet_fec!N154=0,0,RES_hhdet_fec!N154/0.086*1000000/RES_hhdet_num!N154)</f>
        <v>0</v>
      </c>
      <c r="O154" s="160">
        <f>IF(RES_hhdet_fec!O154=0,0,RES_hhdet_fec!O154/0.086*1000000/RES_hhdet_num!O154)</f>
        <v>0</v>
      </c>
      <c r="P154" s="160">
        <f>IF(RES_hhdet_fec!P154=0,0,RES_hhdet_fec!P154/0.086*1000000/RES_hhdet_num!P154)</f>
        <v>0</v>
      </c>
      <c r="Q154" s="160">
        <f>IF(RES_hhdet_fec!Q154=0,0,RES_hhdet_fec!Q154/0.086*1000000/RES_hhdet_num!Q154)</f>
        <v>0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0</v>
      </c>
      <c r="C155" s="156">
        <f>IF(RES_hhdet_fec!C155=0,0,RES_hhdet_fec!C155/0.086*1000000/RES_hhdet_num!C154)</f>
        <v>0</v>
      </c>
      <c r="D155" s="156">
        <f>IF(RES_hhdet_fec!D155=0,0,RES_hhdet_fec!D155/0.086*1000000/RES_hhdet_num!D154)</f>
        <v>0</v>
      </c>
      <c r="E155" s="156">
        <f>IF(RES_hhdet_fec!E155=0,0,RES_hhdet_fec!E155/0.086*1000000/RES_hhdet_num!E154)</f>
        <v>0</v>
      </c>
      <c r="F155" s="156">
        <f>IF(RES_hhdet_fec!F155=0,0,RES_hhdet_fec!F155/0.086*1000000/RES_hhdet_num!F154)</f>
        <v>0</v>
      </c>
      <c r="G155" s="156">
        <f>IF(RES_hhdet_fec!G155=0,0,RES_hhdet_fec!G155/0.086*1000000/RES_hhdet_num!G154)</f>
        <v>0</v>
      </c>
      <c r="H155" s="156">
        <f>IF(RES_hhdet_fec!H155=0,0,RES_hhdet_fec!H155/0.086*1000000/RES_hhdet_num!H154)</f>
        <v>0</v>
      </c>
      <c r="I155" s="156">
        <f>IF(RES_hhdet_fec!I155=0,0,RES_hhdet_fec!I155/0.086*1000000/RES_hhdet_num!I154)</f>
        <v>0</v>
      </c>
      <c r="J155" s="156">
        <f>IF(RES_hhdet_fec!J155=0,0,RES_hhdet_fec!J155/0.086*1000000/RES_hhdet_num!J154)</f>
        <v>0</v>
      </c>
      <c r="K155" s="156">
        <f>IF(RES_hhdet_fec!K155=0,0,RES_hhdet_fec!K155/0.086*1000000/RES_hhdet_num!K154)</f>
        <v>0</v>
      </c>
      <c r="L155" s="156">
        <f>IF(RES_hhdet_fec!L155=0,0,RES_hhdet_fec!L155/0.086*1000000/RES_hhdet_num!L154)</f>
        <v>0</v>
      </c>
      <c r="M155" s="156">
        <f>IF(RES_hhdet_fec!M155=0,0,RES_hhdet_fec!M155/0.086*1000000/RES_hhdet_num!M154)</f>
        <v>0</v>
      </c>
      <c r="N155" s="156">
        <f>IF(RES_hhdet_fec!N155=0,0,RES_hhdet_fec!N155/0.086*1000000/RES_hhdet_num!N154)</f>
        <v>0</v>
      </c>
      <c r="O155" s="156">
        <f>IF(RES_hhdet_fec!O155=0,0,RES_hhdet_fec!O155/0.086*1000000/RES_hhdet_num!O154)</f>
        <v>0</v>
      </c>
      <c r="P155" s="156">
        <f>IF(RES_hhdet_fec!P155=0,0,RES_hhdet_fec!P155/0.086*1000000/RES_hhdet_num!P154)</f>
        <v>0</v>
      </c>
      <c r="Q155" s="156">
        <f>IF(RES_hhdet_fec!Q155=0,0,RES_hhdet_fec!Q155/0.086*1000000/RES_hhdet_num!Q154)</f>
        <v>0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0</v>
      </c>
      <c r="C156" s="156">
        <f>IF(RES_hhdet_fec!C156=0,0,RES_hhdet_fec!C156/0.086*1000000/RES_hhdet_num!C154)</f>
        <v>0</v>
      </c>
      <c r="D156" s="156">
        <f>IF(RES_hhdet_fec!D156=0,0,RES_hhdet_fec!D156/0.086*1000000/RES_hhdet_num!D154)</f>
        <v>0</v>
      </c>
      <c r="E156" s="156">
        <f>IF(RES_hhdet_fec!E156=0,0,RES_hhdet_fec!E156/0.086*1000000/RES_hhdet_num!E154)</f>
        <v>0</v>
      </c>
      <c r="F156" s="156">
        <f>IF(RES_hhdet_fec!F156=0,0,RES_hhdet_fec!F156/0.086*1000000/RES_hhdet_num!F154)</f>
        <v>0</v>
      </c>
      <c r="G156" s="156">
        <f>IF(RES_hhdet_fec!G156=0,0,RES_hhdet_fec!G156/0.086*1000000/RES_hhdet_num!G154)</f>
        <v>0</v>
      </c>
      <c r="H156" s="156">
        <f>IF(RES_hhdet_fec!H156=0,0,RES_hhdet_fec!H156/0.086*1000000/RES_hhdet_num!H154)</f>
        <v>0</v>
      </c>
      <c r="I156" s="156">
        <f>IF(RES_hhdet_fec!I156=0,0,RES_hhdet_fec!I156/0.086*1000000/RES_hhdet_num!I154)</f>
        <v>0</v>
      </c>
      <c r="J156" s="156">
        <f>IF(RES_hhdet_fec!J156=0,0,RES_hhdet_fec!J156/0.086*1000000/RES_hhdet_num!J154)</f>
        <v>0</v>
      </c>
      <c r="K156" s="156">
        <f>IF(RES_hhdet_fec!K156=0,0,RES_hhdet_fec!K156/0.086*1000000/RES_hhdet_num!K154)</f>
        <v>0</v>
      </c>
      <c r="L156" s="156">
        <f>IF(RES_hhdet_fec!L156=0,0,RES_hhdet_fec!L156/0.086*1000000/RES_hhdet_num!L154)</f>
        <v>0</v>
      </c>
      <c r="M156" s="156">
        <f>IF(RES_hhdet_fec!M156=0,0,RES_hhdet_fec!M156/0.086*1000000/RES_hhdet_num!M154)</f>
        <v>0</v>
      </c>
      <c r="N156" s="156">
        <f>IF(RES_hhdet_fec!N156=0,0,RES_hhdet_fec!N156/0.086*1000000/RES_hhdet_num!N154)</f>
        <v>0</v>
      </c>
      <c r="O156" s="156">
        <f>IF(RES_hhdet_fec!O156=0,0,RES_hhdet_fec!O156/0.086*1000000/RES_hhdet_num!O154)</f>
        <v>0</v>
      </c>
      <c r="P156" s="156">
        <f>IF(RES_hhdet_fec!P156=0,0,RES_hhdet_fec!P156/0.086*1000000/RES_hhdet_num!P154)</f>
        <v>0</v>
      </c>
      <c r="Q156" s="156">
        <f>IF(RES_hhdet_fec!Q156=0,0,RES_hhdet_fec!Q156/0.086*1000000/RES_hhdet_num!Q154)</f>
        <v>0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831.70285526276382</v>
      </c>
      <c r="C157" s="157">
        <f>IF(RES_hhdet_fec!C157=0,0,RES_hhdet_fec!C157/0.086*1000000/RES_hhdet_num!C$143)</f>
        <v>830.83655334337516</v>
      </c>
      <c r="D157" s="157">
        <f>IF(RES_hhdet_fec!D157=0,0,RES_hhdet_fec!D157/0.086*1000000/RES_hhdet_num!D$143)</f>
        <v>923.10033608289837</v>
      </c>
      <c r="E157" s="157">
        <f>IF(RES_hhdet_fec!E157=0,0,RES_hhdet_fec!E157/0.086*1000000/RES_hhdet_num!E$143)</f>
        <v>912.03926293098277</v>
      </c>
      <c r="F157" s="157">
        <f>IF(RES_hhdet_fec!F157=0,0,RES_hhdet_fec!F157/0.086*1000000/RES_hhdet_num!F$143)</f>
        <v>723.37705924542013</v>
      </c>
      <c r="G157" s="157">
        <f>IF(RES_hhdet_fec!G157=0,0,RES_hhdet_fec!G157/0.086*1000000/RES_hhdet_num!G$143)</f>
        <v>1167.912733949393</v>
      </c>
      <c r="H157" s="157">
        <f>IF(RES_hhdet_fec!H157=0,0,RES_hhdet_fec!H157/0.086*1000000/RES_hhdet_num!H$143)</f>
        <v>1095.342567655839</v>
      </c>
      <c r="I157" s="157">
        <f>IF(RES_hhdet_fec!I157=0,0,RES_hhdet_fec!I157/0.086*1000000/RES_hhdet_num!I$143)</f>
        <v>1269.9897154638531</v>
      </c>
      <c r="J157" s="157">
        <f>IF(RES_hhdet_fec!J157=0,0,RES_hhdet_fec!J157/0.086*1000000/RES_hhdet_num!J$143)</f>
        <v>875.88778782037309</v>
      </c>
      <c r="K157" s="157">
        <f>IF(RES_hhdet_fec!K157=0,0,RES_hhdet_fec!K157/0.086*1000000/RES_hhdet_num!K$143)</f>
        <v>1073.7085536432678</v>
      </c>
      <c r="L157" s="157">
        <f>IF(RES_hhdet_fec!L157=0,0,RES_hhdet_fec!L157/0.086*1000000/RES_hhdet_num!L$143)</f>
        <v>985.81923473272866</v>
      </c>
      <c r="M157" s="157">
        <f>IF(RES_hhdet_fec!M157=0,0,RES_hhdet_fec!M157/0.086*1000000/RES_hhdet_num!M$143)</f>
        <v>988.08217575956792</v>
      </c>
      <c r="N157" s="157">
        <f>IF(RES_hhdet_fec!N157=0,0,RES_hhdet_fec!N157/0.086*1000000/RES_hhdet_num!N$143)</f>
        <v>957.16937396735966</v>
      </c>
      <c r="O157" s="157">
        <f>IF(RES_hhdet_fec!O157=0,0,RES_hhdet_fec!O157/0.086*1000000/RES_hhdet_num!O$143)</f>
        <v>979.93277491842684</v>
      </c>
      <c r="P157" s="157">
        <f>IF(RES_hhdet_fec!P157=0,0,RES_hhdet_fec!P157/0.086*1000000/RES_hhdet_num!P$143)</f>
        <v>966.07512533378053</v>
      </c>
      <c r="Q157" s="157">
        <f>IF(RES_hhdet_fec!Q157=0,0,RES_hhdet_fec!Q157/0.086*1000000/RES_hhdet_num!Q$143)</f>
        <v>1000.0311775692531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979.71759806612556</v>
      </c>
      <c r="C158" s="156">
        <f>IF(RES_hhdet_fec!C158=0,0,RES_hhdet_fec!C158/0.086*1000000/RES_hhdet_num!C158)</f>
        <v>1011.6575380599556</v>
      </c>
      <c r="D158" s="156">
        <f>IF(RES_hhdet_fec!D158=0,0,RES_hhdet_fec!D158/0.086*1000000/RES_hhdet_num!D158)</f>
        <v>1006.2347917476121</v>
      </c>
      <c r="E158" s="156">
        <f>IF(RES_hhdet_fec!E158=0,0,RES_hhdet_fec!E158/0.086*1000000/RES_hhdet_num!E158)</f>
        <v>1149.5458578681535</v>
      </c>
      <c r="F158" s="156">
        <f>IF(RES_hhdet_fec!F158=0,0,RES_hhdet_fec!F158/0.086*1000000/RES_hhdet_num!F158)</f>
        <v>718.06703089190137</v>
      </c>
      <c r="G158" s="156">
        <f>IF(RES_hhdet_fec!G158=0,0,RES_hhdet_fec!G158/0.086*1000000/RES_hhdet_num!G158)</f>
        <v>1916.3041725665062</v>
      </c>
      <c r="H158" s="156">
        <f>IF(RES_hhdet_fec!H158=0,0,RES_hhdet_fec!H158/0.086*1000000/RES_hhdet_num!H158)</f>
        <v>983.81562485822292</v>
      </c>
      <c r="I158" s="156">
        <f>IF(RES_hhdet_fec!I158=0,0,RES_hhdet_fec!I158/0.086*1000000/RES_hhdet_num!I158)</f>
        <v>1534.404509469492</v>
      </c>
      <c r="J158" s="156">
        <f>IF(RES_hhdet_fec!J158=0,0,RES_hhdet_fec!J158/0.086*1000000/RES_hhdet_num!J158)</f>
        <v>813.76400558397961</v>
      </c>
      <c r="K158" s="156">
        <f>IF(RES_hhdet_fec!K158=0,0,RES_hhdet_fec!K158/0.086*1000000/RES_hhdet_num!K158)</f>
        <v>1255.6571739930073</v>
      </c>
      <c r="L158" s="156">
        <f>IF(RES_hhdet_fec!L158=0,0,RES_hhdet_fec!L158/0.086*1000000/RES_hhdet_num!L158)</f>
        <v>1082.6361328313963</v>
      </c>
      <c r="M158" s="156">
        <f>IF(RES_hhdet_fec!M158=0,0,RES_hhdet_fec!M158/0.086*1000000/RES_hhdet_num!M158)</f>
        <v>1093.5773413968604</v>
      </c>
      <c r="N158" s="156">
        <f>IF(RES_hhdet_fec!N158=0,0,RES_hhdet_fec!N158/0.086*1000000/RES_hhdet_num!N158)</f>
        <v>1047.9907460759957</v>
      </c>
      <c r="O158" s="156">
        <f>IF(RES_hhdet_fec!O158=0,0,RES_hhdet_fec!O158/0.086*1000000/RES_hhdet_num!O158)</f>
        <v>1095.5607352225159</v>
      </c>
      <c r="P158" s="156">
        <f>IF(RES_hhdet_fec!P158=0,0,RES_hhdet_fec!P158/0.086*1000000/RES_hhdet_num!P158)</f>
        <v>1096.2491201323317</v>
      </c>
      <c r="Q158" s="156">
        <f>IF(RES_hhdet_fec!Q158=0,0,RES_hhdet_fec!Q158/0.086*1000000/RES_hhdet_num!Q158)</f>
        <v>1143.7834231495183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507.92060538040965</v>
      </c>
      <c r="C159" s="57">
        <f>IF(RES_hhdet_fec!C159=0,0,RES_hhdet_fec!C159/0.086*1000000/RES_hhdet_num!C159)</f>
        <v>475.65247622152066</v>
      </c>
      <c r="D159" s="57">
        <f>IF(RES_hhdet_fec!D159=0,0,RES_hhdet_fec!D159/0.086*1000000/RES_hhdet_num!D159)</f>
        <v>655.88244287489044</v>
      </c>
      <c r="E159" s="57">
        <f>IF(RES_hhdet_fec!E159=0,0,RES_hhdet_fec!E159/0.086*1000000/RES_hhdet_num!E159)</f>
        <v>468.10170230075749</v>
      </c>
      <c r="F159" s="57">
        <f>IF(RES_hhdet_fec!F159=0,0,RES_hhdet_fec!F159/0.086*1000000/RES_hhdet_num!F159)</f>
        <v>754.26191803629433</v>
      </c>
      <c r="G159" s="57">
        <f>IF(RES_hhdet_fec!G159=0,0,RES_hhdet_fec!G159/0.086*1000000/RES_hhdet_num!G159)</f>
        <v>377.2951277272328</v>
      </c>
      <c r="H159" s="57">
        <f>IF(RES_hhdet_fec!H159=0,0,RES_hhdet_fec!H159/0.086*1000000/RES_hhdet_num!H159)</f>
        <v>1502.401117495413</v>
      </c>
      <c r="I159" s="57">
        <f>IF(RES_hhdet_fec!I159=0,0,RES_hhdet_fec!I159/0.086*1000000/RES_hhdet_num!I159)</f>
        <v>312.46782528996823</v>
      </c>
      <c r="J159" s="57">
        <f>IF(RES_hhdet_fec!J159=0,0,RES_hhdet_fec!J159/0.086*1000000/RES_hhdet_num!J159)</f>
        <v>1170.885979191456</v>
      </c>
      <c r="K159" s="57">
        <f>IF(RES_hhdet_fec!K159=0,0,RES_hhdet_fec!K159/0.086*1000000/RES_hhdet_num!K159)</f>
        <v>205.91926296458286</v>
      </c>
      <c r="L159" s="57">
        <f>IF(RES_hhdet_fec!L159=0,0,RES_hhdet_fec!L159/0.086*1000000/RES_hhdet_num!L159)</f>
        <v>667.23064893001924</v>
      </c>
      <c r="M159" s="57">
        <f>IF(RES_hhdet_fec!M159=0,0,RES_hhdet_fec!M159/0.086*1000000/RES_hhdet_num!M159)</f>
        <v>688.19789039363468</v>
      </c>
      <c r="N159" s="57">
        <f>IF(RES_hhdet_fec!N159=0,0,RES_hhdet_fec!N159/0.086*1000000/RES_hhdet_num!N159)</f>
        <v>737.21136339175621</v>
      </c>
      <c r="O159" s="57">
        <f>IF(RES_hhdet_fec!O159=0,0,RES_hhdet_fec!O159/0.086*1000000/RES_hhdet_num!O159)</f>
        <v>683.61939375325369</v>
      </c>
      <c r="P159" s="57">
        <f>IF(RES_hhdet_fec!P159=0,0,RES_hhdet_fec!P159/0.086*1000000/RES_hhdet_num!P159)</f>
        <v>664.03344328060928</v>
      </c>
      <c r="Q159" s="57">
        <f>IF(RES_hhdet_fec!Q159=0,0,RES_hhdet_fec!Q159/0.086*1000000/RES_hhdet_num!Q159)</f>
        <v>623.34311776533696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11479.842108714276</v>
      </c>
      <c r="C161" s="168">
        <f t="shared" ref="C161:Q161" si="31">SUM(C162,C164,C166,C175)</f>
        <v>10417.189935185861</v>
      </c>
      <c r="D161" s="168">
        <f t="shared" si="31"/>
        <v>10312.527242296715</v>
      </c>
      <c r="E161" s="168">
        <f t="shared" si="31"/>
        <v>12007.79969064662</v>
      </c>
      <c r="F161" s="168">
        <f t="shared" si="31"/>
        <v>10400.443208181467</v>
      </c>
      <c r="G161" s="168">
        <f t="shared" si="31"/>
        <v>13020.834207592643</v>
      </c>
      <c r="H161" s="168">
        <f t="shared" si="31"/>
        <v>10567.282732005335</v>
      </c>
      <c r="I161" s="168">
        <f t="shared" si="31"/>
        <v>13083.672281600693</v>
      </c>
      <c r="J161" s="168">
        <f t="shared" si="31"/>
        <v>10842.110419437731</v>
      </c>
      <c r="K161" s="168">
        <f t="shared" si="31"/>
        <v>13205.5910242187</v>
      </c>
      <c r="L161" s="168">
        <f t="shared" si="31"/>
        <v>10540.921681687905</v>
      </c>
      <c r="M161" s="168">
        <f t="shared" si="31"/>
        <v>10147.121684892547</v>
      </c>
      <c r="N161" s="168">
        <f t="shared" si="31"/>
        <v>10454.620228948381</v>
      </c>
      <c r="O161" s="168">
        <f t="shared" si="31"/>
        <v>9599.4133044371993</v>
      </c>
      <c r="P161" s="168">
        <f t="shared" si="31"/>
        <v>9198.2267128423464</v>
      </c>
      <c r="Q161" s="168">
        <f t="shared" si="31"/>
        <v>9428.3620378455998</v>
      </c>
    </row>
    <row r="162" spans="1:17" ht="12.95" customHeight="1" x14ac:dyDescent="0.25">
      <c r="A162" s="158" t="s">
        <v>65</v>
      </c>
      <c r="B162" s="157">
        <f t="shared" ref="B162:Q162" si="32">B163</f>
        <v>9190.4176292450084</v>
      </c>
      <c r="C162" s="157">
        <f t="shared" si="32"/>
        <v>7924.7834646329229</v>
      </c>
      <c r="D162" s="157">
        <f t="shared" si="32"/>
        <v>7671.5215785553737</v>
      </c>
      <c r="E162" s="157">
        <f t="shared" si="32"/>
        <v>9178.4398635140351</v>
      </c>
      <c r="F162" s="157">
        <f t="shared" si="32"/>
        <v>8238.0216253029266</v>
      </c>
      <c r="G162" s="157">
        <f t="shared" si="32"/>
        <v>9482.872879733568</v>
      </c>
      <c r="H162" s="157">
        <f t="shared" si="32"/>
        <v>7854.4591241313246</v>
      </c>
      <c r="I162" s="157">
        <f t="shared" si="32"/>
        <v>9613.1616564310807</v>
      </c>
      <c r="J162" s="157">
        <f t="shared" si="32"/>
        <v>8212.2217951636285</v>
      </c>
      <c r="K162" s="157">
        <f t="shared" si="32"/>
        <v>10198.636173403091</v>
      </c>
      <c r="L162" s="157">
        <f t="shared" si="32"/>
        <v>8030.1871529030886</v>
      </c>
      <c r="M162" s="157">
        <f t="shared" si="32"/>
        <v>7585.1939533371124</v>
      </c>
      <c r="N162" s="157">
        <f t="shared" si="32"/>
        <v>7792.3424077954096</v>
      </c>
      <c r="O162" s="157">
        <f t="shared" si="32"/>
        <v>7173.5913276356523</v>
      </c>
      <c r="P162" s="157">
        <f t="shared" si="32"/>
        <v>6724.6949161221764</v>
      </c>
      <c r="Q162" s="157">
        <f t="shared" si="32"/>
        <v>6998.3745842696435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9190.4176292450084</v>
      </c>
      <c r="C163" s="57">
        <f>IF(RES_hhdet_fec!C163=0,0,RES_hhdet_fec!C163/0.086*1000000/RES_hhdet_num!C$161)</f>
        <v>7924.7834646329229</v>
      </c>
      <c r="D163" s="57">
        <f>IF(RES_hhdet_fec!D163=0,0,RES_hhdet_fec!D163/0.086*1000000/RES_hhdet_num!D$161)</f>
        <v>7671.5215785553737</v>
      </c>
      <c r="E163" s="57">
        <f>IF(RES_hhdet_fec!E163=0,0,RES_hhdet_fec!E163/0.086*1000000/RES_hhdet_num!E$161)</f>
        <v>9178.4398635140351</v>
      </c>
      <c r="F163" s="57">
        <f>IF(RES_hhdet_fec!F163=0,0,RES_hhdet_fec!F163/0.086*1000000/RES_hhdet_num!F$161)</f>
        <v>8238.0216253029266</v>
      </c>
      <c r="G163" s="57">
        <f>IF(RES_hhdet_fec!G163=0,0,RES_hhdet_fec!G163/0.086*1000000/RES_hhdet_num!G$161)</f>
        <v>9482.872879733568</v>
      </c>
      <c r="H163" s="57">
        <f>IF(RES_hhdet_fec!H163=0,0,RES_hhdet_fec!H163/0.086*1000000/RES_hhdet_num!H$161)</f>
        <v>7854.4591241313246</v>
      </c>
      <c r="I163" s="57">
        <f>IF(RES_hhdet_fec!I163=0,0,RES_hhdet_fec!I163/0.086*1000000/RES_hhdet_num!I$161)</f>
        <v>9613.1616564310807</v>
      </c>
      <c r="J163" s="57">
        <f>IF(RES_hhdet_fec!J163=0,0,RES_hhdet_fec!J163/0.086*1000000/RES_hhdet_num!J$161)</f>
        <v>8212.2217951636285</v>
      </c>
      <c r="K163" s="57">
        <f>IF(RES_hhdet_fec!K163=0,0,RES_hhdet_fec!K163/0.086*1000000/RES_hhdet_num!K$161)</f>
        <v>10198.636173403091</v>
      </c>
      <c r="L163" s="57">
        <f>IF(RES_hhdet_fec!L163=0,0,RES_hhdet_fec!L163/0.086*1000000/RES_hhdet_num!L$161)</f>
        <v>8030.1871529030886</v>
      </c>
      <c r="M163" s="57">
        <f>IF(RES_hhdet_fec!M163=0,0,RES_hhdet_fec!M163/0.086*1000000/RES_hhdet_num!M$161)</f>
        <v>7585.1939533371124</v>
      </c>
      <c r="N163" s="57">
        <f>IF(RES_hhdet_fec!N163=0,0,RES_hhdet_fec!N163/0.086*1000000/RES_hhdet_num!N$161)</f>
        <v>7792.3424077954096</v>
      </c>
      <c r="O163" s="57">
        <f>IF(RES_hhdet_fec!O163=0,0,RES_hhdet_fec!O163/0.086*1000000/RES_hhdet_num!O$161)</f>
        <v>7173.5913276356523</v>
      </c>
      <c r="P163" s="57">
        <f>IF(RES_hhdet_fec!P163=0,0,RES_hhdet_fec!P163/0.086*1000000/RES_hhdet_num!P$161)</f>
        <v>6724.6949161221764</v>
      </c>
      <c r="Q163" s="57">
        <f>IF(RES_hhdet_fec!Q163=0,0,RES_hhdet_fec!Q163/0.086*1000000/RES_hhdet_num!Q$161)</f>
        <v>6998.3745842696435</v>
      </c>
    </row>
    <row r="164" spans="1:17" ht="12.95" customHeight="1" x14ac:dyDescent="0.25">
      <c r="A164" s="158" t="s">
        <v>112</v>
      </c>
      <c r="B164" s="157">
        <f t="shared" ref="B164:Q164" si="33">B165</f>
        <v>8.0137950405694038</v>
      </c>
      <c r="C164" s="157">
        <f t="shared" si="33"/>
        <v>9.6864683219870749</v>
      </c>
      <c r="D164" s="157">
        <f t="shared" si="33"/>
        <v>11.022309243247514</v>
      </c>
      <c r="E164" s="157">
        <f t="shared" si="33"/>
        <v>12.634553856443169</v>
      </c>
      <c r="F164" s="157">
        <f t="shared" si="33"/>
        <v>14.361440939312965</v>
      </c>
      <c r="G164" s="157">
        <f t="shared" si="33"/>
        <v>15.771673287655293</v>
      </c>
      <c r="H164" s="157">
        <f t="shared" si="33"/>
        <v>17.923928945643922</v>
      </c>
      <c r="I164" s="157">
        <f t="shared" si="33"/>
        <v>20.158537425746889</v>
      </c>
      <c r="J164" s="157">
        <f t="shared" si="33"/>
        <v>23.901167552206076</v>
      </c>
      <c r="K164" s="157">
        <f t="shared" si="33"/>
        <v>24.75626372139428</v>
      </c>
      <c r="L164" s="157">
        <f t="shared" si="33"/>
        <v>25.669074772889207</v>
      </c>
      <c r="M164" s="157">
        <f t="shared" si="33"/>
        <v>27.09844932574029</v>
      </c>
      <c r="N164" s="157">
        <f t="shared" si="33"/>
        <v>30.605603241883227</v>
      </c>
      <c r="O164" s="157">
        <f t="shared" si="33"/>
        <v>33.845208353046417</v>
      </c>
      <c r="P164" s="157">
        <f t="shared" si="33"/>
        <v>35.85970182823052</v>
      </c>
      <c r="Q164" s="157">
        <f t="shared" si="33"/>
        <v>35.908454905807886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8.0137950405694038</v>
      </c>
      <c r="C165" s="156">
        <f>IF(RES_hhdet_fec!C165=0,0,RES_hhdet_fec!C165/0.086*1000000/RES_hhdet_num!C$161)</f>
        <v>9.6864683219870749</v>
      </c>
      <c r="D165" s="156">
        <f>IF(RES_hhdet_fec!D165=0,0,RES_hhdet_fec!D165/0.086*1000000/RES_hhdet_num!D$161)</f>
        <v>11.022309243247514</v>
      </c>
      <c r="E165" s="156">
        <f>IF(RES_hhdet_fec!E165=0,0,RES_hhdet_fec!E165/0.086*1000000/RES_hhdet_num!E$161)</f>
        <v>12.634553856443169</v>
      </c>
      <c r="F165" s="156">
        <f>IF(RES_hhdet_fec!F165=0,0,RES_hhdet_fec!F165/0.086*1000000/RES_hhdet_num!F$161)</f>
        <v>14.361440939312965</v>
      </c>
      <c r="G165" s="156">
        <f>IF(RES_hhdet_fec!G165=0,0,RES_hhdet_fec!G165/0.086*1000000/RES_hhdet_num!G$161)</f>
        <v>15.771673287655293</v>
      </c>
      <c r="H165" s="156">
        <f>IF(RES_hhdet_fec!H165=0,0,RES_hhdet_fec!H165/0.086*1000000/RES_hhdet_num!H$161)</f>
        <v>17.923928945643922</v>
      </c>
      <c r="I165" s="156">
        <f>IF(RES_hhdet_fec!I165=0,0,RES_hhdet_fec!I165/0.086*1000000/RES_hhdet_num!I$161)</f>
        <v>20.158537425746889</v>
      </c>
      <c r="J165" s="156">
        <f>IF(RES_hhdet_fec!J165=0,0,RES_hhdet_fec!J165/0.086*1000000/RES_hhdet_num!J$161)</f>
        <v>23.901167552206076</v>
      </c>
      <c r="K165" s="156">
        <f>IF(RES_hhdet_fec!K165=0,0,RES_hhdet_fec!K165/0.086*1000000/RES_hhdet_num!K$161)</f>
        <v>24.75626372139428</v>
      </c>
      <c r="L165" s="156">
        <f>IF(RES_hhdet_fec!L165=0,0,RES_hhdet_fec!L165/0.086*1000000/RES_hhdet_num!L$161)</f>
        <v>25.669074772889207</v>
      </c>
      <c r="M165" s="156">
        <f>IF(RES_hhdet_fec!M165=0,0,RES_hhdet_fec!M165/0.086*1000000/RES_hhdet_num!M$161)</f>
        <v>27.09844932574029</v>
      </c>
      <c r="N165" s="156">
        <f>IF(RES_hhdet_fec!N165=0,0,RES_hhdet_fec!N165/0.086*1000000/RES_hhdet_num!N$161)</f>
        <v>30.605603241883227</v>
      </c>
      <c r="O165" s="156">
        <f>IF(RES_hhdet_fec!O165=0,0,RES_hhdet_fec!O165/0.086*1000000/RES_hhdet_num!O$161)</f>
        <v>33.845208353046417</v>
      </c>
      <c r="P165" s="156">
        <f>IF(RES_hhdet_fec!P165=0,0,RES_hhdet_fec!P165/0.086*1000000/RES_hhdet_num!P$161)</f>
        <v>35.85970182823052</v>
      </c>
      <c r="Q165" s="156">
        <f>IF(RES_hhdet_fec!Q165=0,0,RES_hhdet_fec!Q165/0.086*1000000/RES_hhdet_num!Q$161)</f>
        <v>35.908454905807886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1453.8972171439818</v>
      </c>
      <c r="C166" s="157">
        <f>IF(RES_hhdet_fec!C166=0,0,RES_hhdet_fec!C166/0.086*1000000/RES_hhdet_num!C$161)</f>
        <v>1612.4432350859033</v>
      </c>
      <c r="D166" s="157">
        <f>IF(RES_hhdet_fec!D166=0,0,RES_hhdet_fec!D166/0.086*1000000/RES_hhdet_num!D$161)</f>
        <v>1688.1586458954791</v>
      </c>
      <c r="E166" s="157">
        <f>IF(RES_hhdet_fec!E166=0,0,RES_hhdet_fec!E166/0.086*1000000/RES_hhdet_num!E$161)</f>
        <v>1756.8620070200882</v>
      </c>
      <c r="F166" s="157">
        <f>IF(RES_hhdet_fec!F166=0,0,RES_hhdet_fec!F166/0.086*1000000/RES_hhdet_num!F$161)</f>
        <v>1404.502007015552</v>
      </c>
      <c r="G166" s="157">
        <f>IF(RES_hhdet_fec!G166=0,0,RES_hhdet_fec!G166/0.086*1000000/RES_hhdet_num!G$161)</f>
        <v>1827.7945786267362</v>
      </c>
      <c r="H166" s="157">
        <f>IF(RES_hhdet_fec!H166=0,0,RES_hhdet_fec!H166/0.086*1000000/RES_hhdet_num!H$161)</f>
        <v>1583.1607489243515</v>
      </c>
      <c r="I166" s="157">
        <f>IF(RES_hhdet_fec!I166=0,0,RES_hhdet_fec!I166/0.086*1000000/RES_hhdet_num!I$161)</f>
        <v>2131.2452112343703</v>
      </c>
      <c r="J166" s="157">
        <f>IF(RES_hhdet_fec!J166=0,0,RES_hhdet_fec!J166/0.086*1000000/RES_hhdet_num!J$161)</f>
        <v>1729.3228708854344</v>
      </c>
      <c r="K166" s="157">
        <f>IF(RES_hhdet_fec!K166=0,0,RES_hhdet_fec!K166/0.086*1000000/RES_hhdet_num!K$161)</f>
        <v>1904.6309282018015</v>
      </c>
      <c r="L166" s="157">
        <f>IF(RES_hhdet_fec!L166=0,0,RES_hhdet_fec!L166/0.086*1000000/RES_hhdet_num!L$161)</f>
        <v>1501.6210447884396</v>
      </c>
      <c r="M166" s="157">
        <f>IF(RES_hhdet_fec!M166=0,0,RES_hhdet_fec!M166/0.086*1000000/RES_hhdet_num!M$161)</f>
        <v>1548.243702125402</v>
      </c>
      <c r="N166" s="157">
        <f>IF(RES_hhdet_fec!N166=0,0,RES_hhdet_fec!N166/0.086*1000000/RES_hhdet_num!N$161)</f>
        <v>1673.8916392767753</v>
      </c>
      <c r="O166" s="157">
        <f>IF(RES_hhdet_fec!O166=0,0,RES_hhdet_fec!O166/0.086*1000000/RES_hhdet_num!O$161)</f>
        <v>1409.1662364208562</v>
      </c>
      <c r="P166" s="157">
        <f>IF(RES_hhdet_fec!P166=0,0,RES_hhdet_fec!P166/0.086*1000000/RES_hhdet_num!P$161)</f>
        <v>1465.8153899254046</v>
      </c>
      <c r="Q166" s="157">
        <f>IF(RES_hhdet_fec!Q166=0,0,RES_hhdet_fec!Q166/0.086*1000000/RES_hhdet_num!Q$161)</f>
        <v>1372.8435436730301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1589.3419825042633</v>
      </c>
      <c r="C167" s="132">
        <f>IF(RES_hhdet_fec!C167=0,0,RES_hhdet_fec!C167/0.086*1000000/RES_hhdet_num!C167)</f>
        <v>1612.4432350859033</v>
      </c>
      <c r="D167" s="132">
        <f>IF(RES_hhdet_fec!D167=0,0,RES_hhdet_fec!D167/0.086*1000000/RES_hhdet_num!D167)</f>
        <v>1858.5267260526923</v>
      </c>
      <c r="E167" s="132">
        <f>IF(RES_hhdet_fec!E167=0,0,RES_hhdet_fec!E167/0.086*1000000/RES_hhdet_num!E167)</f>
        <v>1796.8009862833705</v>
      </c>
      <c r="F167" s="132">
        <f>IF(RES_hhdet_fec!F167=0,0,RES_hhdet_fec!F167/0.086*1000000/RES_hhdet_num!F167)</f>
        <v>1417.5750852320764</v>
      </c>
      <c r="G167" s="132">
        <f>IF(RES_hhdet_fec!G167=0,0,RES_hhdet_fec!G167/0.086*1000000/RES_hhdet_num!G167)</f>
        <v>1995.5546181635573</v>
      </c>
      <c r="H167" s="132">
        <f>IF(RES_hhdet_fec!H167=0,0,RES_hhdet_fec!H167/0.086*1000000/RES_hhdet_num!H167)</f>
        <v>1719.6857640146036</v>
      </c>
      <c r="I167" s="132">
        <f>IF(RES_hhdet_fec!I167=0,0,RES_hhdet_fec!I167/0.086*1000000/RES_hhdet_num!I167)</f>
        <v>2169.8482812458906</v>
      </c>
      <c r="J167" s="132">
        <f>IF(RES_hhdet_fec!J167=0,0,RES_hhdet_fec!J167/0.086*1000000/RES_hhdet_num!J167)</f>
        <v>1779.5558500218162</v>
      </c>
      <c r="K167" s="132">
        <f>IF(RES_hhdet_fec!K167=0,0,RES_hhdet_fec!K167/0.086*1000000/RES_hhdet_num!K167)</f>
        <v>1703.8467682603687</v>
      </c>
      <c r="L167" s="132">
        <f>IF(RES_hhdet_fec!L167=0,0,RES_hhdet_fec!L167/0.086*1000000/RES_hhdet_num!L167)</f>
        <v>1698.673531558858</v>
      </c>
      <c r="M167" s="132">
        <f>IF(RES_hhdet_fec!M167=0,0,RES_hhdet_fec!M167/0.086*1000000/RES_hhdet_num!M167)</f>
        <v>1711.2486916620032</v>
      </c>
      <c r="N167" s="132">
        <f>IF(RES_hhdet_fec!N167=0,0,RES_hhdet_fec!N167/0.086*1000000/RES_hhdet_num!N167)</f>
        <v>1696.4730717924053</v>
      </c>
      <c r="O167" s="132">
        <f>IF(RES_hhdet_fec!O167=0,0,RES_hhdet_fec!O167/0.086*1000000/RES_hhdet_num!O167)</f>
        <v>1685.2015535627668</v>
      </c>
      <c r="P167" s="132">
        <f>IF(RES_hhdet_fec!P167=0,0,RES_hhdet_fec!P167/0.086*1000000/RES_hhdet_num!P167)</f>
        <v>1680.5288566862391</v>
      </c>
      <c r="Q167" s="132">
        <f>IF(RES_hhdet_fec!Q167=0,0,RES_hhdet_fec!Q167/0.086*1000000/RES_hhdet_num!Q167)</f>
        <v>0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0</v>
      </c>
      <c r="C168" s="132">
        <f>IF(RES_hhdet_fec!C168=0,0,RES_hhdet_fec!C168/0.086*1000000/RES_hhdet_num!C168)</f>
        <v>0</v>
      </c>
      <c r="D168" s="132">
        <f>IF(RES_hhdet_fec!D168=0,0,RES_hhdet_fec!D168/0.086*1000000/RES_hhdet_num!D168)</f>
        <v>0</v>
      </c>
      <c r="E168" s="132">
        <f>IF(RES_hhdet_fec!E168=0,0,RES_hhdet_fec!E168/0.086*1000000/RES_hhdet_num!E168)</f>
        <v>0</v>
      </c>
      <c r="F168" s="132">
        <f>IF(RES_hhdet_fec!F168=0,0,RES_hhdet_fec!F168/0.086*1000000/RES_hhdet_num!F168)</f>
        <v>0</v>
      </c>
      <c r="G168" s="132">
        <f>IF(RES_hhdet_fec!G168=0,0,RES_hhdet_fec!G168/0.086*1000000/RES_hhdet_num!G168)</f>
        <v>0</v>
      </c>
      <c r="H168" s="132">
        <f>IF(RES_hhdet_fec!H168=0,0,RES_hhdet_fec!H168/0.086*1000000/RES_hhdet_num!H168)</f>
        <v>0</v>
      </c>
      <c r="I168" s="132">
        <f>IF(RES_hhdet_fec!I168=0,0,RES_hhdet_fec!I168/0.086*1000000/RES_hhdet_num!I168)</f>
        <v>0</v>
      </c>
      <c r="J168" s="132">
        <f>IF(RES_hhdet_fec!J168=0,0,RES_hhdet_fec!J168/0.086*1000000/RES_hhdet_num!J168)</f>
        <v>0</v>
      </c>
      <c r="K168" s="132">
        <f>IF(RES_hhdet_fec!K168=0,0,RES_hhdet_fec!K168/0.086*1000000/RES_hhdet_num!K168)</f>
        <v>0</v>
      </c>
      <c r="L168" s="132">
        <f>IF(RES_hhdet_fec!L168=0,0,RES_hhdet_fec!L168/0.086*1000000/RES_hhdet_num!L168)</f>
        <v>0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0</v>
      </c>
      <c r="P168" s="132">
        <f>IF(RES_hhdet_fec!P168=0,0,RES_hhdet_fec!P168/0.086*1000000/RES_hhdet_num!P168)</f>
        <v>0</v>
      </c>
      <c r="Q168" s="132">
        <f>IF(RES_hhdet_fec!Q168=0,0,RES_hhdet_fec!Q168/0.086*1000000/RES_hhdet_num!Q168)</f>
        <v>0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0</v>
      </c>
      <c r="C169" s="165">
        <f>IF(RES_hhdet_fec!C169=0,0,RES_hhdet_fec!C169/0.086*1000000/RES_hhdet_num!C168)</f>
        <v>0</v>
      </c>
      <c r="D169" s="165">
        <f>IF(RES_hhdet_fec!D169=0,0,RES_hhdet_fec!D169/0.086*1000000/RES_hhdet_num!D168)</f>
        <v>0</v>
      </c>
      <c r="E169" s="165">
        <f>IF(RES_hhdet_fec!E169=0,0,RES_hhdet_fec!E169/0.086*1000000/RES_hhdet_num!E168)</f>
        <v>0</v>
      </c>
      <c r="F169" s="165">
        <f>IF(RES_hhdet_fec!F169=0,0,RES_hhdet_fec!F169/0.086*1000000/RES_hhdet_num!F168)</f>
        <v>0</v>
      </c>
      <c r="G169" s="165">
        <f>IF(RES_hhdet_fec!G169=0,0,RES_hhdet_fec!G169/0.086*1000000/RES_hhdet_num!G168)</f>
        <v>0</v>
      </c>
      <c r="H169" s="165">
        <f>IF(RES_hhdet_fec!H169=0,0,RES_hhdet_fec!H169/0.086*1000000/RES_hhdet_num!H168)</f>
        <v>0</v>
      </c>
      <c r="I169" s="165">
        <f>IF(RES_hhdet_fec!I169=0,0,RES_hhdet_fec!I169/0.086*1000000/RES_hhdet_num!I168)</f>
        <v>0</v>
      </c>
      <c r="J169" s="165">
        <f>IF(RES_hhdet_fec!J169=0,0,RES_hhdet_fec!J169/0.086*1000000/RES_hhdet_num!J168)</f>
        <v>0</v>
      </c>
      <c r="K169" s="165">
        <f>IF(RES_hhdet_fec!K169=0,0,RES_hhdet_fec!K169/0.086*1000000/RES_hhdet_num!K168)</f>
        <v>0</v>
      </c>
      <c r="L169" s="165">
        <f>IF(RES_hhdet_fec!L169=0,0,RES_hhdet_fec!L169/0.086*1000000/RES_hhdet_num!L168)</f>
        <v>0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0</v>
      </c>
      <c r="P169" s="165">
        <f>IF(RES_hhdet_fec!P169=0,0,RES_hhdet_fec!P169/0.086*1000000/RES_hhdet_num!P168)</f>
        <v>0</v>
      </c>
      <c r="Q169" s="165">
        <f>IF(RES_hhdet_fec!Q169=0,0,RES_hhdet_fec!Q169/0.086*1000000/RES_hhdet_num!Q168)</f>
        <v>0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0</v>
      </c>
      <c r="C170" s="164">
        <f>IF(RES_hhdet_fec!C170=0,0,RES_hhdet_fec!C170/0.086*1000000/RES_hhdet_num!C168)</f>
        <v>0</v>
      </c>
      <c r="D170" s="164">
        <f>IF(RES_hhdet_fec!D170=0,0,RES_hhdet_fec!D170/0.086*1000000/RES_hhdet_num!D168)</f>
        <v>0</v>
      </c>
      <c r="E170" s="164">
        <f>IF(RES_hhdet_fec!E170=0,0,RES_hhdet_fec!E170/0.086*1000000/RES_hhdet_num!E168)</f>
        <v>0</v>
      </c>
      <c r="F170" s="164">
        <f>IF(RES_hhdet_fec!F170=0,0,RES_hhdet_fec!F170/0.086*1000000/RES_hhdet_num!F168)</f>
        <v>0</v>
      </c>
      <c r="G170" s="164">
        <f>IF(RES_hhdet_fec!G170=0,0,RES_hhdet_fec!G170/0.086*1000000/RES_hhdet_num!G168)</f>
        <v>0</v>
      </c>
      <c r="H170" s="164">
        <f>IF(RES_hhdet_fec!H170=0,0,RES_hhdet_fec!H170/0.086*1000000/RES_hhdet_num!H168)</f>
        <v>0</v>
      </c>
      <c r="I170" s="164">
        <f>IF(RES_hhdet_fec!I170=0,0,RES_hhdet_fec!I170/0.086*1000000/RES_hhdet_num!I168)</f>
        <v>0</v>
      </c>
      <c r="J170" s="164">
        <f>IF(RES_hhdet_fec!J170=0,0,RES_hhdet_fec!J170/0.086*1000000/RES_hhdet_num!J168)</f>
        <v>0</v>
      </c>
      <c r="K170" s="164">
        <f>IF(RES_hhdet_fec!K170=0,0,RES_hhdet_fec!K170/0.086*1000000/RES_hhdet_num!K168)</f>
        <v>0</v>
      </c>
      <c r="L170" s="164">
        <f>IF(RES_hhdet_fec!L170=0,0,RES_hhdet_fec!L170/0.086*1000000/RES_hhdet_num!L168)</f>
        <v>0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0</v>
      </c>
      <c r="P170" s="164">
        <f>IF(RES_hhdet_fec!P170=0,0,RES_hhdet_fec!P170/0.086*1000000/RES_hhdet_num!P168)</f>
        <v>0</v>
      </c>
      <c r="Q170" s="164">
        <f>IF(RES_hhdet_fec!Q170=0,0,RES_hhdet_fec!Q170/0.086*1000000/RES_hhdet_num!Q168)</f>
        <v>0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1280.5954133169846</v>
      </c>
      <c r="C171" s="162">
        <f>IF(RES_hhdet_fec!C171=0,0,RES_hhdet_fec!C171/0.086*1000000/RES_hhdet_num!C171)</f>
        <v>0</v>
      </c>
      <c r="D171" s="162">
        <f>IF(RES_hhdet_fec!D171=0,0,RES_hhdet_fec!D171/0.086*1000000/RES_hhdet_num!D171)</f>
        <v>1239.5191320685335</v>
      </c>
      <c r="E171" s="162">
        <f>IF(RES_hhdet_fec!E171=0,0,RES_hhdet_fec!E171/0.086*1000000/RES_hhdet_num!E171)</f>
        <v>1539.7345111086688</v>
      </c>
      <c r="F171" s="162">
        <f>IF(RES_hhdet_fec!F171=0,0,RES_hhdet_fec!F171/0.086*1000000/RES_hhdet_num!F171)</f>
        <v>1258.6399943781209</v>
      </c>
      <c r="G171" s="162">
        <f>IF(RES_hhdet_fec!G171=0,0,RES_hhdet_fec!G171/0.086*1000000/RES_hhdet_num!G171)</f>
        <v>1438.0322571015763</v>
      </c>
      <c r="H171" s="162">
        <f>IF(RES_hhdet_fec!H171=0,0,RES_hhdet_fec!H171/0.086*1000000/RES_hhdet_num!H171)</f>
        <v>1422.0369734805254</v>
      </c>
      <c r="I171" s="162">
        <f>IF(RES_hhdet_fec!I171=0,0,RES_hhdet_fec!I171/0.086*1000000/RES_hhdet_num!I171)</f>
        <v>2109.520257463882</v>
      </c>
      <c r="J171" s="162">
        <f>IF(RES_hhdet_fec!J171=0,0,RES_hhdet_fec!J171/0.086*1000000/RES_hhdet_num!J171)</f>
        <v>1721.6990191250197</v>
      </c>
      <c r="K171" s="162">
        <f>IF(RES_hhdet_fec!K171=0,0,RES_hhdet_fec!K171/0.086*1000000/RES_hhdet_num!K171)</f>
        <v>1924.3602912808121</v>
      </c>
      <c r="L171" s="162">
        <f>IF(RES_hhdet_fec!L171=0,0,RES_hhdet_fec!L171/0.086*1000000/RES_hhdet_num!L171)</f>
        <v>1497.9013644099239</v>
      </c>
      <c r="M171" s="162">
        <f>IF(RES_hhdet_fec!M171=0,0,RES_hhdet_fec!M171/0.086*1000000/RES_hhdet_num!M171)</f>
        <v>1545.30790099248</v>
      </c>
      <c r="N171" s="162">
        <f>IF(RES_hhdet_fec!N171=0,0,RES_hhdet_fec!N171/0.086*1000000/RES_hhdet_num!N171)</f>
        <v>1673.5569279885806</v>
      </c>
      <c r="O171" s="162">
        <f>IF(RES_hhdet_fec!O171=0,0,RES_hhdet_fec!O171/0.086*1000000/RES_hhdet_num!O171)</f>
        <v>1405.3797860729587</v>
      </c>
      <c r="P171" s="162">
        <f>IF(RES_hhdet_fec!P171=0,0,RES_hhdet_fec!P171/0.086*1000000/RES_hhdet_num!P171)</f>
        <v>1465.1438648560079</v>
      </c>
      <c r="Q171" s="162">
        <f>IF(RES_hhdet_fec!Q171=0,0,RES_hhdet_fec!Q171/0.086*1000000/RES_hhdet_num!Q171)</f>
        <v>1372.8435436730301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0</v>
      </c>
      <c r="C172" s="160">
        <f>IF(RES_hhdet_fec!C172=0,0,RES_hhdet_fec!C172/0.086*1000000/RES_hhdet_num!C172)</f>
        <v>0</v>
      </c>
      <c r="D172" s="160">
        <f>IF(RES_hhdet_fec!D172=0,0,RES_hhdet_fec!D172/0.086*1000000/RES_hhdet_num!D172)</f>
        <v>0</v>
      </c>
      <c r="E172" s="160">
        <f>IF(RES_hhdet_fec!E172=0,0,RES_hhdet_fec!E172/0.086*1000000/RES_hhdet_num!E172)</f>
        <v>0</v>
      </c>
      <c r="F172" s="160">
        <f>IF(RES_hhdet_fec!F172=0,0,RES_hhdet_fec!F172/0.086*1000000/RES_hhdet_num!F172)</f>
        <v>0</v>
      </c>
      <c r="G172" s="160">
        <f>IF(RES_hhdet_fec!G172=0,0,RES_hhdet_fec!G172/0.086*1000000/RES_hhdet_num!G172)</f>
        <v>0</v>
      </c>
      <c r="H172" s="160">
        <f>IF(RES_hhdet_fec!H172=0,0,RES_hhdet_fec!H172/0.086*1000000/RES_hhdet_num!H172)</f>
        <v>0</v>
      </c>
      <c r="I172" s="160">
        <f>IF(RES_hhdet_fec!I172=0,0,RES_hhdet_fec!I172/0.086*1000000/RES_hhdet_num!I172)</f>
        <v>0</v>
      </c>
      <c r="J172" s="160">
        <f>IF(RES_hhdet_fec!J172=0,0,RES_hhdet_fec!J172/0.086*1000000/RES_hhdet_num!J172)</f>
        <v>0</v>
      </c>
      <c r="K172" s="160">
        <f>IF(RES_hhdet_fec!K172=0,0,RES_hhdet_fec!K172/0.086*1000000/RES_hhdet_num!K172)</f>
        <v>0</v>
      </c>
      <c r="L172" s="160">
        <f>IF(RES_hhdet_fec!L172=0,0,RES_hhdet_fec!L172/0.086*1000000/RES_hhdet_num!L172)</f>
        <v>0</v>
      </c>
      <c r="M172" s="160">
        <f>IF(RES_hhdet_fec!M172=0,0,RES_hhdet_fec!M172/0.086*1000000/RES_hhdet_num!M172)</f>
        <v>0</v>
      </c>
      <c r="N172" s="160">
        <f>IF(RES_hhdet_fec!N172=0,0,RES_hhdet_fec!N172/0.086*1000000/RES_hhdet_num!N172)</f>
        <v>0</v>
      </c>
      <c r="O172" s="160">
        <f>IF(RES_hhdet_fec!O172=0,0,RES_hhdet_fec!O172/0.086*1000000/RES_hhdet_num!O172)</f>
        <v>0</v>
      </c>
      <c r="P172" s="160">
        <f>IF(RES_hhdet_fec!P172=0,0,RES_hhdet_fec!P172/0.086*1000000/RES_hhdet_num!P172)</f>
        <v>0</v>
      </c>
      <c r="Q172" s="160">
        <f>IF(RES_hhdet_fec!Q172=0,0,RES_hhdet_fec!Q172/0.086*1000000/RES_hhdet_num!Q172)</f>
        <v>0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0</v>
      </c>
      <c r="C173" s="156">
        <f>IF(RES_hhdet_fec!C173=0,0,RES_hhdet_fec!C173/0.086*1000000/RES_hhdet_num!C172)</f>
        <v>0</v>
      </c>
      <c r="D173" s="156">
        <f>IF(RES_hhdet_fec!D173=0,0,RES_hhdet_fec!D173/0.086*1000000/RES_hhdet_num!D172)</f>
        <v>0</v>
      </c>
      <c r="E173" s="156">
        <f>IF(RES_hhdet_fec!E173=0,0,RES_hhdet_fec!E173/0.086*1000000/RES_hhdet_num!E172)</f>
        <v>0</v>
      </c>
      <c r="F173" s="156">
        <f>IF(RES_hhdet_fec!F173=0,0,RES_hhdet_fec!F173/0.086*1000000/RES_hhdet_num!F172)</f>
        <v>0</v>
      </c>
      <c r="G173" s="156">
        <f>IF(RES_hhdet_fec!G173=0,0,RES_hhdet_fec!G173/0.086*1000000/RES_hhdet_num!G172)</f>
        <v>0</v>
      </c>
      <c r="H173" s="156">
        <f>IF(RES_hhdet_fec!H173=0,0,RES_hhdet_fec!H173/0.086*1000000/RES_hhdet_num!H172)</f>
        <v>0</v>
      </c>
      <c r="I173" s="156">
        <f>IF(RES_hhdet_fec!I173=0,0,RES_hhdet_fec!I173/0.086*1000000/RES_hhdet_num!I172)</f>
        <v>0</v>
      </c>
      <c r="J173" s="156">
        <f>IF(RES_hhdet_fec!J173=0,0,RES_hhdet_fec!J173/0.086*1000000/RES_hhdet_num!J172)</f>
        <v>0</v>
      </c>
      <c r="K173" s="156">
        <f>IF(RES_hhdet_fec!K173=0,0,RES_hhdet_fec!K173/0.086*1000000/RES_hhdet_num!K172)</f>
        <v>0</v>
      </c>
      <c r="L173" s="156">
        <f>IF(RES_hhdet_fec!L173=0,0,RES_hhdet_fec!L173/0.086*1000000/RES_hhdet_num!L172)</f>
        <v>0</v>
      </c>
      <c r="M173" s="156">
        <f>IF(RES_hhdet_fec!M173=0,0,RES_hhdet_fec!M173/0.086*1000000/RES_hhdet_num!M172)</f>
        <v>0</v>
      </c>
      <c r="N173" s="156">
        <f>IF(RES_hhdet_fec!N173=0,0,RES_hhdet_fec!N173/0.086*1000000/RES_hhdet_num!N172)</f>
        <v>0</v>
      </c>
      <c r="O173" s="156">
        <f>IF(RES_hhdet_fec!O173=0,0,RES_hhdet_fec!O173/0.086*1000000/RES_hhdet_num!O172)</f>
        <v>0</v>
      </c>
      <c r="P173" s="156">
        <f>IF(RES_hhdet_fec!P173=0,0,RES_hhdet_fec!P173/0.086*1000000/RES_hhdet_num!P172)</f>
        <v>0</v>
      </c>
      <c r="Q173" s="156">
        <f>IF(RES_hhdet_fec!Q173=0,0,RES_hhdet_fec!Q173/0.086*1000000/RES_hhdet_num!Q172)</f>
        <v>0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0</v>
      </c>
      <c r="C174" s="57">
        <f>IF(RES_hhdet_fec!C174=0,0,RES_hhdet_fec!C174/0.086*1000000/RES_hhdet_num!C172)</f>
        <v>0</v>
      </c>
      <c r="D174" s="57">
        <f>IF(RES_hhdet_fec!D174=0,0,RES_hhdet_fec!D174/0.086*1000000/RES_hhdet_num!D172)</f>
        <v>0</v>
      </c>
      <c r="E174" s="57">
        <f>IF(RES_hhdet_fec!E174=0,0,RES_hhdet_fec!E174/0.086*1000000/RES_hhdet_num!E172)</f>
        <v>0</v>
      </c>
      <c r="F174" s="57">
        <f>IF(RES_hhdet_fec!F174=0,0,RES_hhdet_fec!F174/0.086*1000000/RES_hhdet_num!F172)</f>
        <v>0</v>
      </c>
      <c r="G174" s="57">
        <f>IF(RES_hhdet_fec!G174=0,0,RES_hhdet_fec!G174/0.086*1000000/RES_hhdet_num!G172)</f>
        <v>0</v>
      </c>
      <c r="H174" s="57">
        <f>IF(RES_hhdet_fec!H174=0,0,RES_hhdet_fec!H174/0.086*1000000/RES_hhdet_num!H172)</f>
        <v>0</v>
      </c>
      <c r="I174" s="57">
        <f>IF(RES_hhdet_fec!I174=0,0,RES_hhdet_fec!I174/0.086*1000000/RES_hhdet_num!I172)</f>
        <v>0</v>
      </c>
      <c r="J174" s="57">
        <f>IF(RES_hhdet_fec!J174=0,0,RES_hhdet_fec!J174/0.086*1000000/RES_hhdet_num!J172)</f>
        <v>0</v>
      </c>
      <c r="K174" s="57">
        <f>IF(RES_hhdet_fec!K174=0,0,RES_hhdet_fec!K174/0.086*1000000/RES_hhdet_num!K172)</f>
        <v>0</v>
      </c>
      <c r="L174" s="57">
        <f>IF(RES_hhdet_fec!L174=0,0,RES_hhdet_fec!L174/0.086*1000000/RES_hhdet_num!L172)</f>
        <v>0</v>
      </c>
      <c r="M174" s="57">
        <f>IF(RES_hhdet_fec!M174=0,0,RES_hhdet_fec!M174/0.086*1000000/RES_hhdet_num!M172)</f>
        <v>0</v>
      </c>
      <c r="N174" s="57">
        <f>IF(RES_hhdet_fec!N174=0,0,RES_hhdet_fec!N174/0.086*1000000/RES_hhdet_num!N172)</f>
        <v>0</v>
      </c>
      <c r="O174" s="57">
        <f>IF(RES_hhdet_fec!O174=0,0,RES_hhdet_fec!O174/0.086*1000000/RES_hhdet_num!O172)</f>
        <v>0</v>
      </c>
      <c r="P174" s="57">
        <f>IF(RES_hhdet_fec!P174=0,0,RES_hhdet_fec!P174/0.086*1000000/RES_hhdet_num!P172)</f>
        <v>0</v>
      </c>
      <c r="Q174" s="57">
        <f>IF(RES_hhdet_fec!Q174=0,0,RES_hhdet_fec!Q174/0.086*1000000/RES_hhdet_num!Q172)</f>
        <v>0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827.51346728471583</v>
      </c>
      <c r="C175" s="157">
        <f>IF(RES_hhdet_fec!C175=0,0,RES_hhdet_fec!C175/0.086*1000000/RES_hhdet_num!C$161)</f>
        <v>870.27676714504719</v>
      </c>
      <c r="D175" s="157">
        <f>IF(RES_hhdet_fec!D175=0,0,RES_hhdet_fec!D175/0.086*1000000/RES_hhdet_num!D$161)</f>
        <v>941.82470860261537</v>
      </c>
      <c r="E175" s="157">
        <f>IF(RES_hhdet_fec!E175=0,0,RES_hhdet_fec!E175/0.086*1000000/RES_hhdet_num!E$161)</f>
        <v>1059.8632662560517</v>
      </c>
      <c r="F175" s="157">
        <f>IF(RES_hhdet_fec!F175=0,0,RES_hhdet_fec!F175/0.086*1000000/RES_hhdet_num!F$161)</f>
        <v>743.55813492367656</v>
      </c>
      <c r="G175" s="157">
        <f>IF(RES_hhdet_fec!G175=0,0,RES_hhdet_fec!G175/0.086*1000000/RES_hhdet_num!G$161)</f>
        <v>1694.3950759446832</v>
      </c>
      <c r="H175" s="157">
        <f>IF(RES_hhdet_fec!H175=0,0,RES_hhdet_fec!H175/0.086*1000000/RES_hhdet_num!H$161)</f>
        <v>1111.738930004014</v>
      </c>
      <c r="I175" s="157">
        <f>IF(RES_hhdet_fec!I175=0,0,RES_hhdet_fec!I175/0.086*1000000/RES_hhdet_num!I$161)</f>
        <v>1319.1068765094944</v>
      </c>
      <c r="J175" s="157">
        <f>IF(RES_hhdet_fec!J175=0,0,RES_hhdet_fec!J175/0.086*1000000/RES_hhdet_num!J$161)</f>
        <v>876.66458583646113</v>
      </c>
      <c r="K175" s="157">
        <f>IF(RES_hhdet_fec!K175=0,0,RES_hhdet_fec!K175/0.086*1000000/RES_hhdet_num!K$161)</f>
        <v>1077.5676588924141</v>
      </c>
      <c r="L175" s="157">
        <f>IF(RES_hhdet_fec!L175=0,0,RES_hhdet_fec!L175/0.086*1000000/RES_hhdet_num!L$161)</f>
        <v>983.44440922348826</v>
      </c>
      <c r="M175" s="157">
        <f>IF(RES_hhdet_fec!M175=0,0,RES_hhdet_fec!M175/0.086*1000000/RES_hhdet_num!M$161)</f>
        <v>986.58558010429351</v>
      </c>
      <c r="N175" s="157">
        <f>IF(RES_hhdet_fec!N175=0,0,RES_hhdet_fec!N175/0.086*1000000/RES_hhdet_num!N$161)</f>
        <v>957.78057863431252</v>
      </c>
      <c r="O175" s="157">
        <f>IF(RES_hhdet_fec!O175=0,0,RES_hhdet_fec!O175/0.086*1000000/RES_hhdet_num!O$161)</f>
        <v>982.81053202764519</v>
      </c>
      <c r="P175" s="157">
        <f>IF(RES_hhdet_fec!P175=0,0,RES_hhdet_fec!P175/0.086*1000000/RES_hhdet_num!P$161)</f>
        <v>971.85670496653506</v>
      </c>
      <c r="Q175" s="157">
        <f>IF(RES_hhdet_fec!Q175=0,0,RES_hhdet_fec!Q175/0.086*1000000/RES_hhdet_num!Q$161)</f>
        <v>1021.2354549971192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979.71759806612556</v>
      </c>
      <c r="C176" s="156">
        <f>IF(RES_hhdet_fec!C176=0,0,RES_hhdet_fec!C176/0.086*1000000/RES_hhdet_num!C176)</f>
        <v>1070.0621546710522</v>
      </c>
      <c r="D176" s="156">
        <f>IF(RES_hhdet_fec!D176=0,0,RES_hhdet_fec!D176/0.086*1000000/RES_hhdet_num!D176)</f>
        <v>1029.324783053821</v>
      </c>
      <c r="E176" s="156">
        <f>IF(RES_hhdet_fec!E176=0,0,RES_hhdet_fec!E176/0.086*1000000/RES_hhdet_num!E176)</f>
        <v>1190.5885288303348</v>
      </c>
      <c r="F176" s="156">
        <f>IF(RES_hhdet_fec!F176=0,0,RES_hhdet_fec!F176/0.086*1000000/RES_hhdet_num!F176)</f>
        <v>741.43137249752385</v>
      </c>
      <c r="G176" s="156">
        <f>IF(RES_hhdet_fec!G176=0,0,RES_hhdet_fec!G176/0.086*1000000/RES_hhdet_num!G176)</f>
        <v>1966.711077411378</v>
      </c>
      <c r="H176" s="156">
        <f>IF(RES_hhdet_fec!H176=0,0,RES_hhdet_fec!H176/0.086*1000000/RES_hhdet_num!H176)</f>
        <v>1004.6993221274506</v>
      </c>
      <c r="I176" s="156">
        <f>IF(RES_hhdet_fec!I176=0,0,RES_hhdet_fec!I176/0.086*1000000/RES_hhdet_num!I176)</f>
        <v>1550.1340508949509</v>
      </c>
      <c r="J176" s="156">
        <f>IF(RES_hhdet_fec!J176=0,0,RES_hhdet_fec!J176/0.086*1000000/RES_hhdet_num!J176)</f>
        <v>814.98942916441683</v>
      </c>
      <c r="K176" s="156">
        <f>IF(RES_hhdet_fec!K176=0,0,RES_hhdet_fec!K176/0.086*1000000/RES_hhdet_num!K176)</f>
        <v>1260.3173766893992</v>
      </c>
      <c r="L176" s="156">
        <f>IF(RES_hhdet_fec!L176=0,0,RES_hhdet_fec!L176/0.086*1000000/RES_hhdet_num!L176)</f>
        <v>1079.6609112883691</v>
      </c>
      <c r="M176" s="156">
        <f>IF(RES_hhdet_fec!M176=0,0,RES_hhdet_fec!M176/0.086*1000000/RES_hhdet_num!M176)</f>
        <v>1091.5999061369725</v>
      </c>
      <c r="N176" s="156">
        <f>IF(RES_hhdet_fec!N176=0,0,RES_hhdet_fec!N176/0.086*1000000/RES_hhdet_num!N176)</f>
        <v>1048.7073343611155</v>
      </c>
      <c r="O176" s="156">
        <f>IF(RES_hhdet_fec!O176=0,0,RES_hhdet_fec!O176/0.086*1000000/RES_hhdet_num!O176)</f>
        <v>1098.7294757650977</v>
      </c>
      <c r="P176" s="156">
        <f>IF(RES_hhdet_fec!P176=0,0,RES_hhdet_fec!P176/0.086*1000000/RES_hhdet_num!P176)</f>
        <v>1103.0995274554098</v>
      </c>
      <c r="Q176" s="156">
        <f>IF(RES_hhdet_fec!Q176=0,0,RES_hhdet_fec!Q176/0.086*1000000/RES_hhdet_num!Q176)</f>
        <v>1152.2994917812714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507.92060538040971</v>
      </c>
      <c r="C177" s="57">
        <f>IF(RES_hhdet_fec!C177=0,0,RES_hhdet_fec!C177/0.086*1000000/RES_hhdet_num!C177)</f>
        <v>486.04221478694149</v>
      </c>
      <c r="D177" s="57">
        <f>IF(RES_hhdet_fec!D177=0,0,RES_hhdet_fec!D177/0.086*1000000/RES_hhdet_num!D177)</f>
        <v>666.9110521885691</v>
      </c>
      <c r="E177" s="57">
        <f>IF(RES_hhdet_fec!E177=0,0,RES_hhdet_fec!E177/0.086*1000000/RES_hhdet_num!E177)</f>
        <v>473.92190038288453</v>
      </c>
      <c r="F177" s="57">
        <f>IF(RES_hhdet_fec!F177=0,0,RES_hhdet_fec!F177/0.086*1000000/RES_hhdet_num!F177)</f>
        <v>755.81677284960324</v>
      </c>
      <c r="G177" s="57">
        <f>IF(RES_hhdet_fec!G177=0,0,RES_hhdet_fec!G177/0.086*1000000/RES_hhdet_num!G177)</f>
        <v>377.46061792896376</v>
      </c>
      <c r="H177" s="57">
        <f>IF(RES_hhdet_fec!H177=0,0,RES_hhdet_fec!H177/0.086*1000000/RES_hhdet_num!H177)</f>
        <v>1502.4778696923854</v>
      </c>
      <c r="I177" s="57">
        <f>IF(RES_hhdet_fec!I177=0,0,RES_hhdet_fec!I177/0.086*1000000/RES_hhdet_num!I177)</f>
        <v>312.61421248458896</v>
      </c>
      <c r="J177" s="57">
        <f>IF(RES_hhdet_fec!J177=0,0,RES_hhdet_fec!J177/0.086*1000000/RES_hhdet_num!J177)</f>
        <v>1169.4971360101506</v>
      </c>
      <c r="K177" s="57">
        <f>IF(RES_hhdet_fec!K177=0,0,RES_hhdet_fec!K177/0.086*1000000/RES_hhdet_num!K177)</f>
        <v>206.07170805931483</v>
      </c>
      <c r="L177" s="57">
        <f>IF(RES_hhdet_fec!L177=0,0,RES_hhdet_fec!L177/0.086*1000000/RES_hhdet_num!L177)</f>
        <v>666.90667516961173</v>
      </c>
      <c r="M177" s="57">
        <f>IF(RES_hhdet_fec!M177=0,0,RES_hhdet_fec!M177/0.086*1000000/RES_hhdet_num!M177)</f>
        <v>688.08835723899153</v>
      </c>
      <c r="N177" s="57">
        <f>IF(RES_hhdet_fec!N177=0,0,RES_hhdet_fec!N177/0.086*1000000/RES_hhdet_num!N177)</f>
        <v>737.61308243076905</v>
      </c>
      <c r="O177" s="57">
        <f>IF(RES_hhdet_fec!O177=0,0,RES_hhdet_fec!O177/0.086*1000000/RES_hhdet_num!O177)</f>
        <v>685.71010078073471</v>
      </c>
      <c r="P177" s="57">
        <f>IF(RES_hhdet_fec!P177=0,0,RES_hhdet_fec!P177/0.086*1000000/RES_hhdet_num!P177)</f>
        <v>667.2910833117287</v>
      </c>
      <c r="Q177" s="57">
        <f>IF(RES_hhdet_fec!Q177=0,0,RES_hhdet_fec!Q177/0.086*1000000/RES_hhdet_num!Q177)</f>
        <v>625.66816961540076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6777.188452713578</v>
      </c>
      <c r="C3" s="168">
        <f t="shared" ref="C3:Q3" si="0">SUM(C4,C7,C9,C19)</f>
        <v>2457.2317456943842</v>
      </c>
      <c r="D3" s="168">
        <f t="shared" si="0"/>
        <v>5871.2444037574878</v>
      </c>
      <c r="E3" s="168">
        <f t="shared" si="0"/>
        <v>5088.0688301788114</v>
      </c>
      <c r="F3" s="168">
        <f t="shared" si="0"/>
        <v>9917.7200830829643</v>
      </c>
      <c r="G3" s="168">
        <f t="shared" si="0"/>
        <v>6098.503587443658</v>
      </c>
      <c r="H3" s="168">
        <f t="shared" si="0"/>
        <v>5859.7369321020087</v>
      </c>
      <c r="I3" s="168">
        <f t="shared" si="0"/>
        <v>6545.1230755554325</v>
      </c>
      <c r="J3" s="168">
        <f t="shared" si="0"/>
        <v>14891.328856861137</v>
      </c>
      <c r="K3" s="168">
        <f t="shared" si="0"/>
        <v>5076.4946833407312</v>
      </c>
      <c r="L3" s="168">
        <f t="shared" si="0"/>
        <v>3973.551645303547</v>
      </c>
      <c r="M3" s="168">
        <f t="shared" si="0"/>
        <v>6125.3642643065095</v>
      </c>
      <c r="N3" s="168">
        <f t="shared" si="0"/>
        <v>6313.7932988230477</v>
      </c>
      <c r="O3" s="168">
        <f t="shared" si="0"/>
        <v>5684.0617989804841</v>
      </c>
      <c r="P3" s="168">
        <f t="shared" si="0"/>
        <v>5710.0292920641714</v>
      </c>
      <c r="Q3" s="168">
        <f t="shared" si="0"/>
        <v>5710.6859599487107</v>
      </c>
    </row>
    <row r="4" spans="1:17" ht="12.95" customHeight="1" x14ac:dyDescent="0.25">
      <c r="A4" s="158" t="s">
        <v>65</v>
      </c>
      <c r="B4" s="157">
        <f t="shared" ref="B4:Q4" si="1">SUM(B5:B6)</f>
        <v>5657.8973172212163</v>
      </c>
      <c r="C4" s="157">
        <f t="shared" si="1"/>
        <v>1299.8810966396409</v>
      </c>
      <c r="D4" s="157">
        <f t="shared" si="1"/>
        <v>4610.0782671945417</v>
      </c>
      <c r="E4" s="157">
        <f t="shared" si="1"/>
        <v>3731.3946889269737</v>
      </c>
      <c r="F4" s="157">
        <f t="shared" si="1"/>
        <v>8827.6851373256995</v>
      </c>
      <c r="G4" s="157">
        <f t="shared" si="1"/>
        <v>4406.2952881259125</v>
      </c>
      <c r="H4" s="157">
        <f t="shared" si="1"/>
        <v>4362.1085305987372</v>
      </c>
      <c r="I4" s="157">
        <f t="shared" si="1"/>
        <v>4676.6649182544315</v>
      </c>
      <c r="J4" s="157">
        <f t="shared" si="1"/>
        <v>13326.744817554976</v>
      </c>
      <c r="K4" s="157">
        <f t="shared" si="1"/>
        <v>3431.3704893703284</v>
      </c>
      <c r="L4" s="157">
        <f t="shared" si="1"/>
        <v>2451.3521209676092</v>
      </c>
      <c r="M4" s="157">
        <f t="shared" si="1"/>
        <v>4568.5533610214288</v>
      </c>
      <c r="N4" s="157">
        <f t="shared" si="1"/>
        <v>4699.2703020512436</v>
      </c>
      <c r="O4" s="157">
        <f t="shared" si="1"/>
        <v>4145.3239965493794</v>
      </c>
      <c r="P4" s="157">
        <f t="shared" si="1"/>
        <v>4126.8574072630008</v>
      </c>
      <c r="Q4" s="157">
        <f t="shared" si="1"/>
        <v>4151.6312385832771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5638.1077846813841</v>
      </c>
      <c r="C5" s="156">
        <f>IF(RES_hhdet_tes!C5=0,0,RES_hhdet_tes!C5/0.086*1000000/RES_hhdet_num!C$3)</f>
        <v>1291.6134222433971</v>
      </c>
      <c r="D5" s="156">
        <f>IF(RES_hhdet_tes!D5=0,0,RES_hhdet_tes!D5/0.086*1000000/RES_hhdet_num!D$3)</f>
        <v>4581.1004416534915</v>
      </c>
      <c r="E5" s="156">
        <f>IF(RES_hhdet_tes!E5=0,0,RES_hhdet_tes!E5/0.086*1000000/RES_hhdet_num!E$3)</f>
        <v>3674.5166607532092</v>
      </c>
      <c r="F5" s="156">
        <f>IF(RES_hhdet_tes!F5=0,0,RES_hhdet_tes!F5/0.086*1000000/RES_hhdet_num!F$3)</f>
        <v>8795.0012119580861</v>
      </c>
      <c r="G5" s="156">
        <f>IF(RES_hhdet_tes!G5=0,0,RES_hhdet_tes!G5/0.086*1000000/RES_hhdet_num!G$3)</f>
        <v>4306.0174163730735</v>
      </c>
      <c r="H5" s="156">
        <f>IF(RES_hhdet_tes!H5=0,0,RES_hhdet_tes!H5/0.086*1000000/RES_hhdet_num!H$3)</f>
        <v>4294.6873638883771</v>
      </c>
      <c r="I5" s="156">
        <f>IF(RES_hhdet_tes!I5=0,0,RES_hhdet_tes!I5/0.086*1000000/RES_hhdet_num!I$3)</f>
        <v>4524.9152644412125</v>
      </c>
      <c r="J5" s="156">
        <f>IF(RES_hhdet_tes!J5=0,0,RES_hhdet_tes!J5/0.086*1000000/RES_hhdet_num!J$3)</f>
        <v>13135.478821016512</v>
      </c>
      <c r="K5" s="156">
        <f>IF(RES_hhdet_tes!K5=0,0,RES_hhdet_tes!K5/0.086*1000000/RES_hhdet_num!K$3)</f>
        <v>3339.8464320617031</v>
      </c>
      <c r="L5" s="156">
        <f>IF(RES_hhdet_tes!L5=0,0,RES_hhdet_tes!L5/0.086*1000000/RES_hhdet_num!L$3)</f>
        <v>2415.4260320725953</v>
      </c>
      <c r="M5" s="156">
        <f>IF(RES_hhdet_tes!M5=0,0,RES_hhdet_tes!M5/0.086*1000000/RES_hhdet_num!M$3)</f>
        <v>4509.6546259325669</v>
      </c>
      <c r="N5" s="156">
        <f>IF(RES_hhdet_tes!N5=0,0,RES_hhdet_tes!N5/0.086*1000000/RES_hhdet_num!N$3)</f>
        <v>4636.8252169931693</v>
      </c>
      <c r="O5" s="156">
        <f>IF(RES_hhdet_tes!O5=0,0,RES_hhdet_tes!O5/0.086*1000000/RES_hhdet_num!O$3)</f>
        <v>4095.9739551866555</v>
      </c>
      <c r="P5" s="156">
        <f>IF(RES_hhdet_tes!P5=0,0,RES_hhdet_tes!P5/0.086*1000000/RES_hhdet_num!P$3)</f>
        <v>4068.7829882603169</v>
      </c>
      <c r="Q5" s="156">
        <f>IF(RES_hhdet_tes!Q5=0,0,RES_hhdet_tes!Q5/0.086*1000000/RES_hhdet_num!Q$3)</f>
        <v>4076.6186194981283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19.789532539832425</v>
      </c>
      <c r="C6" s="156">
        <f>IF(RES_hhdet_tes!C6=0,0,RES_hhdet_tes!C6/0.086*1000000/RES_hhdet_num!C$3)</f>
        <v>8.2676743962437556</v>
      </c>
      <c r="D6" s="156">
        <f>IF(RES_hhdet_tes!D6=0,0,RES_hhdet_tes!D6/0.086*1000000/RES_hhdet_num!D$3)</f>
        <v>28.977825541050102</v>
      </c>
      <c r="E6" s="156">
        <f>IF(RES_hhdet_tes!E6=0,0,RES_hhdet_tes!E6/0.086*1000000/RES_hhdet_num!E$3)</f>
        <v>56.878028173764591</v>
      </c>
      <c r="F6" s="156">
        <f>IF(RES_hhdet_tes!F6=0,0,RES_hhdet_tes!F6/0.086*1000000/RES_hhdet_num!F$3)</f>
        <v>32.683925367612595</v>
      </c>
      <c r="G6" s="156">
        <f>IF(RES_hhdet_tes!G6=0,0,RES_hhdet_tes!G6/0.086*1000000/RES_hhdet_num!G$3)</f>
        <v>100.27787175283875</v>
      </c>
      <c r="H6" s="156">
        <f>IF(RES_hhdet_tes!H6=0,0,RES_hhdet_tes!H6/0.086*1000000/RES_hhdet_num!H$3)</f>
        <v>67.421166710360268</v>
      </c>
      <c r="I6" s="156">
        <f>IF(RES_hhdet_tes!I6=0,0,RES_hhdet_tes!I6/0.086*1000000/RES_hhdet_num!I$3)</f>
        <v>151.74965381321883</v>
      </c>
      <c r="J6" s="156">
        <f>IF(RES_hhdet_tes!J6=0,0,RES_hhdet_tes!J6/0.086*1000000/RES_hhdet_num!J$3)</f>
        <v>191.26599653846455</v>
      </c>
      <c r="K6" s="156">
        <f>IF(RES_hhdet_tes!K6=0,0,RES_hhdet_tes!K6/0.086*1000000/RES_hhdet_num!K$3)</f>
        <v>91.52405730862543</v>
      </c>
      <c r="L6" s="156">
        <f>IF(RES_hhdet_tes!L6=0,0,RES_hhdet_tes!L6/0.086*1000000/RES_hhdet_num!L$3)</f>
        <v>35.926088895014026</v>
      </c>
      <c r="M6" s="156">
        <f>IF(RES_hhdet_tes!M6=0,0,RES_hhdet_tes!M6/0.086*1000000/RES_hhdet_num!M$3)</f>
        <v>58.898735088861656</v>
      </c>
      <c r="N6" s="156">
        <f>IF(RES_hhdet_tes!N6=0,0,RES_hhdet_tes!N6/0.086*1000000/RES_hhdet_num!N$3)</f>
        <v>62.445085058074511</v>
      </c>
      <c r="O6" s="156">
        <f>IF(RES_hhdet_tes!O6=0,0,RES_hhdet_tes!O6/0.086*1000000/RES_hhdet_num!O$3)</f>
        <v>49.350041362723609</v>
      </c>
      <c r="P6" s="156">
        <f>IF(RES_hhdet_tes!P6=0,0,RES_hhdet_tes!P6/0.086*1000000/RES_hhdet_num!P$3)</f>
        <v>58.074419002684017</v>
      </c>
      <c r="Q6" s="156">
        <f>IF(RES_hhdet_tes!Q6=0,0,RES_hhdet_tes!Q6/0.086*1000000/RES_hhdet_num!Q$3)</f>
        <v>75.012619085148401</v>
      </c>
    </row>
    <row r="7" spans="1:17" ht="12.95" customHeight="1" x14ac:dyDescent="0.25">
      <c r="A7" s="158" t="s">
        <v>112</v>
      </c>
      <c r="B7" s="157">
        <f t="shared" ref="B7:Q7" si="2">B8</f>
        <v>11.834853387985991</v>
      </c>
      <c r="C7" s="157">
        <f t="shared" si="2"/>
        <v>14.775337020919562</v>
      </c>
      <c r="D7" s="157">
        <f t="shared" si="2"/>
        <v>18.162232259581298</v>
      </c>
      <c r="E7" s="157">
        <f t="shared" si="2"/>
        <v>21.377688518464407</v>
      </c>
      <c r="F7" s="157">
        <f t="shared" si="2"/>
        <v>24.87395019333373</v>
      </c>
      <c r="G7" s="157">
        <f t="shared" si="2"/>
        <v>28.517929442900691</v>
      </c>
      <c r="H7" s="157">
        <f t="shared" si="2"/>
        <v>33.421669917756631</v>
      </c>
      <c r="I7" s="157">
        <f t="shared" si="2"/>
        <v>39.533796585518637</v>
      </c>
      <c r="J7" s="157">
        <f t="shared" si="2"/>
        <v>48.986496642249712</v>
      </c>
      <c r="K7" s="157">
        <f t="shared" si="2"/>
        <v>52.613657550075565</v>
      </c>
      <c r="L7" s="157">
        <f t="shared" si="2"/>
        <v>58.032727851709886</v>
      </c>
      <c r="M7" s="157">
        <f t="shared" si="2"/>
        <v>62.334667804560155</v>
      </c>
      <c r="N7" s="157">
        <f t="shared" si="2"/>
        <v>72.358750397216639</v>
      </c>
      <c r="O7" s="157">
        <f t="shared" si="2"/>
        <v>82.896175232493221</v>
      </c>
      <c r="P7" s="157">
        <f t="shared" si="2"/>
        <v>89.081141372092375</v>
      </c>
      <c r="Q7" s="157">
        <f t="shared" si="2"/>
        <v>93.38359795742403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11.834853387985991</v>
      </c>
      <c r="C8" s="156">
        <f>IF(RES_hhdet_tes!C8=0,0,RES_hhdet_tes!C8/0.086*1000000/RES_hhdet_num!C$3)</f>
        <v>14.775337020919562</v>
      </c>
      <c r="D8" s="156">
        <f>IF(RES_hhdet_tes!D8=0,0,RES_hhdet_tes!D8/0.086*1000000/RES_hhdet_num!D$3)</f>
        <v>18.162232259581298</v>
      </c>
      <c r="E8" s="156">
        <f>IF(RES_hhdet_tes!E8=0,0,RES_hhdet_tes!E8/0.086*1000000/RES_hhdet_num!E$3)</f>
        <v>21.377688518464407</v>
      </c>
      <c r="F8" s="156">
        <f>IF(RES_hhdet_tes!F8=0,0,RES_hhdet_tes!F8/0.086*1000000/RES_hhdet_num!F$3)</f>
        <v>24.87395019333373</v>
      </c>
      <c r="G8" s="156">
        <f>IF(RES_hhdet_tes!G8=0,0,RES_hhdet_tes!G8/0.086*1000000/RES_hhdet_num!G$3)</f>
        <v>28.517929442900691</v>
      </c>
      <c r="H8" s="156">
        <f>IF(RES_hhdet_tes!H8=0,0,RES_hhdet_tes!H8/0.086*1000000/RES_hhdet_num!H$3)</f>
        <v>33.421669917756631</v>
      </c>
      <c r="I8" s="156">
        <f>IF(RES_hhdet_tes!I8=0,0,RES_hhdet_tes!I8/0.086*1000000/RES_hhdet_num!I$3)</f>
        <v>39.533796585518637</v>
      </c>
      <c r="J8" s="156">
        <f>IF(RES_hhdet_tes!J8=0,0,RES_hhdet_tes!J8/0.086*1000000/RES_hhdet_num!J$3)</f>
        <v>48.986496642249712</v>
      </c>
      <c r="K8" s="156">
        <f>IF(RES_hhdet_tes!K8=0,0,RES_hhdet_tes!K8/0.086*1000000/RES_hhdet_num!K$3)</f>
        <v>52.613657550075565</v>
      </c>
      <c r="L8" s="156">
        <f>IF(RES_hhdet_tes!L8=0,0,RES_hhdet_tes!L8/0.086*1000000/RES_hhdet_num!L$3)</f>
        <v>58.032727851709886</v>
      </c>
      <c r="M8" s="156">
        <f>IF(RES_hhdet_tes!M8=0,0,RES_hhdet_tes!M8/0.086*1000000/RES_hhdet_num!M$3)</f>
        <v>62.334667804560155</v>
      </c>
      <c r="N8" s="156">
        <f>IF(RES_hhdet_tes!N8=0,0,RES_hhdet_tes!N8/0.086*1000000/RES_hhdet_num!N$3)</f>
        <v>72.358750397216639</v>
      </c>
      <c r="O8" s="156">
        <f>IF(RES_hhdet_tes!O8=0,0,RES_hhdet_tes!O8/0.086*1000000/RES_hhdet_num!O$3)</f>
        <v>82.896175232493221</v>
      </c>
      <c r="P8" s="156">
        <f>IF(RES_hhdet_tes!P8=0,0,RES_hhdet_tes!P8/0.086*1000000/RES_hhdet_num!P$3)</f>
        <v>89.081141372092375</v>
      </c>
      <c r="Q8" s="156">
        <f>IF(RES_hhdet_tes!Q8=0,0,RES_hhdet_tes!Q8/0.086*1000000/RES_hhdet_num!Q$3)</f>
        <v>93.38359795742403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721.62386437904286</v>
      </c>
      <c r="C9" s="157">
        <f>IF(RES_hhdet_tes!C9=0,0,RES_hhdet_tes!C9/0.086*1000000/RES_hhdet_num!C$3)</f>
        <v>739.12763539702826</v>
      </c>
      <c r="D9" s="157">
        <f>IF(RES_hhdet_tes!D9=0,0,RES_hhdet_tes!D9/0.086*1000000/RES_hhdet_num!D$3)</f>
        <v>789.70034133970091</v>
      </c>
      <c r="E9" s="157">
        <f>IF(RES_hhdet_tes!E9=0,0,RES_hhdet_tes!E9/0.086*1000000/RES_hhdet_num!E$3)</f>
        <v>854.68996014409754</v>
      </c>
      <c r="F9" s="157">
        <f>IF(RES_hhdet_tes!F9=0,0,RES_hhdet_tes!F9/0.086*1000000/RES_hhdet_num!F$3)</f>
        <v>704.16475627212299</v>
      </c>
      <c r="G9" s="157">
        <f>IF(RES_hhdet_tes!G9=0,0,RES_hhdet_tes!G9/0.086*1000000/RES_hhdet_num!G$3)</f>
        <v>912.82582879909023</v>
      </c>
      <c r="H9" s="157">
        <f>IF(RES_hhdet_tes!H9=0,0,RES_hhdet_tes!H9/0.086*1000000/RES_hhdet_num!H$3)</f>
        <v>853.37972861651019</v>
      </c>
      <c r="I9" s="157">
        <f>IF(RES_hhdet_tes!I9=0,0,RES_hhdet_tes!I9/0.086*1000000/RES_hhdet_num!I$3)</f>
        <v>1218.4546425044286</v>
      </c>
      <c r="J9" s="157">
        <f>IF(RES_hhdet_tes!J9=0,0,RES_hhdet_tes!J9/0.086*1000000/RES_hhdet_num!J$3)</f>
        <v>1044.3443534327248</v>
      </c>
      <c r="K9" s="157">
        <f>IF(RES_hhdet_tes!K9=0,0,RES_hhdet_tes!K9/0.086*1000000/RES_hhdet_num!K$3)</f>
        <v>1090.7913831256369</v>
      </c>
      <c r="L9" s="157">
        <f>IF(RES_hhdet_tes!L9=0,0,RES_hhdet_tes!L9/0.086*1000000/RES_hhdet_num!L$3)</f>
        <v>957.74470953589298</v>
      </c>
      <c r="M9" s="157">
        <f>IF(RES_hhdet_tes!M9=0,0,RES_hhdet_tes!M9/0.086*1000000/RES_hhdet_num!M$3)</f>
        <v>977.51974288446331</v>
      </c>
      <c r="N9" s="157">
        <f>IF(RES_hhdet_tes!N9=0,0,RES_hhdet_tes!N9/0.086*1000000/RES_hhdet_num!N$3)</f>
        <v>1024.6226324289801</v>
      </c>
      <c r="O9" s="157">
        <f>IF(RES_hhdet_tes!O9=0,0,RES_hhdet_tes!O9/0.086*1000000/RES_hhdet_num!O$3)</f>
        <v>934.12668822118542</v>
      </c>
      <c r="P9" s="157">
        <f>IF(RES_hhdet_tes!P9=0,0,RES_hhdet_tes!P9/0.086*1000000/RES_hhdet_num!P$3)</f>
        <v>964.44733471358109</v>
      </c>
      <c r="Q9" s="157">
        <f>IF(RES_hhdet_tes!Q9=0,0,RES_hhdet_tes!Q9/0.086*1000000/RES_hhdet_num!Q$3)</f>
        <v>936.75915102102715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712.38726723544767</v>
      </c>
      <c r="C11" s="132">
        <f>IF(RES_hhdet_tes!C11=0,0,RES_hhdet_tes!C11/0.086*1000000/RES_hhdet_num!C11)</f>
        <v>722.74189095866905</v>
      </c>
      <c r="D11" s="132">
        <f>IF(RES_hhdet_tes!D11=0,0,RES_hhdet_tes!D11/0.086*1000000/RES_hhdet_num!D11)</f>
        <v>844.69718538413815</v>
      </c>
      <c r="E11" s="132">
        <f>IF(RES_hhdet_tes!E11=0,0,RES_hhdet_tes!E11/0.086*1000000/RES_hhdet_num!E11)</f>
        <v>819.02473921797741</v>
      </c>
      <c r="F11" s="132">
        <f>IF(RES_hhdet_tes!F11=0,0,RES_hhdet_tes!F11/0.086*1000000/RES_hhdet_num!F11)</f>
        <v>662.84157649143526</v>
      </c>
      <c r="G11" s="132">
        <f>IF(RES_hhdet_tes!G11=0,0,RES_hhdet_tes!G11/0.086*1000000/RES_hhdet_num!G11)</f>
        <v>945.61915693739218</v>
      </c>
      <c r="H11" s="132">
        <f>IF(RES_hhdet_tes!H11=0,0,RES_hhdet_tes!H11/0.086*1000000/RES_hhdet_num!H11)</f>
        <v>830.49837428202807</v>
      </c>
      <c r="I11" s="132">
        <f>IF(RES_hhdet_tes!I11=0,0,RES_hhdet_tes!I11/0.086*1000000/RES_hhdet_num!I11)</f>
        <v>1094.7589477812069</v>
      </c>
      <c r="J11" s="132">
        <f>IF(RES_hhdet_tes!J11=0,0,RES_hhdet_tes!J11/0.086*1000000/RES_hhdet_num!J11)</f>
        <v>941.05396669735205</v>
      </c>
      <c r="K11" s="132">
        <f>IF(RES_hhdet_tes!K11=0,0,RES_hhdet_tes!K11/0.086*1000000/RES_hhdet_num!K11)</f>
        <v>902.68814349212232</v>
      </c>
      <c r="L11" s="132">
        <f>IF(RES_hhdet_tes!L11=0,0,RES_hhdet_tes!L11/0.086*1000000/RES_hhdet_num!L11)</f>
        <v>903.64539478585561</v>
      </c>
      <c r="M11" s="132">
        <f>IF(RES_hhdet_tes!M11=0,0,RES_hhdet_tes!M11/0.086*1000000/RES_hhdet_num!M11)</f>
        <v>910.77365459210557</v>
      </c>
      <c r="N11" s="132">
        <f>IF(RES_hhdet_tes!N11=0,0,RES_hhdet_tes!N11/0.086*1000000/RES_hhdet_num!N11)</f>
        <v>910.97335409693562</v>
      </c>
      <c r="O11" s="132">
        <f>IF(RES_hhdet_tes!O11=0,0,RES_hhdet_tes!O11/0.086*1000000/RES_hhdet_num!O11)</f>
        <v>905.19676697888553</v>
      </c>
      <c r="P11" s="132">
        <f>IF(RES_hhdet_tes!P11=0,0,RES_hhdet_tes!P11/0.086*1000000/RES_hhdet_num!P11)</f>
        <v>911.56976761184455</v>
      </c>
      <c r="Q11" s="132">
        <f>IF(RES_hhdet_tes!Q11=0,0,RES_hhdet_tes!Q11/0.086*1000000/RES_hhdet_num!Q11)</f>
        <v>916.38537290771887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733.44248997741158</v>
      </c>
      <c r="C15" s="162">
        <f>IF(RES_hhdet_tes!C15=0,0,RES_hhdet_tes!C15/0.086*1000000/RES_hhdet_num!C15)</f>
        <v>759.82065944069427</v>
      </c>
      <c r="D15" s="162">
        <f>IF(RES_hhdet_tes!D15=0,0,RES_hhdet_tes!D15/0.086*1000000/RES_hhdet_num!D15)</f>
        <v>721.15822421912412</v>
      </c>
      <c r="E15" s="162">
        <f>IF(RES_hhdet_tes!E15=0,0,RES_hhdet_tes!E15/0.086*1000000/RES_hhdet_num!E15)</f>
        <v>898.55450505632541</v>
      </c>
      <c r="F15" s="162">
        <f>IF(RES_hhdet_tes!F15=0,0,RES_hhdet_tes!F15/0.086*1000000/RES_hhdet_num!F15)</f>
        <v>754.31726880494693</v>
      </c>
      <c r="G15" s="162">
        <f>IF(RES_hhdet_tes!G15=0,0,RES_hhdet_tes!G15/0.086*1000000/RES_hhdet_num!G15)</f>
        <v>873.54916015108302</v>
      </c>
      <c r="H15" s="162">
        <f>IF(RES_hhdet_tes!H15=0,0,RES_hhdet_tes!H15/0.086*1000000/RES_hhdet_num!H15)</f>
        <v>880.41942953780688</v>
      </c>
      <c r="I15" s="162">
        <f>IF(RES_hhdet_tes!I15=0,0,RES_hhdet_tes!I15/0.086*1000000/RES_hhdet_num!I15)</f>
        <v>1362.6778058798589</v>
      </c>
      <c r="J15" s="162">
        <f>IF(RES_hhdet_tes!J15=0,0,RES_hhdet_tes!J15/0.086*1000000/RES_hhdet_num!J15)</f>
        <v>1163.1848229600655</v>
      </c>
      <c r="K15" s="162">
        <f>IF(RES_hhdet_tes!K15=0,0,RES_hhdet_tes!K15/0.086*1000000/RES_hhdet_num!K15)</f>
        <v>1304.3402465329664</v>
      </c>
      <c r="L15" s="162">
        <f>IF(RES_hhdet_tes!L15=0,0,RES_hhdet_tes!L15/0.086*1000000/RES_hhdet_num!L15)</f>
        <v>1018.3452078791812</v>
      </c>
      <c r="M15" s="162">
        <f>IF(RES_hhdet_tes!M15=0,0,RES_hhdet_tes!M15/0.086*1000000/RES_hhdet_num!M15)</f>
        <v>1051.2811145097007</v>
      </c>
      <c r="N15" s="162">
        <f>IF(RES_hhdet_tes!N15=0,0,RES_hhdet_tes!N15/0.086*1000000/RES_hhdet_num!N15)</f>
        <v>1148.5270019014688</v>
      </c>
      <c r="O15" s="162">
        <f>IF(RES_hhdet_tes!O15=0,0,RES_hhdet_tes!O15/0.086*1000000/RES_hhdet_num!O15)</f>
        <v>965.24264371574907</v>
      </c>
      <c r="P15" s="162">
        <f>IF(RES_hhdet_tes!P15=0,0,RES_hhdet_tes!P15/0.086*1000000/RES_hhdet_num!P15)</f>
        <v>1020.5517588266384</v>
      </c>
      <c r="Q15" s="162">
        <f>IF(RES_hhdet_tes!Q15=0,0,RES_hhdet_tes!Q15/0.086*1000000/RES_hhdet_num!Q15)</f>
        <v>957.15935475081437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385.83241772533268</v>
      </c>
      <c r="C19" s="157">
        <f>IF(RES_hhdet_tes!C19=0,0,RES_hhdet_tes!C19/0.086*1000000/RES_hhdet_num!C$3)</f>
        <v>403.44767663679562</v>
      </c>
      <c r="D19" s="157">
        <f>IF(RES_hhdet_tes!D19=0,0,RES_hhdet_tes!D19/0.086*1000000/RES_hhdet_num!D$3)</f>
        <v>453.30356296366421</v>
      </c>
      <c r="E19" s="157">
        <f>IF(RES_hhdet_tes!E19=0,0,RES_hhdet_tes!E19/0.086*1000000/RES_hhdet_num!E$3)</f>
        <v>480.606492589276</v>
      </c>
      <c r="F19" s="157">
        <f>IF(RES_hhdet_tes!F19=0,0,RES_hhdet_tes!F19/0.086*1000000/RES_hhdet_num!F$3)</f>
        <v>360.996239291807</v>
      </c>
      <c r="G19" s="157">
        <f>IF(RES_hhdet_tes!G19=0,0,RES_hhdet_tes!G19/0.086*1000000/RES_hhdet_num!G$3)</f>
        <v>750.86454107575446</v>
      </c>
      <c r="H19" s="157">
        <f>IF(RES_hhdet_tes!H19=0,0,RES_hhdet_tes!H19/0.086*1000000/RES_hhdet_num!H$3)</f>
        <v>610.82700296900452</v>
      </c>
      <c r="I19" s="157">
        <f>IF(RES_hhdet_tes!I19=0,0,RES_hhdet_tes!I19/0.086*1000000/RES_hhdet_num!I$3)</f>
        <v>610.46971821105342</v>
      </c>
      <c r="J19" s="157">
        <f>IF(RES_hhdet_tes!J19=0,0,RES_hhdet_tes!J19/0.086*1000000/RES_hhdet_num!J$3)</f>
        <v>471.25318923118522</v>
      </c>
      <c r="K19" s="157">
        <f>IF(RES_hhdet_tes!K19=0,0,RES_hhdet_tes!K19/0.086*1000000/RES_hhdet_num!K$3)</f>
        <v>501.71915329468993</v>
      </c>
      <c r="L19" s="157">
        <f>IF(RES_hhdet_tes!L19=0,0,RES_hhdet_tes!L19/0.086*1000000/RES_hhdet_num!L$3)</f>
        <v>506.42208694833499</v>
      </c>
      <c r="M19" s="157">
        <f>IF(RES_hhdet_tes!M19=0,0,RES_hhdet_tes!M19/0.086*1000000/RES_hhdet_num!M$3)</f>
        <v>516.95649259605739</v>
      </c>
      <c r="N19" s="157">
        <f>IF(RES_hhdet_tes!N19=0,0,RES_hhdet_tes!N19/0.086*1000000/RES_hhdet_num!N$3)</f>
        <v>517.54161394560754</v>
      </c>
      <c r="O19" s="157">
        <f>IF(RES_hhdet_tes!O19=0,0,RES_hhdet_tes!O19/0.086*1000000/RES_hhdet_num!O$3)</f>
        <v>521.71493897742596</v>
      </c>
      <c r="P19" s="157">
        <f>IF(RES_hhdet_tes!P19=0,0,RES_hhdet_tes!P19/0.086*1000000/RES_hhdet_num!P$3)</f>
        <v>529.64340871549769</v>
      </c>
      <c r="Q19" s="157">
        <f>IF(RES_hhdet_tes!Q19=0,0,RES_hhdet_tes!Q19/0.086*1000000/RES_hhdet_num!Q$3)</f>
        <v>528.91197238698305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382.18870113488487</v>
      </c>
      <c r="C21" s="156">
        <f>IF(RES_hhdet_tes!C21=0,0,RES_hhdet_tes!C21/0.086*1000000/RES_hhdet_num!C21)</f>
        <v>417.43219253648931</v>
      </c>
      <c r="D21" s="156">
        <f>IF(RES_hhdet_tes!D21=0,0,RES_hhdet_tes!D21/0.086*1000000/RES_hhdet_num!D21)</f>
        <v>429.61824539901585</v>
      </c>
      <c r="E21" s="156">
        <f>IF(RES_hhdet_tes!E21=0,0,RES_hhdet_tes!E21/0.086*1000000/RES_hhdet_num!E21)</f>
        <v>503.63726822366743</v>
      </c>
      <c r="F21" s="156">
        <f>IF(RES_hhdet_tes!F21=0,0,RES_hhdet_tes!F21/0.086*1000000/RES_hhdet_num!F21)</f>
        <v>317.23878823796355</v>
      </c>
      <c r="G21" s="156">
        <f>IF(RES_hhdet_tes!G21=0,0,RES_hhdet_tes!G21/0.086*1000000/RES_hhdet_num!G21)</f>
        <v>857.64389133954671</v>
      </c>
      <c r="H21" s="156">
        <f>IF(RES_hhdet_tes!H21=0,0,RES_hhdet_tes!H21/0.086*1000000/RES_hhdet_num!H21)</f>
        <v>442.0387713110058</v>
      </c>
      <c r="I21" s="156">
        <f>IF(RES_hhdet_tes!I21=0,0,RES_hhdet_tes!I21/0.086*1000000/RES_hhdet_num!I21)</f>
        <v>693.31169385134308</v>
      </c>
      <c r="J21" s="156">
        <f>IF(RES_hhdet_tes!J21=0,0,RES_hhdet_tes!J21/0.086*1000000/RES_hhdet_num!J21)</f>
        <v>368.14349645484378</v>
      </c>
      <c r="K21" s="156">
        <f>IF(RES_hhdet_tes!K21=0,0,RES_hhdet_tes!K21/0.086*1000000/RES_hhdet_num!K21)</f>
        <v>571.34391360555981</v>
      </c>
      <c r="L21" s="156">
        <f>IF(RES_hhdet_tes!L21=0,0,RES_hhdet_tes!L21/0.086*1000000/RES_hhdet_num!L21)</f>
        <v>493.08832779129051</v>
      </c>
      <c r="M21" s="156">
        <f>IF(RES_hhdet_tes!M21=0,0,RES_hhdet_tes!M21/0.086*1000000/RES_hhdet_num!M21)</f>
        <v>498.99207990163728</v>
      </c>
      <c r="N21" s="156">
        <f>IF(RES_hhdet_tes!N21=0,0,RES_hhdet_tes!N21/0.086*1000000/RES_hhdet_num!N21)</f>
        <v>479.64547373512585</v>
      </c>
      <c r="O21" s="156">
        <f>IF(RES_hhdet_tes!O21=0,0,RES_hhdet_tes!O21/0.086*1000000/RES_hhdet_num!O21)</f>
        <v>504.04905649117956</v>
      </c>
      <c r="P21" s="156">
        <f>IF(RES_hhdet_tes!P21=0,0,RES_hhdet_tes!P21/0.086*1000000/RES_hhdet_num!P21)</f>
        <v>506.45975937916722</v>
      </c>
      <c r="Q21" s="156">
        <f>IF(RES_hhdet_tes!Q21=0,0,RES_hhdet_tes!Q21/0.086*1000000/RES_hhdet_num!Q21)</f>
        <v>532.20616471740561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393.4844920045083</v>
      </c>
      <c r="C22" s="57">
        <f>IF(RES_hhdet_tes!C22=0,0,RES_hhdet_tes!C22/0.086*1000000/RES_hhdet_num!C22)</f>
        <v>376.53537177320874</v>
      </c>
      <c r="D22" s="57">
        <f>IF(RES_hhdet_tes!D22=0,0,RES_hhdet_tes!D22/0.086*1000000/RES_hhdet_num!D22)</f>
        <v>527.70332519614794</v>
      </c>
      <c r="E22" s="57">
        <f>IF(RES_hhdet_tes!E22=0,0,RES_hhdet_tes!E22/0.086*1000000/RES_hhdet_num!E22)</f>
        <v>379.40891985162591</v>
      </c>
      <c r="F22" s="57">
        <f>IF(RES_hhdet_tes!F22=0,0,RES_hhdet_tes!F22/0.086*1000000/RES_hhdet_num!F22)</f>
        <v>613.09453591936779</v>
      </c>
      <c r="G22" s="57">
        <f>IF(RES_hhdet_tes!G22=0,0,RES_hhdet_tes!G22/0.086*1000000/RES_hhdet_num!G22)</f>
        <v>308.05334502504303</v>
      </c>
      <c r="H22" s="57">
        <f>IF(RES_hhdet_tes!H22=0,0,RES_hhdet_tes!H22/0.086*1000000/RES_hhdet_num!H22)</f>
        <v>1227.1538130379517</v>
      </c>
      <c r="I22" s="57">
        <f>IF(RES_hhdet_tes!I22=0,0,RES_hhdet_tes!I22/0.086*1000000/RES_hhdet_num!I22)</f>
        <v>256.29862374890899</v>
      </c>
      <c r="J22" s="57">
        <f>IF(RES_hhdet_tes!J22=0,0,RES_hhdet_tes!J22/0.086*1000000/RES_hhdet_num!J22)</f>
        <v>960.8241663358076</v>
      </c>
      <c r="K22" s="57">
        <f>IF(RES_hhdet_tes!K22=0,0,RES_hhdet_tes!K22/0.086*1000000/RES_hhdet_num!K22)</f>
        <v>169.67619739589708</v>
      </c>
      <c r="L22" s="57">
        <f>IF(RES_hhdet_tes!L22=0,0,RES_hhdet_tes!L22/0.086*1000000/RES_hhdet_num!L22)</f>
        <v>550.29364561385569</v>
      </c>
      <c r="M22" s="57">
        <f>IF(RES_hhdet_tes!M22=0,0,RES_hhdet_tes!M22/0.086*1000000/RES_hhdet_num!M22)</f>
        <v>568.02137808824682</v>
      </c>
      <c r="N22" s="57">
        <f>IF(RES_hhdet_tes!N22=0,0,RES_hhdet_tes!N22/0.086*1000000/RES_hhdet_num!N22)</f>
        <v>609.29816998220508</v>
      </c>
      <c r="O22" s="57">
        <f>IF(RES_hhdet_tes!O22=0,0,RES_hhdet_tes!O22/0.086*1000000/RES_hhdet_num!O22)</f>
        <v>566.99328802932837</v>
      </c>
      <c r="P22" s="57">
        <f>IF(RES_hhdet_tes!P22=0,0,RES_hhdet_tes!P22/0.086*1000000/RES_hhdet_num!P22)</f>
        <v>551.87497600769211</v>
      </c>
      <c r="Q22" s="57">
        <f>IF(RES_hhdet_tes!Q22=0,0,RES_hhdet_tes!Q22/0.086*1000000/RES_hhdet_num!Q22)</f>
        <v>519.23459417752156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6805.5733243108652</v>
      </c>
      <c r="C43" s="168">
        <f t="shared" ref="C43:Q43" si="6">SUM(C44,C47,C49,C58)</f>
        <v>5977.5663153508776</v>
      </c>
      <c r="D43" s="168">
        <f t="shared" si="6"/>
        <v>3951.824095224114</v>
      </c>
      <c r="E43" s="168">
        <f t="shared" si="6"/>
        <v>6349.9964598121232</v>
      </c>
      <c r="F43" s="168">
        <f t="shared" si="6"/>
        <v>9203.9883117772151</v>
      </c>
      <c r="G43" s="168">
        <f t="shared" si="6"/>
        <v>6716.5076222202306</v>
      </c>
      <c r="H43" s="168">
        <f t="shared" si="6"/>
        <v>6173.4466949889484</v>
      </c>
      <c r="I43" s="168">
        <f t="shared" si="6"/>
        <v>7203.6518440754526</v>
      </c>
      <c r="J43" s="168">
        <f t="shared" si="6"/>
        <v>6781.612768848292</v>
      </c>
      <c r="K43" s="168">
        <f t="shared" si="6"/>
        <v>5776.8042185051809</v>
      </c>
      <c r="L43" s="168">
        <f t="shared" si="6"/>
        <v>4795.5730937198405</v>
      </c>
      <c r="M43" s="168">
        <f t="shared" si="6"/>
        <v>6893.6118754644531</v>
      </c>
      <c r="N43" s="168">
        <f t="shared" si="6"/>
        <v>7374.048529933355</v>
      </c>
      <c r="O43" s="168">
        <f t="shared" si="6"/>
        <v>5347.9270242108696</v>
      </c>
      <c r="P43" s="168">
        <f t="shared" si="6"/>
        <v>5943.7996016923908</v>
      </c>
      <c r="Q43" s="168">
        <f t="shared" si="6"/>
        <v>5985.4008275933902</v>
      </c>
    </row>
    <row r="44" spans="1:17" ht="12.95" customHeight="1" x14ac:dyDescent="0.25">
      <c r="A44" s="158" t="s">
        <v>65</v>
      </c>
      <c r="B44" s="157">
        <f t="shared" ref="B44:Q44" si="7">SUM(B45:B46)</f>
        <v>5687.66298045042</v>
      </c>
      <c r="C44" s="157">
        <f t="shared" si="7"/>
        <v>4822.2076901683986</v>
      </c>
      <c r="D44" s="157">
        <f t="shared" si="7"/>
        <v>2844.6576879137574</v>
      </c>
      <c r="E44" s="157">
        <f t="shared" si="7"/>
        <v>5027.2584894162164</v>
      </c>
      <c r="F44" s="157">
        <f t="shared" si="7"/>
        <v>7899.755410297782</v>
      </c>
      <c r="G44" s="157">
        <f t="shared" si="7"/>
        <v>5027.329162607085</v>
      </c>
      <c r="H44" s="157">
        <f t="shared" si="7"/>
        <v>4570.2192040498094</v>
      </c>
      <c r="I44" s="157">
        <f t="shared" si="7"/>
        <v>5493.2514720973168</v>
      </c>
      <c r="J44" s="157">
        <f t="shared" si="7"/>
        <v>5290.4153717676627</v>
      </c>
      <c r="K44" s="157">
        <f t="shared" si="7"/>
        <v>4198.0763560808391</v>
      </c>
      <c r="L44" s="157">
        <f t="shared" si="7"/>
        <v>3278.1160075772159</v>
      </c>
      <c r="M44" s="157">
        <f t="shared" si="7"/>
        <v>5401.9092410172925</v>
      </c>
      <c r="N44" s="157">
        <f t="shared" si="7"/>
        <v>5545.3149099744633</v>
      </c>
      <c r="O44" s="157">
        <f t="shared" si="7"/>
        <v>3819.5007736895873</v>
      </c>
      <c r="P44" s="157">
        <f t="shared" si="7"/>
        <v>4417.0500483125743</v>
      </c>
      <c r="Q44" s="157">
        <f t="shared" si="7"/>
        <v>4443.9249237713111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5638.188441346676</v>
      </c>
      <c r="C45" s="156">
        <f>IF(RES_hhdet_tes!C45=0,0,RES_hhdet_tes!C45/0.086*1000000/RES_hhdet_num!C$43)</f>
        <v>4746.2552184919132</v>
      </c>
      <c r="D45" s="156">
        <f>IF(RES_hhdet_tes!D45=0,0,RES_hhdet_tes!D45/0.086*1000000/RES_hhdet_num!D$43)</f>
        <v>2800.3731725030129</v>
      </c>
      <c r="E45" s="156">
        <f>IF(RES_hhdet_tes!E45=0,0,RES_hhdet_tes!E45/0.086*1000000/RES_hhdet_num!E$43)</f>
        <v>4839.963397373177</v>
      </c>
      <c r="F45" s="156">
        <f>IF(RES_hhdet_tes!F45=0,0,RES_hhdet_tes!F45/0.086*1000000/RES_hhdet_num!F$43)</f>
        <v>7827.0384390247427</v>
      </c>
      <c r="G45" s="156">
        <f>IF(RES_hhdet_tes!G45=0,0,RES_hhdet_tes!G45/0.086*1000000/RES_hhdet_num!G$43)</f>
        <v>4750.7427454529025</v>
      </c>
      <c r="H45" s="156">
        <f>IF(RES_hhdet_tes!H45=0,0,RES_hhdet_tes!H45/0.086*1000000/RES_hhdet_num!H$43)</f>
        <v>4397.6262606483442</v>
      </c>
      <c r="I45" s="156">
        <f>IF(RES_hhdet_tes!I45=0,0,RES_hhdet_tes!I45/0.086*1000000/RES_hhdet_num!I$43)</f>
        <v>5068.3178367708251</v>
      </c>
      <c r="J45" s="156">
        <f>IF(RES_hhdet_tes!J45=0,0,RES_hhdet_tes!J45/0.086*1000000/RES_hhdet_num!J$43)</f>
        <v>5104.5950685978642</v>
      </c>
      <c r="K45" s="156">
        <f>IF(RES_hhdet_tes!K45=0,0,RES_hhdet_tes!K45/0.086*1000000/RES_hhdet_num!K$43)</f>
        <v>3928.9099534801303</v>
      </c>
      <c r="L45" s="156">
        <f>IF(RES_hhdet_tes!L45=0,0,RES_hhdet_tes!L45/0.086*1000000/RES_hhdet_num!L$43)</f>
        <v>3160.5925086988436</v>
      </c>
      <c r="M45" s="156">
        <f>IF(RES_hhdet_tes!M45=0,0,RES_hhdet_tes!M45/0.086*1000000/RES_hhdet_num!M$43)</f>
        <v>5231.1059591334542</v>
      </c>
      <c r="N45" s="156">
        <f>IF(RES_hhdet_tes!N45=0,0,RES_hhdet_tes!N45/0.086*1000000/RES_hhdet_num!N$43)</f>
        <v>5364.6962235285846</v>
      </c>
      <c r="O45" s="156">
        <f>IF(RES_hhdet_tes!O45=0,0,RES_hhdet_tes!O45/0.086*1000000/RES_hhdet_num!O$43)</f>
        <v>3707.8173608284037</v>
      </c>
      <c r="P45" s="156">
        <f>IF(RES_hhdet_tes!P45=0,0,RES_hhdet_tes!P45/0.086*1000000/RES_hhdet_num!P$43)</f>
        <v>4264.8671459915804</v>
      </c>
      <c r="Q45" s="156">
        <f>IF(RES_hhdet_tes!Q45=0,0,RES_hhdet_tes!Q45/0.086*1000000/RES_hhdet_num!Q$43)</f>
        <v>4248.4871258056464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49.474539103744029</v>
      </c>
      <c r="C46" s="156">
        <f>IF(RES_hhdet_tes!C46=0,0,RES_hhdet_tes!C46/0.086*1000000/RES_hhdet_num!C$43)</f>
        <v>75.95247167648526</v>
      </c>
      <c r="D46" s="156">
        <f>IF(RES_hhdet_tes!D46=0,0,RES_hhdet_tes!D46/0.086*1000000/RES_hhdet_num!D$43)</f>
        <v>44.284515410744646</v>
      </c>
      <c r="E46" s="156">
        <f>IF(RES_hhdet_tes!E46=0,0,RES_hhdet_tes!E46/0.086*1000000/RES_hhdet_num!E$43)</f>
        <v>187.29509204303906</v>
      </c>
      <c r="F46" s="156">
        <f>IF(RES_hhdet_tes!F46=0,0,RES_hhdet_tes!F46/0.086*1000000/RES_hhdet_num!F$43)</f>
        <v>72.716971273039036</v>
      </c>
      <c r="G46" s="156">
        <f>IF(RES_hhdet_tes!G46=0,0,RES_hhdet_tes!G46/0.086*1000000/RES_hhdet_num!G$43)</f>
        <v>276.58641715418241</v>
      </c>
      <c r="H46" s="156">
        <f>IF(RES_hhdet_tes!H46=0,0,RES_hhdet_tes!H46/0.086*1000000/RES_hhdet_num!H$43)</f>
        <v>172.59294340146548</v>
      </c>
      <c r="I46" s="156">
        <f>IF(RES_hhdet_tes!I46=0,0,RES_hhdet_tes!I46/0.086*1000000/RES_hhdet_num!I$43)</f>
        <v>424.93363532649136</v>
      </c>
      <c r="J46" s="156">
        <f>IF(RES_hhdet_tes!J46=0,0,RES_hhdet_tes!J46/0.086*1000000/RES_hhdet_num!J$43)</f>
        <v>185.82030316979854</v>
      </c>
      <c r="K46" s="156">
        <f>IF(RES_hhdet_tes!K46=0,0,RES_hhdet_tes!K46/0.086*1000000/RES_hhdet_num!K$43)</f>
        <v>269.16640260070864</v>
      </c>
      <c r="L46" s="156">
        <f>IF(RES_hhdet_tes!L46=0,0,RES_hhdet_tes!L46/0.086*1000000/RES_hhdet_num!L$43)</f>
        <v>117.52349887837229</v>
      </c>
      <c r="M46" s="156">
        <f>IF(RES_hhdet_tes!M46=0,0,RES_hhdet_tes!M46/0.086*1000000/RES_hhdet_num!M$43)</f>
        <v>170.80328188383859</v>
      </c>
      <c r="N46" s="156">
        <f>IF(RES_hhdet_tes!N46=0,0,RES_hhdet_tes!N46/0.086*1000000/RES_hhdet_num!N$43)</f>
        <v>180.61868644587901</v>
      </c>
      <c r="O46" s="156">
        <f>IF(RES_hhdet_tes!O46=0,0,RES_hhdet_tes!O46/0.086*1000000/RES_hhdet_num!O$43)</f>
        <v>111.68341286118353</v>
      </c>
      <c r="P46" s="156">
        <f>IF(RES_hhdet_tes!P46=0,0,RES_hhdet_tes!P46/0.086*1000000/RES_hhdet_num!P$43)</f>
        <v>152.18290232099358</v>
      </c>
      <c r="Q46" s="156">
        <f>IF(RES_hhdet_tes!Q46=0,0,RES_hhdet_tes!Q46/0.086*1000000/RES_hhdet_num!Q$43)</f>
        <v>195.43779796566429</v>
      </c>
    </row>
    <row r="47" spans="1:17" ht="12.95" customHeight="1" x14ac:dyDescent="0.25">
      <c r="A47" s="158" t="s">
        <v>112</v>
      </c>
      <c r="B47" s="157">
        <f t="shared" ref="B47:Q47" si="8">B48</f>
        <v>11.839742728641779</v>
      </c>
      <c r="C47" s="157">
        <f t="shared" si="8"/>
        <v>14.765970285734575</v>
      </c>
      <c r="D47" s="157">
        <f t="shared" si="8"/>
        <v>18.16172738176229</v>
      </c>
      <c r="E47" s="157">
        <f t="shared" si="8"/>
        <v>21.388297755593662</v>
      </c>
      <c r="F47" s="157">
        <f t="shared" si="8"/>
        <v>24.883765330909728</v>
      </c>
      <c r="G47" s="157">
        <f t="shared" si="8"/>
        <v>28.531576843336268</v>
      </c>
      <c r="H47" s="157">
        <f t="shared" si="8"/>
        <v>33.413227059681802</v>
      </c>
      <c r="I47" s="157">
        <f t="shared" si="8"/>
        <v>39.533026835164769</v>
      </c>
      <c r="J47" s="157">
        <f t="shared" si="8"/>
        <v>49.005552095655744</v>
      </c>
      <c r="K47" s="157">
        <f t="shared" si="8"/>
        <v>52.631329517955834</v>
      </c>
      <c r="L47" s="157">
        <f t="shared" si="8"/>
        <v>58.049046692150185</v>
      </c>
      <c r="M47" s="157">
        <f t="shared" si="8"/>
        <v>62.31241795247611</v>
      </c>
      <c r="N47" s="157">
        <f t="shared" si="8"/>
        <v>72.367933416495433</v>
      </c>
      <c r="O47" s="157">
        <f t="shared" si="8"/>
        <v>82.898838591792142</v>
      </c>
      <c r="P47" s="157">
        <f t="shared" si="8"/>
        <v>89.084839396744783</v>
      </c>
      <c r="Q47" s="157">
        <f t="shared" si="8"/>
        <v>93.37963873041565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11.839742728641779</v>
      </c>
      <c r="C48" s="156">
        <f>IF(RES_hhdet_tes!C48=0,0,RES_hhdet_tes!C48/0.086*1000000/RES_hhdet_num!C$43)</f>
        <v>14.765970285734575</v>
      </c>
      <c r="D48" s="156">
        <f>IF(RES_hhdet_tes!D48=0,0,RES_hhdet_tes!D48/0.086*1000000/RES_hhdet_num!D$43)</f>
        <v>18.16172738176229</v>
      </c>
      <c r="E48" s="156">
        <f>IF(RES_hhdet_tes!E48=0,0,RES_hhdet_tes!E48/0.086*1000000/RES_hhdet_num!E$43)</f>
        <v>21.388297755593662</v>
      </c>
      <c r="F48" s="156">
        <f>IF(RES_hhdet_tes!F48=0,0,RES_hhdet_tes!F48/0.086*1000000/RES_hhdet_num!F$43)</f>
        <v>24.883765330909728</v>
      </c>
      <c r="G48" s="156">
        <f>IF(RES_hhdet_tes!G48=0,0,RES_hhdet_tes!G48/0.086*1000000/RES_hhdet_num!G$43)</f>
        <v>28.531576843336268</v>
      </c>
      <c r="H48" s="156">
        <f>IF(RES_hhdet_tes!H48=0,0,RES_hhdet_tes!H48/0.086*1000000/RES_hhdet_num!H$43)</f>
        <v>33.413227059681802</v>
      </c>
      <c r="I48" s="156">
        <f>IF(RES_hhdet_tes!I48=0,0,RES_hhdet_tes!I48/0.086*1000000/RES_hhdet_num!I$43)</f>
        <v>39.533026835164769</v>
      </c>
      <c r="J48" s="156">
        <f>IF(RES_hhdet_tes!J48=0,0,RES_hhdet_tes!J48/0.086*1000000/RES_hhdet_num!J$43)</f>
        <v>49.005552095655744</v>
      </c>
      <c r="K48" s="156">
        <f>IF(RES_hhdet_tes!K48=0,0,RES_hhdet_tes!K48/0.086*1000000/RES_hhdet_num!K$43)</f>
        <v>52.631329517955834</v>
      </c>
      <c r="L48" s="156">
        <f>IF(RES_hhdet_tes!L48=0,0,RES_hhdet_tes!L48/0.086*1000000/RES_hhdet_num!L$43)</f>
        <v>58.049046692150185</v>
      </c>
      <c r="M48" s="156">
        <f>IF(RES_hhdet_tes!M48=0,0,RES_hhdet_tes!M48/0.086*1000000/RES_hhdet_num!M$43)</f>
        <v>62.31241795247611</v>
      </c>
      <c r="N48" s="156">
        <f>IF(RES_hhdet_tes!N48=0,0,RES_hhdet_tes!N48/0.086*1000000/RES_hhdet_num!N$43)</f>
        <v>72.367933416495433</v>
      </c>
      <c r="O48" s="156">
        <f>IF(RES_hhdet_tes!O48=0,0,RES_hhdet_tes!O48/0.086*1000000/RES_hhdet_num!O$43)</f>
        <v>82.898838591792142</v>
      </c>
      <c r="P48" s="156">
        <f>IF(RES_hhdet_tes!P48=0,0,RES_hhdet_tes!P48/0.086*1000000/RES_hhdet_num!P$43)</f>
        <v>89.084839396744783</v>
      </c>
      <c r="Q48" s="156">
        <f>IF(RES_hhdet_tes!Q48=0,0,RES_hhdet_tes!Q48/0.086*1000000/RES_hhdet_num!Q$43)</f>
        <v>93.37963873041565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720.23802234565085</v>
      </c>
      <c r="C49" s="157">
        <f>IF(RES_hhdet_tes!C49=0,0,RES_hhdet_tes!C49/0.086*1000000/RES_hhdet_num!C$43)</f>
        <v>737.14525664980488</v>
      </c>
      <c r="D49" s="157">
        <f>IF(RES_hhdet_tes!D49=0,0,RES_hhdet_tes!D49/0.086*1000000/RES_hhdet_num!D$43)</f>
        <v>635.70175110239245</v>
      </c>
      <c r="E49" s="157">
        <f>IF(RES_hhdet_tes!E49=0,0,RES_hhdet_tes!E49/0.086*1000000/RES_hhdet_num!E$43)</f>
        <v>820.74356979275785</v>
      </c>
      <c r="F49" s="157">
        <f>IF(RES_hhdet_tes!F49=0,0,RES_hhdet_tes!F49/0.086*1000000/RES_hhdet_num!F$43)</f>
        <v>855.32555019463291</v>
      </c>
      <c r="G49" s="157">
        <f>IF(RES_hhdet_tes!G49=0,0,RES_hhdet_tes!G49/0.086*1000000/RES_hhdet_num!G$43)</f>
        <v>909.77539444014872</v>
      </c>
      <c r="H49" s="157">
        <f>IF(RES_hhdet_tes!H49=0,0,RES_hhdet_tes!H49/0.086*1000000/RES_hhdet_num!H$43)</f>
        <v>958.95716102652739</v>
      </c>
      <c r="I49" s="157">
        <f>IF(RES_hhdet_tes!I49=0,0,RES_hhdet_tes!I49/0.086*1000000/RES_hhdet_num!I$43)</f>
        <v>1060.3912867488</v>
      </c>
      <c r="J49" s="157">
        <f>IF(RES_hhdet_tes!J49=0,0,RES_hhdet_tes!J49/0.086*1000000/RES_hhdet_num!J$43)</f>
        <v>970.93310648478291</v>
      </c>
      <c r="K49" s="157">
        <f>IF(RES_hhdet_tes!K49=0,0,RES_hhdet_tes!K49/0.086*1000000/RES_hhdet_num!K$43)</f>
        <v>1024.3752406158123</v>
      </c>
      <c r="L49" s="157">
        <f>IF(RES_hhdet_tes!L49=0,0,RES_hhdet_tes!L49/0.086*1000000/RES_hhdet_num!L$43)</f>
        <v>952.98523464380071</v>
      </c>
      <c r="M49" s="157">
        <f>IF(RES_hhdet_tes!M49=0,0,RES_hhdet_tes!M49/0.086*1000000/RES_hhdet_num!M$43)</f>
        <v>912.4327650502986</v>
      </c>
      <c r="N49" s="157">
        <f>IF(RES_hhdet_tes!N49=0,0,RES_hhdet_tes!N49/0.086*1000000/RES_hhdet_num!N$43)</f>
        <v>1238.8270869964238</v>
      </c>
      <c r="O49" s="157">
        <f>IF(RES_hhdet_tes!O49=0,0,RES_hhdet_tes!O49/0.086*1000000/RES_hhdet_num!O$43)</f>
        <v>923.8119086094116</v>
      </c>
      <c r="P49" s="157">
        <f>IF(RES_hhdet_tes!P49=0,0,RES_hhdet_tes!P49/0.086*1000000/RES_hhdet_num!P$43)</f>
        <v>917.52822481194983</v>
      </c>
      <c r="Q49" s="157">
        <f>IF(RES_hhdet_tes!Q49=0,0,RES_hhdet_tes!Q49/0.086*1000000/RES_hhdet_num!Q$43)</f>
        <v>919.18433955559874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712.3885428362637</v>
      </c>
      <c r="C50" s="132">
        <f>IF(RES_hhdet_tes!C50=0,0,RES_hhdet_tes!C50/0.086*1000000/RES_hhdet_num!C50)</f>
        <v>722.74006517625776</v>
      </c>
      <c r="D50" s="132">
        <f>IF(RES_hhdet_tes!D50=0,0,RES_hhdet_tes!D50/0.086*1000000/RES_hhdet_num!D50)</f>
        <v>547.54476760417026</v>
      </c>
      <c r="E50" s="132">
        <f>IF(RES_hhdet_tes!E50=0,0,RES_hhdet_tes!E50/0.086*1000000/RES_hhdet_num!E50)</f>
        <v>779.08565686651013</v>
      </c>
      <c r="F50" s="132">
        <f>IF(RES_hhdet_tes!F50=0,0,RES_hhdet_tes!F50/0.086*1000000/RES_hhdet_num!F50)</f>
        <v>862.04040244437215</v>
      </c>
      <c r="G50" s="132">
        <f>IF(RES_hhdet_tes!G50=0,0,RES_hhdet_tes!G50/0.086*1000000/RES_hhdet_num!G50)</f>
        <v>893.81361771095385</v>
      </c>
      <c r="H50" s="132">
        <f>IF(RES_hhdet_tes!H50=0,0,RES_hhdet_tes!H50/0.086*1000000/RES_hhdet_num!H50)</f>
        <v>964.62923773966656</v>
      </c>
      <c r="I50" s="132">
        <f>IF(RES_hhdet_tes!I50=0,0,RES_hhdet_tes!I50/0.086*1000000/RES_hhdet_num!I50)</f>
        <v>1041.1941438037938</v>
      </c>
      <c r="J50" s="132">
        <f>IF(RES_hhdet_tes!J50=0,0,RES_hhdet_tes!J50/0.086*1000000/RES_hhdet_num!J50)</f>
        <v>936.40765022195512</v>
      </c>
      <c r="K50" s="132">
        <f>IF(RES_hhdet_tes!K50=0,0,RES_hhdet_tes!K50/0.086*1000000/RES_hhdet_num!K50)</f>
        <v>903.75334897623884</v>
      </c>
      <c r="L50" s="132">
        <f>IF(RES_hhdet_tes!L50=0,0,RES_hhdet_tes!L50/0.086*1000000/RES_hhdet_num!L50)</f>
        <v>903.12858484926676</v>
      </c>
      <c r="M50" s="132">
        <f>IF(RES_hhdet_tes!M50=0,0,RES_hhdet_tes!M50/0.086*1000000/RES_hhdet_num!M50)</f>
        <v>911.58338839537964</v>
      </c>
      <c r="N50" s="132">
        <f>IF(RES_hhdet_tes!N50=0,0,RES_hhdet_tes!N50/0.086*1000000/RES_hhdet_num!N50)</f>
        <v>1268.4457228178062</v>
      </c>
      <c r="O50" s="132">
        <f>IF(RES_hhdet_tes!O50=0,0,RES_hhdet_tes!O50/0.086*1000000/RES_hhdet_num!O50)</f>
        <v>907.98242059476092</v>
      </c>
      <c r="P50" s="132">
        <f>IF(RES_hhdet_tes!P50=0,0,RES_hhdet_tes!P50/0.086*1000000/RES_hhdet_num!P50)</f>
        <v>912.01603895581195</v>
      </c>
      <c r="Q50" s="132">
        <f>IF(RES_hhdet_tes!Q50=0,0,RES_hhdet_tes!Q50/0.086*1000000/RES_hhdet_num!Q50)</f>
        <v>917.82823717728422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733.44248997741147</v>
      </c>
      <c r="C54" s="162">
        <f>IF(RES_hhdet_tes!C54=0,0,RES_hhdet_tes!C54/0.086*1000000/RES_hhdet_num!C54)</f>
        <v>761.7813394093705</v>
      </c>
      <c r="D54" s="162">
        <f>IF(RES_hhdet_tes!D54=0,0,RES_hhdet_tes!D54/0.086*1000000/RES_hhdet_num!D54)</f>
        <v>729.28109922016756</v>
      </c>
      <c r="E54" s="162">
        <f>IF(RES_hhdet_tes!E54=0,0,RES_hhdet_tes!E54/0.086*1000000/RES_hhdet_num!E54)</f>
        <v>921.43624298688587</v>
      </c>
      <c r="F54" s="162">
        <f>IF(RES_hhdet_tes!F54=0,0,RES_hhdet_tes!F54/0.086*1000000/RES_hhdet_num!F54)</f>
        <v>778.10278225539582</v>
      </c>
      <c r="G54" s="162">
        <f>IF(RES_hhdet_tes!G54=0,0,RES_hhdet_tes!G54/0.086*1000000/RES_hhdet_num!G54)</f>
        <v>950.1795626749614</v>
      </c>
      <c r="H54" s="162">
        <f>IF(RES_hhdet_tes!H54=0,0,RES_hhdet_tes!H54/0.086*1000000/RES_hhdet_num!H54)</f>
        <v>946.23698702365652</v>
      </c>
      <c r="I54" s="162">
        <f>IF(RES_hhdet_tes!I54=0,0,RES_hhdet_tes!I54/0.086*1000000/RES_hhdet_num!I54)</f>
        <v>1423.2047316017931</v>
      </c>
      <c r="J54" s="162">
        <f>IF(RES_hhdet_tes!J54=0,0,RES_hhdet_tes!J54/0.086*1000000/RES_hhdet_num!J54)</f>
        <v>1167.141432384346</v>
      </c>
      <c r="K54" s="162">
        <f>IF(RES_hhdet_tes!K54=0,0,RES_hhdet_tes!K54/0.086*1000000/RES_hhdet_num!K54)</f>
        <v>1309.6476191239781</v>
      </c>
      <c r="L54" s="162">
        <f>IF(RES_hhdet_tes!L54=0,0,RES_hhdet_tes!L54/0.086*1000000/RES_hhdet_num!L54)</f>
        <v>1020.8425931063936</v>
      </c>
      <c r="M54" s="162">
        <f>IF(RES_hhdet_tes!M54=0,0,RES_hhdet_tes!M54/0.086*1000000/RES_hhdet_num!M54)</f>
        <v>1062.0632835939916</v>
      </c>
      <c r="N54" s="162">
        <f>IF(RES_hhdet_tes!N54=0,0,RES_hhdet_tes!N54/0.086*1000000/RES_hhdet_num!N54)</f>
        <v>1158.8940008444752</v>
      </c>
      <c r="O54" s="162">
        <f>IF(RES_hhdet_tes!O54=0,0,RES_hhdet_tes!O54/0.086*1000000/RES_hhdet_num!O54)</f>
        <v>973.3555181089356</v>
      </c>
      <c r="P54" s="162">
        <f>IF(RES_hhdet_tes!P54=0,0,RES_hhdet_tes!P54/0.086*1000000/RES_hhdet_num!P54)</f>
        <v>1014.7476716354319</v>
      </c>
      <c r="Q54" s="162">
        <f>IF(RES_hhdet_tes!Q54=0,0,RES_hhdet_tes!Q54/0.086*1000000/RES_hhdet_num!Q54)</f>
        <v>950.82116021341142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0</v>
      </c>
      <c r="C55" s="160">
        <f>IF(RES_hhdet_tes!C55=0,0,RES_hhdet_tes!C55/0.086*1000000/RES_hhdet_num!C55)</f>
        <v>0</v>
      </c>
      <c r="D55" s="160">
        <f>IF(RES_hhdet_tes!D55=0,0,RES_hhdet_tes!D55/0.086*1000000/RES_hhdet_num!D55)</f>
        <v>0</v>
      </c>
      <c r="E55" s="160">
        <f>IF(RES_hhdet_tes!E55=0,0,RES_hhdet_tes!E55/0.086*1000000/RES_hhdet_num!E55)</f>
        <v>0</v>
      </c>
      <c r="F55" s="160">
        <f>IF(RES_hhdet_tes!F55=0,0,RES_hhdet_tes!F55/0.086*1000000/RES_hhdet_num!F55)</f>
        <v>0</v>
      </c>
      <c r="G55" s="160">
        <f>IF(RES_hhdet_tes!G55=0,0,RES_hhdet_tes!G55/0.086*1000000/RES_hhdet_num!G55)</f>
        <v>0</v>
      </c>
      <c r="H55" s="160">
        <f>IF(RES_hhdet_tes!H55=0,0,RES_hhdet_tes!H55/0.086*1000000/RES_hhdet_num!H55)</f>
        <v>0</v>
      </c>
      <c r="I55" s="160">
        <f>IF(RES_hhdet_tes!I55=0,0,RES_hhdet_tes!I55/0.086*1000000/RES_hhdet_num!I55)</f>
        <v>0</v>
      </c>
      <c r="J55" s="160">
        <f>IF(RES_hhdet_tes!J55=0,0,RES_hhdet_tes!J55/0.086*1000000/RES_hhdet_num!J55)</f>
        <v>0</v>
      </c>
      <c r="K55" s="160">
        <f>IF(RES_hhdet_tes!K55=0,0,RES_hhdet_tes!K55/0.086*1000000/RES_hhdet_num!K55)</f>
        <v>0</v>
      </c>
      <c r="L55" s="160">
        <f>IF(RES_hhdet_tes!L55=0,0,RES_hhdet_tes!L55/0.086*1000000/RES_hhdet_num!L55)</f>
        <v>0</v>
      </c>
      <c r="M55" s="160">
        <f>IF(RES_hhdet_tes!M55=0,0,RES_hhdet_tes!M55/0.086*1000000/RES_hhdet_num!M55)</f>
        <v>0</v>
      </c>
      <c r="N55" s="160">
        <f>IF(RES_hhdet_tes!N55=0,0,RES_hhdet_tes!N55/0.086*1000000/RES_hhdet_num!N55)</f>
        <v>0</v>
      </c>
      <c r="O55" s="160">
        <f>IF(RES_hhdet_tes!O55=0,0,RES_hhdet_tes!O55/0.086*1000000/RES_hhdet_num!O55)</f>
        <v>0</v>
      </c>
      <c r="P55" s="160">
        <f>IF(RES_hhdet_tes!P55=0,0,RES_hhdet_tes!P55/0.086*1000000/RES_hhdet_num!P55)</f>
        <v>0</v>
      </c>
      <c r="Q55" s="160">
        <f>IF(RES_hhdet_tes!Q55=0,0,RES_hhdet_tes!Q55/0.086*1000000/RES_hhdet_num!Q55)</f>
        <v>0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0</v>
      </c>
      <c r="C56" s="156">
        <f>IF(RES_hhdet_tes!C56=0,0,RES_hhdet_tes!C56/0.086*1000000/RES_hhdet_num!C55)</f>
        <v>0</v>
      </c>
      <c r="D56" s="156">
        <f>IF(RES_hhdet_tes!D56=0,0,RES_hhdet_tes!D56/0.086*1000000/RES_hhdet_num!D55)</f>
        <v>0</v>
      </c>
      <c r="E56" s="156">
        <f>IF(RES_hhdet_tes!E56=0,0,RES_hhdet_tes!E56/0.086*1000000/RES_hhdet_num!E55)</f>
        <v>0</v>
      </c>
      <c r="F56" s="156">
        <f>IF(RES_hhdet_tes!F56=0,0,RES_hhdet_tes!F56/0.086*1000000/RES_hhdet_num!F55)</f>
        <v>0</v>
      </c>
      <c r="G56" s="156">
        <f>IF(RES_hhdet_tes!G56=0,0,RES_hhdet_tes!G56/0.086*1000000/RES_hhdet_num!G55)</f>
        <v>0</v>
      </c>
      <c r="H56" s="156">
        <f>IF(RES_hhdet_tes!H56=0,0,RES_hhdet_tes!H56/0.086*1000000/RES_hhdet_num!H55)</f>
        <v>0</v>
      </c>
      <c r="I56" s="156">
        <f>IF(RES_hhdet_tes!I56=0,0,RES_hhdet_tes!I56/0.086*1000000/RES_hhdet_num!I55)</f>
        <v>0</v>
      </c>
      <c r="J56" s="156">
        <f>IF(RES_hhdet_tes!J56=0,0,RES_hhdet_tes!J56/0.086*1000000/RES_hhdet_num!J55)</f>
        <v>0</v>
      </c>
      <c r="K56" s="156">
        <f>IF(RES_hhdet_tes!K56=0,0,RES_hhdet_tes!K56/0.086*1000000/RES_hhdet_num!K55)</f>
        <v>0</v>
      </c>
      <c r="L56" s="156">
        <f>IF(RES_hhdet_tes!L56=0,0,RES_hhdet_tes!L56/0.086*1000000/RES_hhdet_num!L55)</f>
        <v>0</v>
      </c>
      <c r="M56" s="156">
        <f>IF(RES_hhdet_tes!M56=0,0,RES_hhdet_tes!M56/0.086*1000000/RES_hhdet_num!M55)</f>
        <v>0</v>
      </c>
      <c r="N56" s="156">
        <f>IF(RES_hhdet_tes!N56=0,0,RES_hhdet_tes!N56/0.086*1000000/RES_hhdet_num!N55)</f>
        <v>0</v>
      </c>
      <c r="O56" s="156">
        <f>IF(RES_hhdet_tes!O56=0,0,RES_hhdet_tes!O56/0.086*1000000/RES_hhdet_num!O55)</f>
        <v>0</v>
      </c>
      <c r="P56" s="156">
        <f>IF(RES_hhdet_tes!P56=0,0,RES_hhdet_tes!P56/0.086*1000000/RES_hhdet_num!P55)</f>
        <v>0</v>
      </c>
      <c r="Q56" s="156">
        <f>IF(RES_hhdet_tes!Q56=0,0,RES_hhdet_tes!Q56/0.086*1000000/RES_hhdet_num!Q55)</f>
        <v>0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0</v>
      </c>
      <c r="C57" s="156">
        <f>IF(RES_hhdet_tes!C57=0,0,RES_hhdet_tes!C57/0.086*1000000/RES_hhdet_num!C55)</f>
        <v>0</v>
      </c>
      <c r="D57" s="156">
        <f>IF(RES_hhdet_tes!D57=0,0,RES_hhdet_tes!D57/0.086*1000000/RES_hhdet_num!D55)</f>
        <v>0</v>
      </c>
      <c r="E57" s="156">
        <f>IF(RES_hhdet_tes!E57=0,0,RES_hhdet_tes!E57/0.086*1000000/RES_hhdet_num!E55)</f>
        <v>0</v>
      </c>
      <c r="F57" s="156">
        <f>IF(RES_hhdet_tes!F57=0,0,RES_hhdet_tes!F57/0.086*1000000/RES_hhdet_num!F55)</f>
        <v>0</v>
      </c>
      <c r="G57" s="156">
        <f>IF(RES_hhdet_tes!G57=0,0,RES_hhdet_tes!G57/0.086*1000000/RES_hhdet_num!G55)</f>
        <v>0</v>
      </c>
      <c r="H57" s="156">
        <f>IF(RES_hhdet_tes!H57=0,0,RES_hhdet_tes!H57/0.086*1000000/RES_hhdet_num!H55)</f>
        <v>0</v>
      </c>
      <c r="I57" s="156">
        <f>IF(RES_hhdet_tes!I57=0,0,RES_hhdet_tes!I57/0.086*1000000/RES_hhdet_num!I55)</f>
        <v>0</v>
      </c>
      <c r="J57" s="156">
        <f>IF(RES_hhdet_tes!J57=0,0,RES_hhdet_tes!J57/0.086*1000000/RES_hhdet_num!J55)</f>
        <v>0</v>
      </c>
      <c r="K57" s="156">
        <f>IF(RES_hhdet_tes!K57=0,0,RES_hhdet_tes!K57/0.086*1000000/RES_hhdet_num!K55)</f>
        <v>0</v>
      </c>
      <c r="L57" s="156">
        <f>IF(RES_hhdet_tes!L57=0,0,RES_hhdet_tes!L57/0.086*1000000/RES_hhdet_num!L55)</f>
        <v>0</v>
      </c>
      <c r="M57" s="156">
        <f>IF(RES_hhdet_tes!M57=0,0,RES_hhdet_tes!M57/0.086*1000000/RES_hhdet_num!M55)</f>
        <v>0</v>
      </c>
      <c r="N57" s="156">
        <f>IF(RES_hhdet_tes!N57=0,0,RES_hhdet_tes!N57/0.086*1000000/RES_hhdet_num!N55)</f>
        <v>0</v>
      </c>
      <c r="O57" s="156">
        <f>IF(RES_hhdet_tes!O57=0,0,RES_hhdet_tes!O57/0.086*1000000/RES_hhdet_num!O55)</f>
        <v>0</v>
      </c>
      <c r="P57" s="156">
        <f>IF(RES_hhdet_tes!P57=0,0,RES_hhdet_tes!P57/0.086*1000000/RES_hhdet_num!P55)</f>
        <v>0</v>
      </c>
      <c r="Q57" s="156">
        <f>IF(RES_hhdet_tes!Q57=0,0,RES_hhdet_tes!Q57/0.086*1000000/RES_hhdet_num!Q55)</f>
        <v>0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385.83257878615211</v>
      </c>
      <c r="C58" s="157">
        <f>IF(RES_hhdet_tes!C58=0,0,RES_hhdet_tes!C58/0.086*1000000/RES_hhdet_num!C$43)</f>
        <v>403.44739824693988</v>
      </c>
      <c r="D58" s="157">
        <f>IF(RES_hhdet_tes!D58=0,0,RES_hhdet_tes!D58/0.086*1000000/RES_hhdet_num!D$43)</f>
        <v>453.30292882620165</v>
      </c>
      <c r="E58" s="157">
        <f>IF(RES_hhdet_tes!E58=0,0,RES_hhdet_tes!E58/0.086*1000000/RES_hhdet_num!E$43)</f>
        <v>480.60610284755535</v>
      </c>
      <c r="F58" s="157">
        <f>IF(RES_hhdet_tes!F58=0,0,RES_hhdet_tes!F58/0.086*1000000/RES_hhdet_num!F$43)</f>
        <v>424.02358595389063</v>
      </c>
      <c r="G58" s="157">
        <f>IF(RES_hhdet_tes!G58=0,0,RES_hhdet_tes!G58/0.086*1000000/RES_hhdet_num!G$43)</f>
        <v>750.87148832966091</v>
      </c>
      <c r="H58" s="157">
        <f>IF(RES_hhdet_tes!H58=0,0,RES_hhdet_tes!H58/0.086*1000000/RES_hhdet_num!H$43)</f>
        <v>610.85710285292942</v>
      </c>
      <c r="I58" s="157">
        <f>IF(RES_hhdet_tes!I58=0,0,RES_hhdet_tes!I58/0.086*1000000/RES_hhdet_num!I$43)</f>
        <v>610.47605839417133</v>
      </c>
      <c r="J58" s="157">
        <f>IF(RES_hhdet_tes!J58=0,0,RES_hhdet_tes!J58/0.086*1000000/RES_hhdet_num!J$43)</f>
        <v>471.25873850019087</v>
      </c>
      <c r="K58" s="157">
        <f>IF(RES_hhdet_tes!K58=0,0,RES_hhdet_tes!K58/0.086*1000000/RES_hhdet_num!K$43)</f>
        <v>501.72129229057401</v>
      </c>
      <c r="L58" s="157">
        <f>IF(RES_hhdet_tes!L58=0,0,RES_hhdet_tes!L58/0.086*1000000/RES_hhdet_num!L$43)</f>
        <v>506.4228048066737</v>
      </c>
      <c r="M58" s="157">
        <f>IF(RES_hhdet_tes!M58=0,0,RES_hhdet_tes!M58/0.086*1000000/RES_hhdet_num!M$43)</f>
        <v>516.95745144438638</v>
      </c>
      <c r="N58" s="157">
        <f>IF(RES_hhdet_tes!N58=0,0,RES_hhdet_tes!N58/0.086*1000000/RES_hhdet_num!N$43)</f>
        <v>517.5385995459726</v>
      </c>
      <c r="O58" s="157">
        <f>IF(RES_hhdet_tes!O58=0,0,RES_hhdet_tes!O58/0.086*1000000/RES_hhdet_num!O$43)</f>
        <v>521.71550332007882</v>
      </c>
      <c r="P58" s="157">
        <f>IF(RES_hhdet_tes!P58=0,0,RES_hhdet_tes!P58/0.086*1000000/RES_hhdet_num!P$43)</f>
        <v>520.13648917112164</v>
      </c>
      <c r="Q58" s="157">
        <f>IF(RES_hhdet_tes!Q58=0,0,RES_hhdet_tes!Q58/0.086*1000000/RES_hhdet_num!Q$43)</f>
        <v>528.91192553606493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382.18870113488487</v>
      </c>
      <c r="C59" s="156">
        <f>IF(RES_hhdet_tes!C59=0,0,RES_hhdet_tes!C59/0.086*1000000/RES_hhdet_num!C59)</f>
        <v>417.43219253648931</v>
      </c>
      <c r="D59" s="156">
        <f>IF(RES_hhdet_tes!D59=0,0,RES_hhdet_tes!D59/0.086*1000000/RES_hhdet_num!D59)</f>
        <v>429.61824539901585</v>
      </c>
      <c r="E59" s="156">
        <f>IF(RES_hhdet_tes!E59=0,0,RES_hhdet_tes!E59/0.086*1000000/RES_hhdet_num!E59)</f>
        <v>503.63726822366721</v>
      </c>
      <c r="F59" s="156">
        <f>IF(RES_hhdet_tes!F59=0,0,RES_hhdet_tes!F59/0.086*1000000/RES_hhdet_num!F59)</f>
        <v>317.23878823796355</v>
      </c>
      <c r="G59" s="156">
        <f>IF(RES_hhdet_tes!G59=0,0,RES_hhdet_tes!G59/0.086*1000000/RES_hhdet_num!G59)</f>
        <v>857.6438913395466</v>
      </c>
      <c r="H59" s="156">
        <f>IF(RES_hhdet_tes!H59=0,0,RES_hhdet_tes!H59/0.086*1000000/RES_hhdet_num!H59)</f>
        <v>442.0387713110058</v>
      </c>
      <c r="I59" s="156">
        <f>IF(RES_hhdet_tes!I59=0,0,RES_hhdet_tes!I59/0.086*1000000/RES_hhdet_num!I59)</f>
        <v>693.31169385134285</v>
      </c>
      <c r="J59" s="156">
        <f>IF(RES_hhdet_tes!J59=0,0,RES_hhdet_tes!J59/0.086*1000000/RES_hhdet_num!J59)</f>
        <v>368.14349645484384</v>
      </c>
      <c r="K59" s="156">
        <f>IF(RES_hhdet_tes!K59=0,0,RES_hhdet_tes!K59/0.086*1000000/RES_hhdet_num!K59)</f>
        <v>571.34391360555969</v>
      </c>
      <c r="L59" s="156">
        <f>IF(RES_hhdet_tes!L59=0,0,RES_hhdet_tes!L59/0.086*1000000/RES_hhdet_num!L59)</f>
        <v>493.08832779129028</v>
      </c>
      <c r="M59" s="156">
        <f>IF(RES_hhdet_tes!M59=0,0,RES_hhdet_tes!M59/0.086*1000000/RES_hhdet_num!M59)</f>
        <v>498.99207990163745</v>
      </c>
      <c r="N59" s="156">
        <f>IF(RES_hhdet_tes!N59=0,0,RES_hhdet_tes!N59/0.086*1000000/RES_hhdet_num!N59)</f>
        <v>479.64547373512579</v>
      </c>
      <c r="O59" s="156">
        <f>IF(RES_hhdet_tes!O59=0,0,RES_hhdet_tes!O59/0.086*1000000/RES_hhdet_num!O59)</f>
        <v>504.0490564911795</v>
      </c>
      <c r="P59" s="156">
        <f>IF(RES_hhdet_tes!P59=0,0,RES_hhdet_tes!P59/0.086*1000000/RES_hhdet_num!P59)</f>
        <v>506.45975937916774</v>
      </c>
      <c r="Q59" s="156">
        <f>IF(RES_hhdet_tes!Q59=0,0,RES_hhdet_tes!Q59/0.086*1000000/RES_hhdet_num!Q59)</f>
        <v>532.20616471740573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393.48449200450818</v>
      </c>
      <c r="C60" s="57">
        <f>IF(RES_hhdet_tes!C60=0,0,RES_hhdet_tes!C60/0.086*1000000/RES_hhdet_num!C60)</f>
        <v>376.53537177320874</v>
      </c>
      <c r="D60" s="57">
        <f>IF(RES_hhdet_tes!D60=0,0,RES_hhdet_tes!D60/0.086*1000000/RES_hhdet_num!D60)</f>
        <v>527.70332519614772</v>
      </c>
      <c r="E60" s="57">
        <f>IF(RES_hhdet_tes!E60=0,0,RES_hhdet_tes!E60/0.086*1000000/RES_hhdet_num!E60)</f>
        <v>379.40891985162602</v>
      </c>
      <c r="F60" s="57">
        <f>IF(RES_hhdet_tes!F60=0,0,RES_hhdet_tes!F60/0.086*1000000/RES_hhdet_num!F60)</f>
        <v>613.0945359193679</v>
      </c>
      <c r="G60" s="57">
        <f>IF(RES_hhdet_tes!G60=0,0,RES_hhdet_tes!G60/0.086*1000000/RES_hhdet_num!G60)</f>
        <v>308.05334502504292</v>
      </c>
      <c r="H60" s="57">
        <f>IF(RES_hhdet_tes!H60=0,0,RES_hhdet_tes!H60/0.086*1000000/RES_hhdet_num!H60)</f>
        <v>1227.1538130379511</v>
      </c>
      <c r="I60" s="57">
        <f>IF(RES_hhdet_tes!I60=0,0,RES_hhdet_tes!I60/0.086*1000000/RES_hhdet_num!I60)</f>
        <v>256.29862374890894</v>
      </c>
      <c r="J60" s="57">
        <f>IF(RES_hhdet_tes!J60=0,0,RES_hhdet_tes!J60/0.086*1000000/RES_hhdet_num!J60)</f>
        <v>960.82416633580715</v>
      </c>
      <c r="K60" s="57">
        <f>IF(RES_hhdet_tes!K60=0,0,RES_hhdet_tes!K60/0.086*1000000/RES_hhdet_num!K60)</f>
        <v>169.67619739589702</v>
      </c>
      <c r="L60" s="57">
        <f>IF(RES_hhdet_tes!L60=0,0,RES_hhdet_tes!L60/0.086*1000000/RES_hhdet_num!L60)</f>
        <v>550.2936456138558</v>
      </c>
      <c r="M60" s="57">
        <f>IF(RES_hhdet_tes!M60=0,0,RES_hhdet_tes!M60/0.086*1000000/RES_hhdet_num!M60)</f>
        <v>568.02137808824716</v>
      </c>
      <c r="N60" s="57">
        <f>IF(RES_hhdet_tes!N60=0,0,RES_hhdet_tes!N60/0.086*1000000/RES_hhdet_num!N60)</f>
        <v>609.29816998220554</v>
      </c>
      <c r="O60" s="57">
        <f>IF(RES_hhdet_tes!O60=0,0,RES_hhdet_tes!O60/0.086*1000000/RES_hhdet_num!O60)</f>
        <v>566.99328802932882</v>
      </c>
      <c r="P60" s="57">
        <f>IF(RES_hhdet_tes!P60=0,0,RES_hhdet_tes!P60/0.086*1000000/RES_hhdet_num!P60)</f>
        <v>551.874976007692</v>
      </c>
      <c r="Q60" s="57">
        <f>IF(RES_hhdet_tes!Q60=0,0,RES_hhdet_tes!Q60/0.086*1000000/RES_hhdet_num!Q60)</f>
        <v>519.23459417752156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6799.1947585156095</v>
      </c>
      <c r="C62" s="168">
        <f t="shared" ref="C62:Q62" si="9">SUM(C63,C66,C68,C77)</f>
        <v>6088.0388178682824</v>
      </c>
      <c r="D62" s="168">
        <f t="shared" si="9"/>
        <v>6107.9245072736267</v>
      </c>
      <c r="E62" s="168">
        <f t="shared" si="9"/>
        <v>6593.5767054094504</v>
      </c>
      <c r="F62" s="168">
        <f t="shared" si="9"/>
        <v>6443.9024829091186</v>
      </c>
      <c r="G62" s="168">
        <f t="shared" si="9"/>
        <v>6060.9269491880614</v>
      </c>
      <c r="H62" s="168">
        <f t="shared" si="9"/>
        <v>6642.1975091491186</v>
      </c>
      <c r="I62" s="168">
        <f t="shared" si="9"/>
        <v>6019.1688103940041</v>
      </c>
      <c r="J62" s="168">
        <f t="shared" si="9"/>
        <v>6343.9620350777104</v>
      </c>
      <c r="K62" s="168">
        <f t="shared" si="9"/>
        <v>6341.0730516888652</v>
      </c>
      <c r="L62" s="168">
        <f t="shared" si="9"/>
        <v>6383.2217602968421</v>
      </c>
      <c r="M62" s="168">
        <f t="shared" si="9"/>
        <v>6419.0365812478994</v>
      </c>
      <c r="N62" s="168">
        <f t="shared" si="9"/>
        <v>6473.8782779473695</v>
      </c>
      <c r="O62" s="168">
        <f t="shared" si="9"/>
        <v>6171.1394793888321</v>
      </c>
      <c r="P62" s="168">
        <f t="shared" si="9"/>
        <v>5795.2317816144514</v>
      </c>
      <c r="Q62" s="168">
        <f t="shared" si="9"/>
        <v>6016.6531701036129</v>
      </c>
    </row>
    <row r="63" spans="1:17" ht="12.95" customHeight="1" x14ac:dyDescent="0.25">
      <c r="A63" s="158" t="s">
        <v>65</v>
      </c>
      <c r="B63" s="157">
        <f t="shared" ref="B63:Q63" si="10">SUM(B64:B65)</f>
        <v>5687.5957511076122</v>
      </c>
      <c r="C63" s="157">
        <f t="shared" si="10"/>
        <v>4950.2554069365933</v>
      </c>
      <c r="D63" s="157">
        <f t="shared" si="10"/>
        <v>4853.4915406260689</v>
      </c>
      <c r="E63" s="157">
        <f t="shared" si="10"/>
        <v>5290.6149919700883</v>
      </c>
      <c r="F63" s="157">
        <f t="shared" si="10"/>
        <v>5240.063643202413</v>
      </c>
      <c r="G63" s="157">
        <f t="shared" si="10"/>
        <v>4585.0883955831905</v>
      </c>
      <c r="H63" s="157">
        <f t="shared" si="10"/>
        <v>5039.5047960700513</v>
      </c>
      <c r="I63" s="157">
        <f t="shared" si="10"/>
        <v>4421.341277046211</v>
      </c>
      <c r="J63" s="157">
        <f t="shared" si="10"/>
        <v>4867.6660477162595</v>
      </c>
      <c r="K63" s="157">
        <f t="shared" si="10"/>
        <v>4954.2894487564454</v>
      </c>
      <c r="L63" s="157">
        <f t="shared" si="10"/>
        <v>4958.223447564339</v>
      </c>
      <c r="M63" s="157">
        <f t="shared" si="10"/>
        <v>4957.6043259708649</v>
      </c>
      <c r="N63" s="157">
        <f t="shared" si="10"/>
        <v>4999.6496664516235</v>
      </c>
      <c r="O63" s="157">
        <f t="shared" si="10"/>
        <v>4667.6814208959413</v>
      </c>
      <c r="P63" s="157">
        <f t="shared" si="10"/>
        <v>4289.9055387043672</v>
      </c>
      <c r="Q63" s="157">
        <f t="shared" si="10"/>
        <v>4455.5876924673676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5638.121796803066</v>
      </c>
      <c r="C64" s="156">
        <f>IF(RES_hhdet_tes!C64=0,0,RES_hhdet_tes!C64/0.086*1000000/RES_hhdet_num!C$62)</f>
        <v>4872.2861120111002</v>
      </c>
      <c r="D64" s="156">
        <f>IF(RES_hhdet_tes!D64=0,0,RES_hhdet_tes!D64/0.086*1000000/RES_hhdet_num!D$62)</f>
        <v>4777.9342875196662</v>
      </c>
      <c r="E64" s="156">
        <f>IF(RES_hhdet_tes!E64=0,0,RES_hhdet_tes!E64/0.086*1000000/RES_hhdet_num!E$62)</f>
        <v>5093.5083136539733</v>
      </c>
      <c r="F64" s="156">
        <f>IF(RES_hhdet_tes!F64=0,0,RES_hhdet_tes!F64/0.086*1000000/RES_hhdet_num!F$62)</f>
        <v>5191.829041291202</v>
      </c>
      <c r="G64" s="156">
        <f>IF(RES_hhdet_tes!G64=0,0,RES_hhdet_tes!G64/0.086*1000000/RES_hhdet_num!G$62)</f>
        <v>4332.8325494567516</v>
      </c>
      <c r="H64" s="156">
        <f>IF(RES_hhdet_tes!H64=0,0,RES_hhdet_tes!H64/0.086*1000000/RES_hhdet_num!H$62)</f>
        <v>4849.1894244859504</v>
      </c>
      <c r="I64" s="156">
        <f>IF(RES_hhdet_tes!I64=0,0,RES_hhdet_tes!I64/0.086*1000000/RES_hhdet_num!I$62)</f>
        <v>4079.325872978608</v>
      </c>
      <c r="J64" s="156">
        <f>IF(RES_hhdet_tes!J64=0,0,RES_hhdet_tes!J64/0.086*1000000/RES_hhdet_num!J$62)</f>
        <v>4696.6943721191219</v>
      </c>
      <c r="K64" s="156">
        <f>IF(RES_hhdet_tes!K64=0,0,RES_hhdet_tes!K64/0.086*1000000/RES_hhdet_num!K$62)</f>
        <v>4636.6372301556976</v>
      </c>
      <c r="L64" s="156">
        <f>IF(RES_hhdet_tes!L64=0,0,RES_hhdet_tes!L64/0.086*1000000/RES_hhdet_num!L$62)</f>
        <v>4780.4665388912945</v>
      </c>
      <c r="M64" s="156">
        <f>IF(RES_hhdet_tes!M64=0,0,RES_hhdet_tes!M64/0.086*1000000/RES_hhdet_num!M$62)</f>
        <v>4800.8495469887075</v>
      </c>
      <c r="N64" s="156">
        <f>IF(RES_hhdet_tes!N64=0,0,RES_hhdet_tes!N64/0.086*1000000/RES_hhdet_num!N$62)</f>
        <v>4836.8040625311369</v>
      </c>
      <c r="O64" s="156">
        <f>IF(RES_hhdet_tes!O64=0,0,RES_hhdet_tes!O64/0.086*1000000/RES_hhdet_num!O$62)</f>
        <v>4531.1969371578152</v>
      </c>
      <c r="P64" s="156">
        <f>IF(RES_hhdet_tes!P64=0,0,RES_hhdet_tes!P64/0.086*1000000/RES_hhdet_num!P$62)</f>
        <v>4142.1032117163941</v>
      </c>
      <c r="Q64" s="156">
        <f>IF(RES_hhdet_tes!Q64=0,0,RES_hhdet_tes!Q64/0.086*1000000/RES_hhdet_num!Q$62)</f>
        <v>4259.6369817339946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49.47395430454602</v>
      </c>
      <c r="C65" s="156">
        <f>IF(RES_hhdet_tes!C65=0,0,RES_hhdet_tes!C65/0.086*1000000/RES_hhdet_num!C$62)</f>
        <v>77.969294925492861</v>
      </c>
      <c r="D65" s="156">
        <f>IF(RES_hhdet_tes!D65=0,0,RES_hhdet_tes!D65/0.086*1000000/RES_hhdet_num!D$62)</f>
        <v>75.557253106402655</v>
      </c>
      <c r="E65" s="156">
        <f>IF(RES_hhdet_tes!E65=0,0,RES_hhdet_tes!E65/0.086*1000000/RES_hhdet_num!E$62)</f>
        <v>197.10667831611491</v>
      </c>
      <c r="F65" s="156">
        <f>IF(RES_hhdet_tes!F65=0,0,RES_hhdet_tes!F65/0.086*1000000/RES_hhdet_num!F$62)</f>
        <v>48.234601911210639</v>
      </c>
      <c r="G65" s="156">
        <f>IF(RES_hhdet_tes!G65=0,0,RES_hhdet_tes!G65/0.086*1000000/RES_hhdet_num!G$62)</f>
        <v>252.25584612643931</v>
      </c>
      <c r="H65" s="156">
        <f>IF(RES_hhdet_tes!H65=0,0,RES_hhdet_tes!H65/0.086*1000000/RES_hhdet_num!H$62)</f>
        <v>190.31537158410066</v>
      </c>
      <c r="I65" s="156">
        <f>IF(RES_hhdet_tes!I65=0,0,RES_hhdet_tes!I65/0.086*1000000/RES_hhdet_num!I$62)</f>
        <v>342.01540406760296</v>
      </c>
      <c r="J65" s="156">
        <f>IF(RES_hhdet_tes!J65=0,0,RES_hhdet_tes!J65/0.086*1000000/RES_hhdet_num!J$62)</f>
        <v>170.97167559713748</v>
      </c>
      <c r="K65" s="156">
        <f>IF(RES_hhdet_tes!K65=0,0,RES_hhdet_tes!K65/0.086*1000000/RES_hhdet_num!K$62)</f>
        <v>317.65221860074752</v>
      </c>
      <c r="L65" s="156">
        <f>IF(RES_hhdet_tes!L65=0,0,RES_hhdet_tes!L65/0.086*1000000/RES_hhdet_num!L$62)</f>
        <v>177.75690867304417</v>
      </c>
      <c r="M65" s="156">
        <f>IF(RES_hhdet_tes!M65=0,0,RES_hhdet_tes!M65/0.086*1000000/RES_hhdet_num!M$62)</f>
        <v>156.7547789821574</v>
      </c>
      <c r="N65" s="156">
        <f>IF(RES_hhdet_tes!N65=0,0,RES_hhdet_tes!N65/0.086*1000000/RES_hhdet_num!N$62)</f>
        <v>162.84560392048635</v>
      </c>
      <c r="O65" s="156">
        <f>IF(RES_hhdet_tes!O65=0,0,RES_hhdet_tes!O65/0.086*1000000/RES_hhdet_num!O$62)</f>
        <v>136.48448373812633</v>
      </c>
      <c r="P65" s="156">
        <f>IF(RES_hhdet_tes!P65=0,0,RES_hhdet_tes!P65/0.086*1000000/RES_hhdet_num!P$62)</f>
        <v>147.80232698797283</v>
      </c>
      <c r="Q65" s="156">
        <f>IF(RES_hhdet_tes!Q65=0,0,RES_hhdet_tes!Q65/0.086*1000000/RES_hhdet_num!Q$62)</f>
        <v>195.9507107333726</v>
      </c>
    </row>
    <row r="66" spans="1:17" ht="12.95" customHeight="1" x14ac:dyDescent="0.25">
      <c r="A66" s="158" t="s">
        <v>112</v>
      </c>
      <c r="B66" s="157">
        <f t="shared" ref="B66:Q66" si="11">B67</f>
        <v>11.839574167206081</v>
      </c>
      <c r="C66" s="157">
        <f t="shared" si="11"/>
        <v>14.767716587465273</v>
      </c>
      <c r="D66" s="157">
        <f t="shared" si="11"/>
        <v>18.162061106443783</v>
      </c>
      <c r="E66" s="157">
        <f t="shared" si="11"/>
        <v>21.386356510639569</v>
      </c>
      <c r="F66" s="157">
        <f t="shared" si="11"/>
        <v>24.882906700418346</v>
      </c>
      <c r="G66" s="157">
        <f t="shared" si="11"/>
        <v>28.530942840957707</v>
      </c>
      <c r="H66" s="157">
        <f t="shared" si="11"/>
        <v>33.412311660928275</v>
      </c>
      <c r="I66" s="157">
        <f t="shared" si="11"/>
        <v>39.532304323110012</v>
      </c>
      <c r="J66" s="157">
        <f t="shared" si="11"/>
        <v>49.004602584015309</v>
      </c>
      <c r="K66" s="157">
        <f t="shared" si="11"/>
        <v>52.626366704203583</v>
      </c>
      <c r="L66" s="157">
        <f t="shared" si="11"/>
        <v>58.03933380189536</v>
      </c>
      <c r="M66" s="157">
        <f t="shared" si="11"/>
        <v>62.320877003202561</v>
      </c>
      <c r="N66" s="157">
        <f t="shared" si="11"/>
        <v>72.355375295857186</v>
      </c>
      <c r="O66" s="157">
        <f t="shared" si="11"/>
        <v>82.902281961134278</v>
      </c>
      <c r="P66" s="157">
        <f t="shared" si="11"/>
        <v>89.078213672585377</v>
      </c>
      <c r="Q66" s="157">
        <f t="shared" si="11"/>
        <v>93.381307412677756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11.839574167206081</v>
      </c>
      <c r="C67" s="156">
        <f>IF(RES_hhdet_tes!C67=0,0,RES_hhdet_tes!C67/0.086*1000000/RES_hhdet_num!C$62)</f>
        <v>14.767716587465273</v>
      </c>
      <c r="D67" s="156">
        <f>IF(RES_hhdet_tes!D67=0,0,RES_hhdet_tes!D67/0.086*1000000/RES_hhdet_num!D$62)</f>
        <v>18.162061106443783</v>
      </c>
      <c r="E67" s="156">
        <f>IF(RES_hhdet_tes!E67=0,0,RES_hhdet_tes!E67/0.086*1000000/RES_hhdet_num!E$62)</f>
        <v>21.386356510639569</v>
      </c>
      <c r="F67" s="156">
        <f>IF(RES_hhdet_tes!F67=0,0,RES_hhdet_tes!F67/0.086*1000000/RES_hhdet_num!F$62)</f>
        <v>24.882906700418346</v>
      </c>
      <c r="G67" s="156">
        <f>IF(RES_hhdet_tes!G67=0,0,RES_hhdet_tes!G67/0.086*1000000/RES_hhdet_num!G$62)</f>
        <v>28.530942840957707</v>
      </c>
      <c r="H67" s="156">
        <f>IF(RES_hhdet_tes!H67=0,0,RES_hhdet_tes!H67/0.086*1000000/RES_hhdet_num!H$62)</f>
        <v>33.412311660928275</v>
      </c>
      <c r="I67" s="156">
        <f>IF(RES_hhdet_tes!I67=0,0,RES_hhdet_tes!I67/0.086*1000000/RES_hhdet_num!I$62)</f>
        <v>39.532304323110012</v>
      </c>
      <c r="J67" s="156">
        <f>IF(RES_hhdet_tes!J67=0,0,RES_hhdet_tes!J67/0.086*1000000/RES_hhdet_num!J$62)</f>
        <v>49.004602584015309</v>
      </c>
      <c r="K67" s="156">
        <f>IF(RES_hhdet_tes!K67=0,0,RES_hhdet_tes!K67/0.086*1000000/RES_hhdet_num!K$62)</f>
        <v>52.626366704203583</v>
      </c>
      <c r="L67" s="156">
        <f>IF(RES_hhdet_tes!L67=0,0,RES_hhdet_tes!L67/0.086*1000000/RES_hhdet_num!L$62)</f>
        <v>58.03933380189536</v>
      </c>
      <c r="M67" s="156">
        <f>IF(RES_hhdet_tes!M67=0,0,RES_hhdet_tes!M67/0.086*1000000/RES_hhdet_num!M$62)</f>
        <v>62.320877003202561</v>
      </c>
      <c r="N67" s="156">
        <f>IF(RES_hhdet_tes!N67=0,0,RES_hhdet_tes!N67/0.086*1000000/RES_hhdet_num!N$62)</f>
        <v>72.355375295857186</v>
      </c>
      <c r="O67" s="156">
        <f>IF(RES_hhdet_tes!O67=0,0,RES_hhdet_tes!O67/0.086*1000000/RES_hhdet_num!O$62)</f>
        <v>82.902281961134278</v>
      </c>
      <c r="P67" s="156">
        <f>IF(RES_hhdet_tes!P67=0,0,RES_hhdet_tes!P67/0.086*1000000/RES_hhdet_num!P$62)</f>
        <v>89.078213672585377</v>
      </c>
      <c r="Q67" s="156">
        <f>IF(RES_hhdet_tes!Q67=0,0,RES_hhdet_tes!Q67/0.086*1000000/RES_hhdet_num!Q$62)</f>
        <v>93.381307412677756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714.42561203903188</v>
      </c>
      <c r="C68" s="157">
        <f>IF(RES_hhdet_tes!C68=0,0,RES_hhdet_tes!C68/0.086*1000000/RES_hhdet_num!C$62)</f>
        <v>735.15211158080353</v>
      </c>
      <c r="D68" s="157">
        <f>IF(RES_hhdet_tes!D68=0,0,RES_hhdet_tes!D68/0.086*1000000/RES_hhdet_num!D$62)</f>
        <v>757.1192090102511</v>
      </c>
      <c r="E68" s="157">
        <f>IF(RES_hhdet_tes!E68=0,0,RES_hhdet_tes!E68/0.086*1000000/RES_hhdet_num!E$62)</f>
        <v>821.45761390123243</v>
      </c>
      <c r="F68" s="157">
        <f>IF(RES_hhdet_tes!F68=0,0,RES_hhdet_tes!F68/0.086*1000000/RES_hhdet_num!F$62)</f>
        <v>735.44239633730649</v>
      </c>
      <c r="G68" s="157">
        <f>IF(RES_hhdet_tes!G68=0,0,RES_hhdet_tes!G68/0.086*1000000/RES_hhdet_num!G$62)</f>
        <v>806.6859376291917</v>
      </c>
      <c r="H68" s="157">
        <f>IF(RES_hhdet_tes!H68=0,0,RES_hhdet_tes!H68/0.086*1000000/RES_hhdet_num!H$62)</f>
        <v>918.08387688639607</v>
      </c>
      <c r="I68" s="157">
        <f>IF(RES_hhdet_tes!I68=0,0,RES_hhdet_tes!I68/0.086*1000000/RES_hhdet_num!I$62)</f>
        <v>1010.0504926602359</v>
      </c>
      <c r="J68" s="157">
        <f>IF(RES_hhdet_tes!J68=0,0,RES_hhdet_tes!J68/0.086*1000000/RES_hhdet_num!J$62)</f>
        <v>899.82419787899562</v>
      </c>
      <c r="K68" s="157">
        <f>IF(RES_hhdet_tes!K68=0,0,RES_hhdet_tes!K68/0.086*1000000/RES_hhdet_num!K$62)</f>
        <v>867.80638129543831</v>
      </c>
      <c r="L68" s="157">
        <f>IF(RES_hhdet_tes!L68=0,0,RES_hhdet_tes!L68/0.086*1000000/RES_hhdet_num!L$62)</f>
        <v>864.69446938848728</v>
      </c>
      <c r="M68" s="157">
        <f>IF(RES_hhdet_tes!M68=0,0,RES_hhdet_tes!M68/0.086*1000000/RES_hhdet_num!M$62)</f>
        <v>892.25993817554865</v>
      </c>
      <c r="N68" s="157">
        <f>IF(RES_hhdet_tes!N68=0,0,RES_hhdet_tes!N68/0.086*1000000/RES_hhdet_num!N$62)</f>
        <v>886.45823009440744</v>
      </c>
      <c r="O68" s="157">
        <f>IF(RES_hhdet_tes!O68=0,0,RES_hhdet_tes!O68/0.086*1000000/RES_hhdet_num!O$62)</f>
        <v>905.24934990042516</v>
      </c>
      <c r="P68" s="157">
        <f>IF(RES_hhdet_tes!P68=0,0,RES_hhdet_tes!P68/0.086*1000000/RES_hhdet_num!P$62)</f>
        <v>908.01441474364685</v>
      </c>
      <c r="Q68" s="157">
        <f>IF(RES_hhdet_tes!Q68=0,0,RES_hhdet_tes!Q68/0.086*1000000/RES_hhdet_num!Q$62)</f>
        <v>940.01917494177587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712.38829694572996</v>
      </c>
      <c r="C69" s="132">
        <f>IF(RES_hhdet_tes!C69=0,0,RES_hhdet_tes!C69/0.086*1000000/RES_hhdet_num!C69)</f>
        <v>732.921986218504</v>
      </c>
      <c r="D69" s="132">
        <f>IF(RES_hhdet_tes!D69=0,0,RES_hhdet_tes!D69/0.086*1000000/RES_hhdet_num!D69)</f>
        <v>757.55184972817563</v>
      </c>
      <c r="E69" s="132">
        <f>IF(RES_hhdet_tes!E69=0,0,RES_hhdet_tes!E69/0.086*1000000/RES_hhdet_num!E69)</f>
        <v>811.2472978612825</v>
      </c>
      <c r="F69" s="132">
        <f>IF(RES_hhdet_tes!F69=0,0,RES_hhdet_tes!F69/0.086*1000000/RES_hhdet_num!F69)</f>
        <v>728.58925807026969</v>
      </c>
      <c r="G69" s="132">
        <f>IF(RES_hhdet_tes!G69=0,0,RES_hhdet_tes!G69/0.086*1000000/RES_hhdet_num!G69)</f>
        <v>795.86467841684339</v>
      </c>
      <c r="H69" s="132">
        <f>IF(RES_hhdet_tes!H69=0,0,RES_hhdet_tes!H69/0.086*1000000/RES_hhdet_num!H69)</f>
        <v>918.01222031756708</v>
      </c>
      <c r="I69" s="132">
        <f>IF(RES_hhdet_tes!I69=0,0,RES_hhdet_tes!I69/0.086*1000000/RES_hhdet_num!I69)</f>
        <v>984.41071557091277</v>
      </c>
      <c r="J69" s="132">
        <f>IF(RES_hhdet_tes!J69=0,0,RES_hhdet_tes!J69/0.086*1000000/RES_hhdet_num!J69)</f>
        <v>885.2634791370665</v>
      </c>
      <c r="K69" s="132">
        <f>IF(RES_hhdet_tes!K69=0,0,RES_hhdet_tes!K69/0.086*1000000/RES_hhdet_num!K69)</f>
        <v>855.02353085042773</v>
      </c>
      <c r="L69" s="132">
        <f>IF(RES_hhdet_tes!L69=0,0,RES_hhdet_tes!L69/0.086*1000000/RES_hhdet_num!L69)</f>
        <v>861.40261427082612</v>
      </c>
      <c r="M69" s="132">
        <f>IF(RES_hhdet_tes!M69=0,0,RES_hhdet_tes!M69/0.086*1000000/RES_hhdet_num!M69)</f>
        <v>891.10080925719114</v>
      </c>
      <c r="N69" s="132">
        <f>IF(RES_hhdet_tes!N69=0,0,RES_hhdet_tes!N69/0.086*1000000/RES_hhdet_num!N69)</f>
        <v>882.85948881242916</v>
      </c>
      <c r="O69" s="132">
        <f>IF(RES_hhdet_tes!O69=0,0,RES_hhdet_tes!O69/0.086*1000000/RES_hhdet_num!O69)</f>
        <v>902.69438072038804</v>
      </c>
      <c r="P69" s="132">
        <f>IF(RES_hhdet_tes!P69=0,0,RES_hhdet_tes!P69/0.086*1000000/RES_hhdet_num!P69)</f>
        <v>903.42679505766989</v>
      </c>
      <c r="Q69" s="132">
        <f>IF(RES_hhdet_tes!Q69=0,0,RES_hhdet_tes!Q69/0.086*1000000/RES_hhdet_num!Q69)</f>
        <v>939.28471949783398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0</v>
      </c>
      <c r="M70" s="132">
        <f>IF(RES_hhdet_tes!M70=0,0,RES_hhdet_tes!M70/0.086*1000000/RES_hhdet_num!M70)</f>
        <v>0</v>
      </c>
      <c r="N70" s="132">
        <f>IF(RES_hhdet_tes!N70=0,0,RES_hhdet_tes!N70/0.086*1000000/RES_hhdet_num!N70)</f>
        <v>0</v>
      </c>
      <c r="O70" s="132">
        <f>IF(RES_hhdet_tes!O70=0,0,RES_hhdet_tes!O70/0.086*1000000/RES_hhdet_num!O70)</f>
        <v>0</v>
      </c>
      <c r="P70" s="132">
        <f>IF(RES_hhdet_tes!P70=0,0,RES_hhdet_tes!P70/0.086*1000000/RES_hhdet_num!P70)</f>
        <v>0</v>
      </c>
      <c r="Q70" s="132">
        <f>IF(RES_hhdet_tes!Q70=0,0,RES_hhdet_tes!Q70/0.086*1000000/RES_hhdet_num!Q70)</f>
        <v>0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0</v>
      </c>
      <c r="M71" s="165">
        <f>IF(RES_hhdet_tes!M71=0,0,RES_hhdet_tes!M71/0.086*1000000/RES_hhdet_num!M70)</f>
        <v>0</v>
      </c>
      <c r="N71" s="165">
        <f>IF(RES_hhdet_tes!N71=0,0,RES_hhdet_tes!N71/0.086*1000000/RES_hhdet_num!N70)</f>
        <v>0</v>
      </c>
      <c r="O71" s="165">
        <f>IF(RES_hhdet_tes!O71=0,0,RES_hhdet_tes!O71/0.086*1000000/RES_hhdet_num!O70)</f>
        <v>0</v>
      </c>
      <c r="P71" s="165">
        <f>IF(RES_hhdet_tes!P71=0,0,RES_hhdet_tes!P71/0.086*1000000/RES_hhdet_num!P70)</f>
        <v>0</v>
      </c>
      <c r="Q71" s="165">
        <f>IF(RES_hhdet_tes!Q71=0,0,RES_hhdet_tes!Q71/0.086*1000000/RES_hhdet_num!Q70)</f>
        <v>0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0</v>
      </c>
      <c r="M72" s="164">
        <f>IF(RES_hhdet_tes!M72=0,0,RES_hhdet_tes!M72/0.086*1000000/RES_hhdet_num!M70)</f>
        <v>0</v>
      </c>
      <c r="N72" s="164">
        <f>IF(RES_hhdet_tes!N72=0,0,RES_hhdet_tes!N72/0.086*1000000/RES_hhdet_num!N70)</f>
        <v>0</v>
      </c>
      <c r="O72" s="164">
        <f>IF(RES_hhdet_tes!O72=0,0,RES_hhdet_tes!O72/0.086*1000000/RES_hhdet_num!O70)</f>
        <v>0</v>
      </c>
      <c r="P72" s="164">
        <f>IF(RES_hhdet_tes!P72=0,0,RES_hhdet_tes!P72/0.086*1000000/RES_hhdet_num!P70)</f>
        <v>0</v>
      </c>
      <c r="Q72" s="164">
        <f>IF(RES_hhdet_tes!Q72=0,0,RES_hhdet_tes!Q72/0.086*1000000/RES_hhdet_num!Q70)</f>
        <v>0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733.44248997741158</v>
      </c>
      <c r="C73" s="162">
        <f>IF(RES_hhdet_tes!C73=0,0,RES_hhdet_tes!C73/0.086*1000000/RES_hhdet_num!C73)</f>
        <v>759.82065944069427</v>
      </c>
      <c r="D73" s="162">
        <f>IF(RES_hhdet_tes!D73=0,0,RES_hhdet_tes!D73/0.086*1000000/RES_hhdet_num!D73)</f>
        <v>753.05262497767455</v>
      </c>
      <c r="E73" s="162">
        <f>IF(RES_hhdet_tes!E73=0,0,RES_hhdet_tes!E73/0.086*1000000/RES_hhdet_num!E73)</f>
        <v>949.69070805209219</v>
      </c>
      <c r="F73" s="162">
        <f>IF(RES_hhdet_tes!F73=0,0,RES_hhdet_tes!F73/0.086*1000000/RES_hhdet_num!F73)</f>
        <v>800.80838035109537</v>
      </c>
      <c r="G73" s="162">
        <f>IF(RES_hhdet_tes!G73=0,0,RES_hhdet_tes!G73/0.086*1000000/RES_hhdet_num!G73)</f>
        <v>951.24124733854853</v>
      </c>
      <c r="H73" s="162">
        <f>IF(RES_hhdet_tes!H73=0,0,RES_hhdet_tes!H73/0.086*1000000/RES_hhdet_num!H73)</f>
        <v>950.15491155373866</v>
      </c>
      <c r="I73" s="162">
        <f>IF(RES_hhdet_tes!I73=0,0,RES_hhdet_tes!I73/0.086*1000000/RES_hhdet_num!I73)</f>
        <v>1428.8903271860331</v>
      </c>
      <c r="J73" s="162">
        <f>IF(RES_hhdet_tes!J73=0,0,RES_hhdet_tes!J73/0.086*1000000/RES_hhdet_num!J73)</f>
        <v>1167.2590902978104</v>
      </c>
      <c r="K73" s="162">
        <f>IF(RES_hhdet_tes!K73=0,0,RES_hhdet_tes!K73/0.086*1000000/RES_hhdet_num!K73)</f>
        <v>1305.0030829108191</v>
      </c>
      <c r="L73" s="162">
        <f>IF(RES_hhdet_tes!L73=0,0,RES_hhdet_tes!L73/0.086*1000000/RES_hhdet_num!L73)</f>
        <v>1017.2222514682596</v>
      </c>
      <c r="M73" s="162">
        <f>IF(RES_hhdet_tes!M73=0,0,RES_hhdet_tes!M73/0.086*1000000/RES_hhdet_num!M73)</f>
        <v>1053.1680610213627</v>
      </c>
      <c r="N73" s="162">
        <f>IF(RES_hhdet_tes!N73=0,0,RES_hhdet_tes!N73/0.086*1000000/RES_hhdet_num!N73)</f>
        <v>1158.9757369627512</v>
      </c>
      <c r="O73" s="162">
        <f>IF(RES_hhdet_tes!O73=0,0,RES_hhdet_tes!O73/0.086*1000000/RES_hhdet_num!O73)</f>
        <v>976.37829830445912</v>
      </c>
      <c r="P73" s="162">
        <f>IF(RES_hhdet_tes!P73=0,0,RES_hhdet_tes!P73/0.086*1000000/RES_hhdet_num!P73)</f>
        <v>1018.1981756481171</v>
      </c>
      <c r="Q73" s="162">
        <f>IF(RES_hhdet_tes!Q73=0,0,RES_hhdet_tes!Q73/0.086*1000000/RES_hhdet_num!Q73)</f>
        <v>957.71699233792913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0</v>
      </c>
      <c r="M74" s="160">
        <f>IF(RES_hhdet_tes!M74=0,0,RES_hhdet_tes!M74/0.086*1000000/RES_hhdet_num!M74)</f>
        <v>0</v>
      </c>
      <c r="N74" s="160">
        <f>IF(RES_hhdet_tes!N74=0,0,RES_hhdet_tes!N74/0.086*1000000/RES_hhdet_num!N74)</f>
        <v>0</v>
      </c>
      <c r="O74" s="160">
        <f>IF(RES_hhdet_tes!O74=0,0,RES_hhdet_tes!O74/0.086*1000000/RES_hhdet_num!O74)</f>
        <v>0</v>
      </c>
      <c r="P74" s="160">
        <f>IF(RES_hhdet_tes!P74=0,0,RES_hhdet_tes!P74/0.086*1000000/RES_hhdet_num!P74)</f>
        <v>0</v>
      </c>
      <c r="Q74" s="160">
        <f>IF(RES_hhdet_tes!Q74=0,0,RES_hhdet_tes!Q74/0.086*1000000/RES_hhdet_num!Q74)</f>
        <v>0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0</v>
      </c>
      <c r="M75" s="156">
        <f>IF(RES_hhdet_tes!M75=0,0,RES_hhdet_tes!M75/0.086*1000000/RES_hhdet_num!M74)</f>
        <v>0</v>
      </c>
      <c r="N75" s="156">
        <f>IF(RES_hhdet_tes!N75=0,0,RES_hhdet_tes!N75/0.086*1000000/RES_hhdet_num!N74)</f>
        <v>0</v>
      </c>
      <c r="O75" s="156">
        <f>IF(RES_hhdet_tes!O75=0,0,RES_hhdet_tes!O75/0.086*1000000/RES_hhdet_num!O74)</f>
        <v>0</v>
      </c>
      <c r="P75" s="156">
        <f>IF(RES_hhdet_tes!P75=0,0,RES_hhdet_tes!P75/0.086*1000000/RES_hhdet_num!P74)</f>
        <v>0</v>
      </c>
      <c r="Q75" s="156">
        <f>IF(RES_hhdet_tes!Q75=0,0,RES_hhdet_tes!Q75/0.086*1000000/RES_hhdet_num!Q74)</f>
        <v>0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0</v>
      </c>
      <c r="M76" s="156">
        <f>IF(RES_hhdet_tes!M76=0,0,RES_hhdet_tes!M76/0.086*1000000/RES_hhdet_num!M74)</f>
        <v>0</v>
      </c>
      <c r="N76" s="156">
        <f>IF(RES_hhdet_tes!N76=0,0,RES_hhdet_tes!N76/0.086*1000000/RES_hhdet_num!N74)</f>
        <v>0</v>
      </c>
      <c r="O76" s="156">
        <f>IF(RES_hhdet_tes!O76=0,0,RES_hhdet_tes!O76/0.086*1000000/RES_hhdet_num!O74)</f>
        <v>0</v>
      </c>
      <c r="P76" s="156">
        <f>IF(RES_hhdet_tes!P76=0,0,RES_hhdet_tes!P76/0.086*1000000/RES_hhdet_num!P74)</f>
        <v>0</v>
      </c>
      <c r="Q76" s="156">
        <f>IF(RES_hhdet_tes!Q76=0,0,RES_hhdet_tes!Q76/0.086*1000000/RES_hhdet_num!Q74)</f>
        <v>0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385.33382120175975</v>
      </c>
      <c r="C77" s="157">
        <f>IF(RES_hhdet_tes!C77=0,0,RES_hhdet_tes!C77/0.086*1000000/RES_hhdet_num!C$62)</f>
        <v>387.8635827634202</v>
      </c>
      <c r="D77" s="157">
        <f>IF(RES_hhdet_tes!D77=0,0,RES_hhdet_tes!D77/0.086*1000000/RES_hhdet_num!D$62)</f>
        <v>479.15169653086326</v>
      </c>
      <c r="E77" s="157">
        <f>IF(RES_hhdet_tes!E77=0,0,RES_hhdet_tes!E77/0.086*1000000/RES_hhdet_num!E$62)</f>
        <v>460.11774302748978</v>
      </c>
      <c r="F77" s="157">
        <f>IF(RES_hhdet_tes!F77=0,0,RES_hhdet_tes!F77/0.086*1000000/RES_hhdet_num!F$62)</f>
        <v>443.51353666898098</v>
      </c>
      <c r="G77" s="157">
        <f>IF(RES_hhdet_tes!G77=0,0,RES_hhdet_tes!G77/0.086*1000000/RES_hhdet_num!G$62)</f>
        <v>640.62167313472219</v>
      </c>
      <c r="H77" s="157">
        <f>IF(RES_hhdet_tes!H77=0,0,RES_hhdet_tes!H77/0.086*1000000/RES_hhdet_num!H$62)</f>
        <v>651.19652453174342</v>
      </c>
      <c r="I77" s="157">
        <f>IF(RES_hhdet_tes!I77=0,0,RES_hhdet_tes!I77/0.086*1000000/RES_hhdet_num!I$62)</f>
        <v>548.24473636444702</v>
      </c>
      <c r="J77" s="157">
        <f>IF(RES_hhdet_tes!J77=0,0,RES_hhdet_tes!J77/0.086*1000000/RES_hhdet_num!J$62)</f>
        <v>527.46718689843942</v>
      </c>
      <c r="K77" s="157">
        <f>IF(RES_hhdet_tes!K77=0,0,RES_hhdet_tes!K77/0.086*1000000/RES_hhdet_num!K$62)</f>
        <v>466.35085493277774</v>
      </c>
      <c r="L77" s="157">
        <f>IF(RES_hhdet_tes!L77=0,0,RES_hhdet_tes!L77/0.086*1000000/RES_hhdet_num!L$62)</f>
        <v>502.26450954212032</v>
      </c>
      <c r="M77" s="157">
        <f>IF(RES_hhdet_tes!M77=0,0,RES_hhdet_tes!M77/0.086*1000000/RES_hhdet_num!M$62)</f>
        <v>506.85144009828309</v>
      </c>
      <c r="N77" s="157">
        <f>IF(RES_hhdet_tes!N77=0,0,RES_hhdet_tes!N77/0.086*1000000/RES_hhdet_num!N$62)</f>
        <v>515.41500610548178</v>
      </c>
      <c r="O77" s="157">
        <f>IF(RES_hhdet_tes!O77=0,0,RES_hhdet_tes!O77/0.086*1000000/RES_hhdet_num!O$62)</f>
        <v>515.30642663133096</v>
      </c>
      <c r="P77" s="157">
        <f>IF(RES_hhdet_tes!P77=0,0,RES_hhdet_tes!P77/0.086*1000000/RES_hhdet_num!P$62)</f>
        <v>508.23361449385209</v>
      </c>
      <c r="Q77" s="157">
        <f>IF(RES_hhdet_tes!Q77=0,0,RES_hhdet_tes!Q77/0.086*1000000/RES_hhdet_num!Q$62)</f>
        <v>527.66499528179168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382.18881102375224</v>
      </c>
      <c r="C78" s="156">
        <f>IF(RES_hhdet_tes!C78=0,0,RES_hhdet_tes!C78/0.086*1000000/RES_hhdet_num!C78)</f>
        <v>391.6860315256763</v>
      </c>
      <c r="D78" s="156">
        <f>IF(RES_hhdet_tes!D78=0,0,RES_hhdet_tes!D78/0.086*1000000/RES_hhdet_num!D78)</f>
        <v>464.72013402129193</v>
      </c>
      <c r="E78" s="156">
        <f>IF(RES_hhdet_tes!E78=0,0,RES_hhdet_tes!E78/0.086*1000000/RES_hhdet_num!E78)</f>
        <v>482.25328786232996</v>
      </c>
      <c r="F78" s="156">
        <f>IF(RES_hhdet_tes!F78=0,0,RES_hhdet_tes!F78/0.086*1000000/RES_hhdet_num!F78)</f>
        <v>394.84845108509393</v>
      </c>
      <c r="G78" s="156">
        <f>IF(RES_hhdet_tes!G78=0,0,RES_hhdet_tes!G78/0.086*1000000/RES_hhdet_num!G78)</f>
        <v>705.04723394987616</v>
      </c>
      <c r="H78" s="156">
        <f>IF(RES_hhdet_tes!H78=0,0,RES_hhdet_tes!H78/0.086*1000000/RES_hhdet_num!H78)</f>
        <v>615.41963420886157</v>
      </c>
      <c r="I78" s="156">
        <f>IF(RES_hhdet_tes!I78=0,0,RES_hhdet_tes!I78/0.086*1000000/RES_hhdet_num!I78)</f>
        <v>570.8029878003357</v>
      </c>
      <c r="J78" s="156">
        <f>IF(RES_hhdet_tes!J78=0,0,RES_hhdet_tes!J78/0.086*1000000/RES_hhdet_num!J78)</f>
        <v>486.19768979817798</v>
      </c>
      <c r="K78" s="156">
        <f>IF(RES_hhdet_tes!K78=0,0,RES_hhdet_tes!K78/0.086*1000000/RES_hhdet_num!K78)</f>
        <v>482.36455970176098</v>
      </c>
      <c r="L78" s="156">
        <f>IF(RES_hhdet_tes!L78=0,0,RES_hhdet_tes!L78/0.086*1000000/RES_hhdet_num!L78)</f>
        <v>500.10751340449798</v>
      </c>
      <c r="M78" s="156">
        <f>IF(RES_hhdet_tes!M78=0,0,RES_hhdet_tes!M78/0.086*1000000/RES_hhdet_num!M78)</f>
        <v>506.18982638634321</v>
      </c>
      <c r="N78" s="156">
        <f>IF(RES_hhdet_tes!N78=0,0,RES_hhdet_tes!N78/0.086*1000000/RES_hhdet_num!N78)</f>
        <v>511.88104165595826</v>
      </c>
      <c r="O78" s="156">
        <f>IF(RES_hhdet_tes!O78=0,0,RES_hhdet_tes!O78/0.086*1000000/RES_hhdet_num!O78)</f>
        <v>513.33724202553788</v>
      </c>
      <c r="P78" s="156">
        <f>IF(RES_hhdet_tes!P78=0,0,RES_hhdet_tes!P78/0.086*1000000/RES_hhdet_num!P78)</f>
        <v>506.71114257832085</v>
      </c>
      <c r="Q78" s="156">
        <f>IF(RES_hhdet_tes!Q78=0,0,RES_hhdet_tes!Q78/0.086*1000000/RES_hhdet_num!Q78)</f>
        <v>528.05603756489904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393.48449200450813</v>
      </c>
      <c r="C79" s="57">
        <f>IF(RES_hhdet_tes!C79=0,0,RES_hhdet_tes!C79/0.086*1000000/RES_hhdet_num!C79)</f>
        <v>376.53537177320868</v>
      </c>
      <c r="D79" s="57">
        <f>IF(RES_hhdet_tes!D79=0,0,RES_hhdet_tes!D79/0.086*1000000/RES_hhdet_num!D79)</f>
        <v>527.70332519614783</v>
      </c>
      <c r="E79" s="57">
        <f>IF(RES_hhdet_tes!E79=0,0,RES_hhdet_tes!E79/0.086*1000000/RES_hhdet_num!E79)</f>
        <v>379.40891985162602</v>
      </c>
      <c r="F79" s="57">
        <f>IF(RES_hhdet_tes!F79=0,0,RES_hhdet_tes!F79/0.086*1000000/RES_hhdet_num!F79)</f>
        <v>613.09453591936813</v>
      </c>
      <c r="G79" s="57">
        <f>IF(RES_hhdet_tes!G79=0,0,RES_hhdet_tes!G79/0.086*1000000/RES_hhdet_num!G79)</f>
        <v>308.05334502504286</v>
      </c>
      <c r="H79" s="57">
        <f>IF(RES_hhdet_tes!H79=0,0,RES_hhdet_tes!H79/0.086*1000000/RES_hhdet_num!H79)</f>
        <v>1227.153813037952</v>
      </c>
      <c r="I79" s="57">
        <f>IF(RES_hhdet_tes!I79=0,0,RES_hhdet_tes!I79/0.086*1000000/RES_hhdet_num!I79)</f>
        <v>256.29862374890905</v>
      </c>
      <c r="J79" s="57">
        <f>IF(RES_hhdet_tes!J79=0,0,RES_hhdet_tes!J79/0.086*1000000/RES_hhdet_num!J79)</f>
        <v>960.82416633580783</v>
      </c>
      <c r="K79" s="57">
        <f>IF(RES_hhdet_tes!K79=0,0,RES_hhdet_tes!K79/0.086*1000000/RES_hhdet_num!K79)</f>
        <v>169.67619739589716</v>
      </c>
      <c r="L79" s="57">
        <f>IF(RES_hhdet_tes!L79=0,0,RES_hhdet_tes!L79/0.086*1000000/RES_hhdet_num!L79)</f>
        <v>550.29364561385557</v>
      </c>
      <c r="M79" s="57">
        <f>IF(RES_hhdet_tes!M79=0,0,RES_hhdet_tes!M79/0.086*1000000/RES_hhdet_num!M79)</f>
        <v>568.02137808824705</v>
      </c>
      <c r="N79" s="57">
        <f>IF(RES_hhdet_tes!N79=0,0,RES_hhdet_tes!N79/0.086*1000000/RES_hhdet_num!N79)</f>
        <v>609.29816998220542</v>
      </c>
      <c r="O79" s="57">
        <f>IF(RES_hhdet_tes!O79=0,0,RES_hhdet_tes!O79/0.086*1000000/RES_hhdet_num!O79)</f>
        <v>566.9932880293286</v>
      </c>
      <c r="P79" s="57">
        <f>IF(RES_hhdet_tes!P79=0,0,RES_hhdet_tes!P79/0.086*1000000/RES_hhdet_num!P79)</f>
        <v>551.87497600769211</v>
      </c>
      <c r="Q79" s="57">
        <f>IF(RES_hhdet_tes!Q79=0,0,RES_hhdet_tes!Q79/0.086*1000000/RES_hhdet_num!Q79)</f>
        <v>519.23459417752167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6768.0538094091744</v>
      </c>
      <c r="C81" s="168">
        <f t="shared" ref="C81:Q81" si="12">SUM(C82,C85,C87,C100)</f>
        <v>5867.3053767919482</v>
      </c>
      <c r="D81" s="168">
        <f t="shared" si="12"/>
        <v>6010.2743042706925</v>
      </c>
      <c r="E81" s="168">
        <f t="shared" si="12"/>
        <v>6325.0204916107696</v>
      </c>
      <c r="F81" s="168">
        <f t="shared" si="12"/>
        <v>6664.1062550490715</v>
      </c>
      <c r="G81" s="168">
        <f t="shared" si="12"/>
        <v>6684.2774133776074</v>
      </c>
      <c r="H81" s="168">
        <f t="shared" si="12"/>
        <v>6017.2579502558738</v>
      </c>
      <c r="I81" s="168">
        <f t="shared" si="12"/>
        <v>5898.1981703286938</v>
      </c>
      <c r="J81" s="168">
        <f t="shared" si="12"/>
        <v>6502.7220696484837</v>
      </c>
      <c r="K81" s="168">
        <f t="shared" si="12"/>
        <v>6322.5912823651206</v>
      </c>
      <c r="L81" s="168">
        <f t="shared" si="12"/>
        <v>6488.8021965309099</v>
      </c>
      <c r="M81" s="168">
        <f t="shared" si="12"/>
        <v>6075.7375140260247</v>
      </c>
      <c r="N81" s="168">
        <f t="shared" si="12"/>
        <v>6363.3420449172809</v>
      </c>
      <c r="O81" s="168">
        <f t="shared" si="12"/>
        <v>6077.5293356789298</v>
      </c>
      <c r="P81" s="168">
        <f t="shared" si="12"/>
        <v>5885.8355813925618</v>
      </c>
      <c r="Q81" s="168">
        <f t="shared" si="12"/>
        <v>5750.6453367646263</v>
      </c>
    </row>
    <row r="82" spans="1:17" ht="12.95" customHeight="1" x14ac:dyDescent="0.25">
      <c r="A82" s="158" t="s">
        <v>65</v>
      </c>
      <c r="B82" s="157">
        <f t="shared" ref="B82:Q82" si="13">SUM(B83:B84)</f>
        <v>5657.9106527457952</v>
      </c>
      <c r="C82" s="157">
        <f t="shared" si="13"/>
        <v>4744.5958072312678</v>
      </c>
      <c r="D82" s="157">
        <f t="shared" si="13"/>
        <v>4777.7528382839237</v>
      </c>
      <c r="E82" s="157">
        <f t="shared" si="13"/>
        <v>5013.0892669550922</v>
      </c>
      <c r="F82" s="157">
        <f t="shared" si="13"/>
        <v>5512.0854924972909</v>
      </c>
      <c r="G82" s="157">
        <f t="shared" si="13"/>
        <v>5013.9875740619409</v>
      </c>
      <c r="H82" s="157">
        <f t="shared" si="13"/>
        <v>4454.4013599447853</v>
      </c>
      <c r="I82" s="157">
        <f t="shared" si="13"/>
        <v>4245.3593467072824</v>
      </c>
      <c r="J82" s="157">
        <f t="shared" si="13"/>
        <v>5082.2186125459402</v>
      </c>
      <c r="K82" s="157">
        <f t="shared" si="13"/>
        <v>4894.9849883513407</v>
      </c>
      <c r="L82" s="157">
        <f t="shared" si="13"/>
        <v>5057.5318852457776</v>
      </c>
      <c r="M82" s="157">
        <f t="shared" si="13"/>
        <v>4644.4359107896371</v>
      </c>
      <c r="N82" s="157">
        <f t="shared" si="13"/>
        <v>4907.5075721483217</v>
      </c>
      <c r="O82" s="157">
        <f t="shared" si="13"/>
        <v>4618.7965417924952</v>
      </c>
      <c r="P82" s="157">
        <f t="shared" si="13"/>
        <v>4411.9582198801854</v>
      </c>
      <c r="Q82" s="157">
        <f t="shared" si="13"/>
        <v>4263.6975518421359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5638.1210735625218</v>
      </c>
      <c r="C83" s="156">
        <f>IF(RES_hhdet_tes!C83=0,0,RES_hhdet_tes!C83/0.086*1000000/RES_hhdet_num!C$81)</f>
        <v>4714.4186061185064</v>
      </c>
      <c r="D83" s="156">
        <f>IF(RES_hhdet_tes!D83=0,0,RES_hhdet_tes!D83/0.086*1000000/RES_hhdet_num!D$81)</f>
        <v>4747.7210513593382</v>
      </c>
      <c r="E83" s="156">
        <f>IF(RES_hhdet_tes!E83=0,0,RES_hhdet_tes!E83/0.086*1000000/RES_hhdet_num!E$81)</f>
        <v>4936.6742381698459</v>
      </c>
      <c r="F83" s="156">
        <f>IF(RES_hhdet_tes!F83=0,0,RES_hhdet_tes!F83/0.086*1000000/RES_hhdet_num!F$81)</f>
        <v>5491.6773574025156</v>
      </c>
      <c r="G83" s="156">
        <f>IF(RES_hhdet_tes!G83=0,0,RES_hhdet_tes!G83/0.086*1000000/RES_hhdet_num!G$81)</f>
        <v>4899.8799235199913</v>
      </c>
      <c r="H83" s="156">
        <f>IF(RES_hhdet_tes!H83=0,0,RES_hhdet_tes!H83/0.086*1000000/RES_hhdet_num!H$81)</f>
        <v>4385.5537064356986</v>
      </c>
      <c r="I83" s="156">
        <f>IF(RES_hhdet_tes!I83=0,0,RES_hhdet_tes!I83/0.086*1000000/RES_hhdet_num!I$81)</f>
        <v>4107.604809566742</v>
      </c>
      <c r="J83" s="156">
        <f>IF(RES_hhdet_tes!J83=0,0,RES_hhdet_tes!J83/0.086*1000000/RES_hhdet_num!J$81)</f>
        <v>5009.2783993984303</v>
      </c>
      <c r="K83" s="156">
        <f>IF(RES_hhdet_tes!K83=0,0,RES_hhdet_tes!K83/0.086*1000000/RES_hhdet_num!K$81)</f>
        <v>4764.4223201735476</v>
      </c>
      <c r="L83" s="156">
        <f>IF(RES_hhdet_tes!L83=0,0,RES_hhdet_tes!L83/0.086*1000000/RES_hhdet_num!L$81)</f>
        <v>4983.4106121146915</v>
      </c>
      <c r="M83" s="156">
        <f>IF(RES_hhdet_tes!M83=0,0,RES_hhdet_tes!M83/0.086*1000000/RES_hhdet_num!M$81)</f>
        <v>4584.5588821703122</v>
      </c>
      <c r="N83" s="156">
        <f>IF(RES_hhdet_tes!N83=0,0,RES_hhdet_tes!N83/0.086*1000000/RES_hhdet_num!N$81)</f>
        <v>4842.2953778993169</v>
      </c>
      <c r="O83" s="156">
        <f>IF(RES_hhdet_tes!O83=0,0,RES_hhdet_tes!O83/0.086*1000000/RES_hhdet_num!O$81)</f>
        <v>4563.8098144406158</v>
      </c>
      <c r="P83" s="156">
        <f>IF(RES_hhdet_tes!P83=0,0,RES_hhdet_tes!P83/0.086*1000000/RES_hhdet_num!P$81)</f>
        <v>4349.8717737062216</v>
      </c>
      <c r="Q83" s="156">
        <f>IF(RES_hhdet_tes!Q83=0,0,RES_hhdet_tes!Q83/0.086*1000000/RES_hhdet_num!Q$81)</f>
        <v>4186.6600930769509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19.789579183273048</v>
      </c>
      <c r="C84" s="156">
        <f>IF(RES_hhdet_tes!C84=0,0,RES_hhdet_tes!C84/0.086*1000000/RES_hhdet_num!C$81)</f>
        <v>30.177201112761527</v>
      </c>
      <c r="D84" s="156">
        <f>IF(RES_hhdet_tes!D84=0,0,RES_hhdet_tes!D84/0.086*1000000/RES_hhdet_num!D$81)</f>
        <v>30.031786924585422</v>
      </c>
      <c r="E84" s="156">
        <f>IF(RES_hhdet_tes!E84=0,0,RES_hhdet_tes!E84/0.086*1000000/RES_hhdet_num!E$81)</f>
        <v>76.415028785245994</v>
      </c>
      <c r="F84" s="156">
        <f>IF(RES_hhdet_tes!F84=0,0,RES_hhdet_tes!F84/0.086*1000000/RES_hhdet_num!F$81)</f>
        <v>20.408135094775147</v>
      </c>
      <c r="G84" s="156">
        <f>IF(RES_hhdet_tes!G84=0,0,RES_hhdet_tes!G84/0.086*1000000/RES_hhdet_num!G$81)</f>
        <v>114.10765054194947</v>
      </c>
      <c r="H84" s="156">
        <f>IF(RES_hhdet_tes!H84=0,0,RES_hhdet_tes!H84/0.086*1000000/RES_hhdet_num!H$81)</f>
        <v>68.847653509086626</v>
      </c>
      <c r="I84" s="156">
        <f>IF(RES_hhdet_tes!I84=0,0,RES_hhdet_tes!I84/0.086*1000000/RES_hhdet_num!I$81)</f>
        <v>137.75453714054044</v>
      </c>
      <c r="J84" s="156">
        <f>IF(RES_hhdet_tes!J84=0,0,RES_hhdet_tes!J84/0.086*1000000/RES_hhdet_num!J$81)</f>
        <v>72.940213147509837</v>
      </c>
      <c r="K84" s="156">
        <f>IF(RES_hhdet_tes!K84=0,0,RES_hhdet_tes!K84/0.086*1000000/RES_hhdet_num!K$81)</f>
        <v>130.56266817779309</v>
      </c>
      <c r="L84" s="156">
        <f>IF(RES_hhdet_tes!L84=0,0,RES_hhdet_tes!L84/0.086*1000000/RES_hhdet_num!L$81)</f>
        <v>74.121273131086227</v>
      </c>
      <c r="M84" s="156">
        <f>IF(RES_hhdet_tes!M84=0,0,RES_hhdet_tes!M84/0.086*1000000/RES_hhdet_num!M$81)</f>
        <v>59.877028619325259</v>
      </c>
      <c r="N84" s="156">
        <f>IF(RES_hhdet_tes!N84=0,0,RES_hhdet_tes!N84/0.086*1000000/RES_hhdet_num!N$81)</f>
        <v>65.212194249005179</v>
      </c>
      <c r="O84" s="156">
        <f>IF(RES_hhdet_tes!O84=0,0,RES_hhdet_tes!O84/0.086*1000000/RES_hhdet_num!O$81)</f>
        <v>54.986727351879559</v>
      </c>
      <c r="P84" s="156">
        <f>IF(RES_hhdet_tes!P84=0,0,RES_hhdet_tes!P84/0.086*1000000/RES_hhdet_num!P$81)</f>
        <v>62.086446173963715</v>
      </c>
      <c r="Q84" s="156">
        <f>IF(RES_hhdet_tes!Q84=0,0,RES_hhdet_tes!Q84/0.086*1000000/RES_hhdet_num!Q$81)</f>
        <v>77.037458765185221</v>
      </c>
    </row>
    <row r="85" spans="1:17" ht="12.95" customHeight="1" x14ac:dyDescent="0.25">
      <c r="A85" s="158" t="s">
        <v>112</v>
      </c>
      <c r="B85" s="157">
        <f t="shared" ref="B85:Q85" si="14">B86</f>
        <v>11.839357317635024</v>
      </c>
      <c r="C85" s="157">
        <f t="shared" si="14"/>
        <v>14.767794720166819</v>
      </c>
      <c r="D85" s="157">
        <f t="shared" si="14"/>
        <v>18.161909872201313</v>
      </c>
      <c r="E85" s="157">
        <f t="shared" si="14"/>
        <v>21.386159483512316</v>
      </c>
      <c r="F85" s="157">
        <f t="shared" si="14"/>
        <v>24.882834270528662</v>
      </c>
      <c r="G85" s="157">
        <f t="shared" si="14"/>
        <v>28.530829985869953</v>
      </c>
      <c r="H85" s="157">
        <f t="shared" si="14"/>
        <v>33.412228060653838</v>
      </c>
      <c r="I85" s="157">
        <f t="shared" si="14"/>
        <v>39.5322635939158</v>
      </c>
      <c r="J85" s="157">
        <f t="shared" si="14"/>
        <v>49.004565752251672</v>
      </c>
      <c r="K85" s="157">
        <f t="shared" si="14"/>
        <v>52.626289694870323</v>
      </c>
      <c r="L85" s="157">
        <f t="shared" si="14"/>
        <v>58.039188111318929</v>
      </c>
      <c r="M85" s="157">
        <f t="shared" si="14"/>
        <v>62.321179061068101</v>
      </c>
      <c r="N85" s="157">
        <f t="shared" si="14"/>
        <v>72.355506768479103</v>
      </c>
      <c r="O85" s="157">
        <f t="shared" si="14"/>
        <v>82.90238706692179</v>
      </c>
      <c r="P85" s="157">
        <f t="shared" si="14"/>
        <v>89.078224378309926</v>
      </c>
      <c r="Q85" s="157">
        <f t="shared" si="14"/>
        <v>93.381403963313957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11.839357317635024</v>
      </c>
      <c r="C86" s="156">
        <f>IF(RES_hhdet_tes!C86=0,0,RES_hhdet_tes!C86/0.086*1000000/RES_hhdet_num!C$81)</f>
        <v>14.767794720166819</v>
      </c>
      <c r="D86" s="156">
        <f>IF(RES_hhdet_tes!D86=0,0,RES_hhdet_tes!D86/0.086*1000000/RES_hhdet_num!D$81)</f>
        <v>18.161909872201313</v>
      </c>
      <c r="E86" s="156">
        <f>IF(RES_hhdet_tes!E86=0,0,RES_hhdet_tes!E86/0.086*1000000/RES_hhdet_num!E$81)</f>
        <v>21.386159483512316</v>
      </c>
      <c r="F86" s="156">
        <f>IF(RES_hhdet_tes!F86=0,0,RES_hhdet_tes!F86/0.086*1000000/RES_hhdet_num!F$81)</f>
        <v>24.882834270528662</v>
      </c>
      <c r="G86" s="156">
        <f>IF(RES_hhdet_tes!G86=0,0,RES_hhdet_tes!G86/0.086*1000000/RES_hhdet_num!G$81)</f>
        <v>28.530829985869953</v>
      </c>
      <c r="H86" s="156">
        <f>IF(RES_hhdet_tes!H86=0,0,RES_hhdet_tes!H86/0.086*1000000/RES_hhdet_num!H$81)</f>
        <v>33.412228060653838</v>
      </c>
      <c r="I86" s="156">
        <f>IF(RES_hhdet_tes!I86=0,0,RES_hhdet_tes!I86/0.086*1000000/RES_hhdet_num!I$81)</f>
        <v>39.5322635939158</v>
      </c>
      <c r="J86" s="156">
        <f>IF(RES_hhdet_tes!J86=0,0,RES_hhdet_tes!J86/0.086*1000000/RES_hhdet_num!J$81)</f>
        <v>49.004565752251672</v>
      </c>
      <c r="K86" s="156">
        <f>IF(RES_hhdet_tes!K86=0,0,RES_hhdet_tes!K86/0.086*1000000/RES_hhdet_num!K$81)</f>
        <v>52.626289694870323</v>
      </c>
      <c r="L86" s="156">
        <f>IF(RES_hhdet_tes!L86=0,0,RES_hhdet_tes!L86/0.086*1000000/RES_hhdet_num!L$81)</f>
        <v>58.039188111318929</v>
      </c>
      <c r="M86" s="156">
        <f>IF(RES_hhdet_tes!M86=0,0,RES_hhdet_tes!M86/0.086*1000000/RES_hhdet_num!M$81)</f>
        <v>62.321179061068101</v>
      </c>
      <c r="N86" s="156">
        <f>IF(RES_hhdet_tes!N86=0,0,RES_hhdet_tes!N86/0.086*1000000/RES_hhdet_num!N$81)</f>
        <v>72.355506768479103</v>
      </c>
      <c r="O86" s="156">
        <f>IF(RES_hhdet_tes!O86=0,0,RES_hhdet_tes!O86/0.086*1000000/RES_hhdet_num!O$81)</f>
        <v>82.90238706692179</v>
      </c>
      <c r="P86" s="156">
        <f>IF(RES_hhdet_tes!P86=0,0,RES_hhdet_tes!P86/0.086*1000000/RES_hhdet_num!P$81)</f>
        <v>89.078224378309926</v>
      </c>
      <c r="Q86" s="156">
        <f>IF(RES_hhdet_tes!Q86=0,0,RES_hhdet_tes!Q86/0.086*1000000/RES_hhdet_num!Q$81)</f>
        <v>93.381403963313957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714.50564005588103</v>
      </c>
      <c r="C87" s="157">
        <f>IF(RES_hhdet_tes!C87=0,0,RES_hhdet_tes!C87/0.086*1000000/RES_hhdet_num!C$81)</f>
        <v>729.61479565746527</v>
      </c>
      <c r="D87" s="157">
        <f>IF(RES_hhdet_tes!D87=0,0,RES_hhdet_tes!D87/0.086*1000000/RES_hhdet_num!D$81)</f>
        <v>775.85572831917273</v>
      </c>
      <c r="E87" s="157">
        <f>IF(RES_hhdet_tes!E87=0,0,RES_hhdet_tes!E87/0.086*1000000/RES_hhdet_num!E$81)</f>
        <v>829.64491514029021</v>
      </c>
      <c r="F87" s="157">
        <f>IF(RES_hhdet_tes!F87=0,0,RES_hhdet_tes!F87/0.086*1000000/RES_hhdet_num!F$81)</f>
        <v>750.8195892227418</v>
      </c>
      <c r="G87" s="157">
        <f>IF(RES_hhdet_tes!G87=0,0,RES_hhdet_tes!G87/0.086*1000000/RES_hhdet_num!G$81)</f>
        <v>930.12938015830571</v>
      </c>
      <c r="H87" s="157">
        <f>IF(RES_hhdet_tes!H87=0,0,RES_hhdet_tes!H87/0.086*1000000/RES_hhdet_num!H$81)</f>
        <v>943.49046641208633</v>
      </c>
      <c r="I87" s="157">
        <f>IF(RES_hhdet_tes!I87=0,0,RES_hhdet_tes!I87/0.086*1000000/RES_hhdet_num!I$81)</f>
        <v>1043.6072604399335</v>
      </c>
      <c r="J87" s="157">
        <f>IF(RES_hhdet_tes!J87=0,0,RES_hhdet_tes!J87/0.086*1000000/RES_hhdet_num!J$81)</f>
        <v>908.02389669484796</v>
      </c>
      <c r="K87" s="157">
        <f>IF(RES_hhdet_tes!K87=0,0,RES_hhdet_tes!K87/0.086*1000000/RES_hhdet_num!K$81)</f>
        <v>903.88186518524083</v>
      </c>
      <c r="L87" s="157">
        <f>IF(RES_hhdet_tes!L87=0,0,RES_hhdet_tes!L87/0.086*1000000/RES_hhdet_num!L$81)</f>
        <v>891.43392285207506</v>
      </c>
      <c r="M87" s="157">
        <f>IF(RES_hhdet_tes!M87=0,0,RES_hhdet_tes!M87/0.086*1000000/RES_hhdet_num!M$81)</f>
        <v>884.25041849991567</v>
      </c>
      <c r="N87" s="157">
        <f>IF(RES_hhdet_tes!N87=0,0,RES_hhdet_tes!N87/0.086*1000000/RES_hhdet_num!N$81)</f>
        <v>887.79103615723454</v>
      </c>
      <c r="O87" s="157">
        <f>IF(RES_hhdet_tes!O87=0,0,RES_hhdet_tes!O87/0.086*1000000/RES_hhdet_num!O$81)</f>
        <v>882.59791532576401</v>
      </c>
      <c r="P87" s="157">
        <f>IF(RES_hhdet_tes!P87=0,0,RES_hhdet_tes!P87/0.086*1000000/RES_hhdet_num!P$81)</f>
        <v>875.38641866730109</v>
      </c>
      <c r="Q87" s="157">
        <f>IF(RES_hhdet_tes!Q87=0,0,RES_hhdet_tes!Q87/0.086*1000000/RES_hhdet_num!Q$81)</f>
        <v>884.13369993718834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712.38837548443826</v>
      </c>
      <c r="C88" s="132">
        <f>IF(RES_hhdet_tes!C88=0,0,RES_hhdet_tes!C88/0.086*1000000/RES_hhdet_num!C88)</f>
        <v>722.74298299286716</v>
      </c>
      <c r="D88" s="132">
        <f>IF(RES_hhdet_tes!D88=0,0,RES_hhdet_tes!D88/0.086*1000000/RES_hhdet_num!D88)</f>
        <v>747.04177745039976</v>
      </c>
      <c r="E88" s="132">
        <f>IF(RES_hhdet_tes!E88=0,0,RES_hhdet_tes!E88/0.086*1000000/RES_hhdet_num!E88)</f>
        <v>807.21888187812442</v>
      </c>
      <c r="F88" s="132">
        <f>IF(RES_hhdet_tes!F88=0,0,RES_hhdet_tes!F88/0.086*1000000/RES_hhdet_num!F88)</f>
        <v>759.51179344497496</v>
      </c>
      <c r="G88" s="132">
        <f>IF(RES_hhdet_tes!G88=0,0,RES_hhdet_tes!G88/0.086*1000000/RES_hhdet_num!G88)</f>
        <v>909.92338145689587</v>
      </c>
      <c r="H88" s="132">
        <f>IF(RES_hhdet_tes!H88=0,0,RES_hhdet_tes!H88/0.086*1000000/RES_hhdet_num!H88)</f>
        <v>952.5196838651309</v>
      </c>
      <c r="I88" s="132">
        <f>IF(RES_hhdet_tes!I88=0,0,RES_hhdet_tes!I88/0.086*1000000/RES_hhdet_num!I88)</f>
        <v>1010.8965767852419</v>
      </c>
      <c r="J88" s="132">
        <f>IF(RES_hhdet_tes!J88=0,0,RES_hhdet_tes!J88/0.086*1000000/RES_hhdet_num!J88)</f>
        <v>899.20903403231955</v>
      </c>
      <c r="K88" s="132">
        <f>IF(RES_hhdet_tes!K88=0,0,RES_hhdet_tes!K88/0.086*1000000/RES_hhdet_num!K88)</f>
        <v>879.09841426774176</v>
      </c>
      <c r="L88" s="132">
        <f>IF(RES_hhdet_tes!L88=0,0,RES_hhdet_tes!L88/0.086*1000000/RES_hhdet_num!L88)</f>
        <v>884.33302226917669</v>
      </c>
      <c r="M88" s="132">
        <f>IF(RES_hhdet_tes!M88=0,0,RES_hhdet_tes!M88/0.086*1000000/RES_hhdet_num!M88)</f>
        <v>869.94222767128304</v>
      </c>
      <c r="N88" s="132">
        <f>IF(RES_hhdet_tes!N88=0,0,RES_hhdet_tes!N88/0.086*1000000/RES_hhdet_num!N88)</f>
        <v>873.82573445253695</v>
      </c>
      <c r="O88" s="132">
        <f>IF(RES_hhdet_tes!O88=0,0,RES_hhdet_tes!O88/0.086*1000000/RES_hhdet_num!O88)</f>
        <v>877.92837532420435</v>
      </c>
      <c r="P88" s="132">
        <f>IF(RES_hhdet_tes!P88=0,0,RES_hhdet_tes!P88/0.086*1000000/RES_hhdet_num!P88)</f>
        <v>872.88899381444116</v>
      </c>
      <c r="Q88" s="132">
        <f>IF(RES_hhdet_tes!Q88=0,0,RES_hhdet_tes!Q88/0.086*1000000/RES_hhdet_num!Q88)</f>
        <v>880.79705728021599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0</v>
      </c>
      <c r="M89" s="132">
        <f>IF(RES_hhdet_tes!M89=0,0,RES_hhdet_tes!M89/0.086*1000000/RES_hhdet_num!M89)</f>
        <v>0</v>
      </c>
      <c r="N89" s="132">
        <f>IF(RES_hhdet_tes!N89=0,0,RES_hhdet_tes!N89/0.086*1000000/RES_hhdet_num!N89)</f>
        <v>0</v>
      </c>
      <c r="O89" s="132">
        <f>IF(RES_hhdet_tes!O89=0,0,RES_hhdet_tes!O89/0.086*1000000/RES_hhdet_num!O89)</f>
        <v>0</v>
      </c>
      <c r="P89" s="132">
        <f>IF(RES_hhdet_tes!P89=0,0,RES_hhdet_tes!P89/0.086*1000000/RES_hhdet_num!P89)</f>
        <v>0</v>
      </c>
      <c r="Q89" s="132">
        <f>IF(RES_hhdet_tes!Q89=0,0,RES_hhdet_tes!Q89/0.086*1000000/RES_hhdet_num!Q89)</f>
        <v>0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0</v>
      </c>
      <c r="M90" s="165">
        <f>IF(RES_hhdet_tes!M90=0,0,RES_hhdet_tes!M90/0.086*1000000/RES_hhdet_num!M89)</f>
        <v>0</v>
      </c>
      <c r="N90" s="165">
        <f>IF(RES_hhdet_tes!N90=0,0,RES_hhdet_tes!N90/0.086*1000000/RES_hhdet_num!N89)</f>
        <v>0</v>
      </c>
      <c r="O90" s="165">
        <f>IF(RES_hhdet_tes!O90=0,0,RES_hhdet_tes!O90/0.086*1000000/RES_hhdet_num!O89)</f>
        <v>0</v>
      </c>
      <c r="P90" s="165">
        <f>IF(RES_hhdet_tes!P90=0,0,RES_hhdet_tes!P90/0.086*1000000/RES_hhdet_num!P89)</f>
        <v>0</v>
      </c>
      <c r="Q90" s="165">
        <f>IF(RES_hhdet_tes!Q90=0,0,RES_hhdet_tes!Q90/0.086*1000000/RES_hhdet_num!Q89)</f>
        <v>0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0</v>
      </c>
      <c r="M91" s="164">
        <f>IF(RES_hhdet_tes!M91=0,0,RES_hhdet_tes!M91/0.086*1000000/RES_hhdet_num!M89)</f>
        <v>0</v>
      </c>
      <c r="N91" s="164">
        <f>IF(RES_hhdet_tes!N91=0,0,RES_hhdet_tes!N91/0.086*1000000/RES_hhdet_num!N89)</f>
        <v>0</v>
      </c>
      <c r="O91" s="164">
        <f>IF(RES_hhdet_tes!O91=0,0,RES_hhdet_tes!O91/0.086*1000000/RES_hhdet_num!O89)</f>
        <v>0</v>
      </c>
      <c r="P91" s="164">
        <f>IF(RES_hhdet_tes!P91=0,0,RES_hhdet_tes!P91/0.086*1000000/RES_hhdet_num!P89)</f>
        <v>0</v>
      </c>
      <c r="Q91" s="164">
        <f>IF(RES_hhdet_tes!Q91=0,0,RES_hhdet_tes!Q91/0.086*1000000/RES_hhdet_num!Q89)</f>
        <v>0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712.38726723544778</v>
      </c>
      <c r="C92" s="162">
        <f>IF(RES_hhdet_tes!C92=0,0,RES_hhdet_tes!C92/0.086*1000000/RES_hhdet_num!C92)</f>
        <v>751.15299362877715</v>
      </c>
      <c r="D92" s="162">
        <f>IF(RES_hhdet_tes!D92=0,0,RES_hhdet_tes!D92/0.086*1000000/RES_hhdet_num!D92)</f>
        <v>887.86295249696343</v>
      </c>
      <c r="E92" s="162">
        <f>IF(RES_hhdet_tes!E92=0,0,RES_hhdet_tes!E92/0.086*1000000/RES_hhdet_num!E92)</f>
        <v>880.40548779451308</v>
      </c>
      <c r="F92" s="162">
        <f>IF(RES_hhdet_tes!F92=0,0,RES_hhdet_tes!F92/0.086*1000000/RES_hhdet_num!F92)</f>
        <v>706.64966452024271</v>
      </c>
      <c r="G92" s="162">
        <f>IF(RES_hhdet_tes!G92=0,0,RES_hhdet_tes!G92/0.086*1000000/RES_hhdet_num!G92)</f>
        <v>1007.7666654820022</v>
      </c>
      <c r="H92" s="162">
        <f>IF(RES_hhdet_tes!H92=0,0,RES_hhdet_tes!H92/0.086*1000000/RES_hhdet_num!H92)</f>
        <v>887.60691554568268</v>
      </c>
      <c r="I92" s="162">
        <f>IF(RES_hhdet_tes!I92=0,0,RES_hhdet_tes!I92/0.086*1000000/RES_hhdet_num!I92)</f>
        <v>1124.4411354280635</v>
      </c>
      <c r="J92" s="162">
        <f>IF(RES_hhdet_tes!J92=0,0,RES_hhdet_tes!J92/0.086*1000000/RES_hhdet_num!J92)</f>
        <v>930.55609937885208</v>
      </c>
      <c r="K92" s="162">
        <f>IF(RES_hhdet_tes!K92=0,0,RES_hhdet_tes!K92/0.086*1000000/RES_hhdet_num!K92)</f>
        <v>891.48860097599584</v>
      </c>
      <c r="L92" s="162">
        <f>IF(RES_hhdet_tes!L92=0,0,RES_hhdet_tes!L92/0.086*1000000/RES_hhdet_num!L92)</f>
        <v>894.03509892548982</v>
      </c>
      <c r="M92" s="162">
        <f>IF(RES_hhdet_tes!M92=0,0,RES_hhdet_tes!M92/0.086*1000000/RES_hhdet_num!M92)</f>
        <v>900.66341271420117</v>
      </c>
      <c r="N92" s="162">
        <f>IF(RES_hhdet_tes!N92=0,0,RES_hhdet_tes!N92/0.086*1000000/RES_hhdet_num!N92)</f>
        <v>893.06778113678649</v>
      </c>
      <c r="O92" s="162">
        <f>IF(RES_hhdet_tes!O92=0,0,RES_hhdet_tes!O92/0.086*1000000/RES_hhdet_num!O92)</f>
        <v>912.75566346785251</v>
      </c>
      <c r="P92" s="162">
        <f>IF(RES_hhdet_tes!P92=0,0,RES_hhdet_tes!P92/0.086*1000000/RES_hhdet_num!P92)</f>
        <v>913.8888178956114</v>
      </c>
      <c r="Q92" s="162">
        <f>IF(RES_hhdet_tes!Q92=0,0,RES_hhdet_tes!Q92/0.086*1000000/RES_hhdet_num!Q92)</f>
        <v>0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0</v>
      </c>
      <c r="C93" s="160">
        <f>IF(RES_hhdet_tes!C93=0,0,RES_hhdet_tes!C93/0.086*1000000/RES_hhdet_num!C93)</f>
        <v>0</v>
      </c>
      <c r="D93" s="160">
        <f>IF(RES_hhdet_tes!D93=0,0,RES_hhdet_tes!D93/0.086*1000000/RES_hhdet_num!D93)</f>
        <v>0</v>
      </c>
      <c r="E93" s="160">
        <f>IF(RES_hhdet_tes!E93=0,0,RES_hhdet_tes!E93/0.086*1000000/RES_hhdet_num!E93)</f>
        <v>0</v>
      </c>
      <c r="F93" s="160">
        <f>IF(RES_hhdet_tes!F93=0,0,RES_hhdet_tes!F93/0.086*1000000/RES_hhdet_num!F93)</f>
        <v>0</v>
      </c>
      <c r="G93" s="160">
        <f>IF(RES_hhdet_tes!G93=0,0,RES_hhdet_tes!G93/0.086*1000000/RES_hhdet_num!G93)</f>
        <v>0</v>
      </c>
      <c r="H93" s="160">
        <f>IF(RES_hhdet_tes!H93=0,0,RES_hhdet_tes!H93/0.086*1000000/RES_hhdet_num!H93)</f>
        <v>0</v>
      </c>
      <c r="I93" s="160">
        <f>IF(RES_hhdet_tes!I93=0,0,RES_hhdet_tes!I93/0.086*1000000/RES_hhdet_num!I93)</f>
        <v>0</v>
      </c>
      <c r="J93" s="160">
        <f>IF(RES_hhdet_tes!J93=0,0,RES_hhdet_tes!J93/0.086*1000000/RES_hhdet_num!J93)</f>
        <v>0</v>
      </c>
      <c r="K93" s="160">
        <f>IF(RES_hhdet_tes!K93=0,0,RES_hhdet_tes!K93/0.086*1000000/RES_hhdet_num!K93)</f>
        <v>0</v>
      </c>
      <c r="L93" s="160">
        <f>IF(RES_hhdet_tes!L93=0,0,RES_hhdet_tes!L93/0.086*1000000/RES_hhdet_num!L93)</f>
        <v>0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0</v>
      </c>
      <c r="P93" s="160">
        <f>IF(RES_hhdet_tes!P93=0,0,RES_hhdet_tes!P93/0.086*1000000/RES_hhdet_num!P93)</f>
        <v>0</v>
      </c>
      <c r="Q93" s="160">
        <f>IF(RES_hhdet_tes!Q93=0,0,RES_hhdet_tes!Q93/0.086*1000000/RES_hhdet_num!Q93)</f>
        <v>0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0</v>
      </c>
      <c r="C94" s="156">
        <f>IF(RES_hhdet_tes!C94=0,0,RES_hhdet_tes!C94/0.086*1000000/RES_hhdet_num!C93)</f>
        <v>0</v>
      </c>
      <c r="D94" s="156">
        <f>IF(RES_hhdet_tes!D94=0,0,RES_hhdet_tes!D94/0.086*1000000/RES_hhdet_num!D93)</f>
        <v>0</v>
      </c>
      <c r="E94" s="156">
        <f>IF(RES_hhdet_tes!E94=0,0,RES_hhdet_tes!E94/0.086*1000000/RES_hhdet_num!E93)</f>
        <v>0</v>
      </c>
      <c r="F94" s="156">
        <f>IF(RES_hhdet_tes!F94=0,0,RES_hhdet_tes!F94/0.086*1000000/RES_hhdet_num!F93)</f>
        <v>0</v>
      </c>
      <c r="G94" s="156">
        <f>IF(RES_hhdet_tes!G94=0,0,RES_hhdet_tes!G94/0.086*1000000/RES_hhdet_num!G93)</f>
        <v>0</v>
      </c>
      <c r="H94" s="156">
        <f>IF(RES_hhdet_tes!H94=0,0,RES_hhdet_tes!H94/0.086*1000000/RES_hhdet_num!H93)</f>
        <v>0</v>
      </c>
      <c r="I94" s="156">
        <f>IF(RES_hhdet_tes!I94=0,0,RES_hhdet_tes!I94/0.086*1000000/RES_hhdet_num!I93)</f>
        <v>0</v>
      </c>
      <c r="J94" s="156">
        <f>IF(RES_hhdet_tes!J94=0,0,RES_hhdet_tes!J94/0.086*1000000/RES_hhdet_num!J93)</f>
        <v>0</v>
      </c>
      <c r="K94" s="156">
        <f>IF(RES_hhdet_tes!K94=0,0,RES_hhdet_tes!K94/0.086*1000000/RES_hhdet_num!K93)</f>
        <v>0</v>
      </c>
      <c r="L94" s="156">
        <f>IF(RES_hhdet_tes!L94=0,0,RES_hhdet_tes!L94/0.086*1000000/RES_hhdet_num!L93)</f>
        <v>0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0</v>
      </c>
      <c r="P94" s="156">
        <f>IF(RES_hhdet_tes!P94=0,0,RES_hhdet_tes!P94/0.086*1000000/RES_hhdet_num!P93)</f>
        <v>0</v>
      </c>
      <c r="Q94" s="156">
        <f>IF(RES_hhdet_tes!Q94=0,0,RES_hhdet_tes!Q94/0.086*1000000/RES_hhdet_num!Q93)</f>
        <v>0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0</v>
      </c>
      <c r="C95" s="156">
        <f>IF(RES_hhdet_tes!C95=0,0,RES_hhdet_tes!C95/0.086*1000000/RES_hhdet_num!C93)</f>
        <v>0</v>
      </c>
      <c r="D95" s="156">
        <f>IF(RES_hhdet_tes!D95=0,0,RES_hhdet_tes!D95/0.086*1000000/RES_hhdet_num!D93)</f>
        <v>0</v>
      </c>
      <c r="E95" s="156">
        <f>IF(RES_hhdet_tes!E95=0,0,RES_hhdet_tes!E95/0.086*1000000/RES_hhdet_num!E93)</f>
        <v>0</v>
      </c>
      <c r="F95" s="156">
        <f>IF(RES_hhdet_tes!F95=0,0,RES_hhdet_tes!F95/0.086*1000000/RES_hhdet_num!F93)</f>
        <v>0</v>
      </c>
      <c r="G95" s="156">
        <f>IF(RES_hhdet_tes!G95=0,0,RES_hhdet_tes!G95/0.086*1000000/RES_hhdet_num!G93)</f>
        <v>0</v>
      </c>
      <c r="H95" s="156">
        <f>IF(RES_hhdet_tes!H95=0,0,RES_hhdet_tes!H95/0.086*1000000/RES_hhdet_num!H93)</f>
        <v>0</v>
      </c>
      <c r="I95" s="156">
        <f>IF(RES_hhdet_tes!I95=0,0,RES_hhdet_tes!I95/0.086*1000000/RES_hhdet_num!I93)</f>
        <v>0</v>
      </c>
      <c r="J95" s="156">
        <f>IF(RES_hhdet_tes!J95=0,0,RES_hhdet_tes!J95/0.086*1000000/RES_hhdet_num!J93)</f>
        <v>0</v>
      </c>
      <c r="K95" s="156">
        <f>IF(RES_hhdet_tes!K95=0,0,RES_hhdet_tes!K95/0.086*1000000/RES_hhdet_num!K93)</f>
        <v>0</v>
      </c>
      <c r="L95" s="156">
        <f>IF(RES_hhdet_tes!L95=0,0,RES_hhdet_tes!L95/0.086*1000000/RES_hhdet_num!L93)</f>
        <v>0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0</v>
      </c>
      <c r="P95" s="156">
        <f>IF(RES_hhdet_tes!P95=0,0,RES_hhdet_tes!P95/0.086*1000000/RES_hhdet_num!P93)</f>
        <v>0</v>
      </c>
      <c r="Q95" s="156">
        <f>IF(RES_hhdet_tes!Q95=0,0,RES_hhdet_tes!Q95/0.086*1000000/RES_hhdet_num!Q93)</f>
        <v>0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733.44248997741147</v>
      </c>
      <c r="C96" s="162">
        <f>IF(RES_hhdet_tes!C96=0,0,RES_hhdet_tes!C96/0.086*1000000/RES_hhdet_num!C96)</f>
        <v>759.82065944069427</v>
      </c>
      <c r="D96" s="162">
        <f>IF(RES_hhdet_tes!D96=0,0,RES_hhdet_tes!D96/0.086*1000000/RES_hhdet_num!D96)</f>
        <v>729.60381270254959</v>
      </c>
      <c r="E96" s="162">
        <f>IF(RES_hhdet_tes!E96=0,0,RES_hhdet_tes!E96/0.086*1000000/RES_hhdet_num!E96)</f>
        <v>1007.9526515496336</v>
      </c>
      <c r="F96" s="162">
        <f>IF(RES_hhdet_tes!F96=0,0,RES_hhdet_tes!F96/0.086*1000000/RES_hhdet_num!F96)</f>
        <v>838.8048430878838</v>
      </c>
      <c r="G96" s="162">
        <f>IF(RES_hhdet_tes!G96=0,0,RES_hhdet_tes!G96/0.086*1000000/RES_hhdet_num!G96)</f>
        <v>962.97426235385728</v>
      </c>
      <c r="H96" s="162">
        <f>IF(RES_hhdet_tes!H96=0,0,RES_hhdet_tes!H96/0.086*1000000/RES_hhdet_num!H96)</f>
        <v>956.93123566341944</v>
      </c>
      <c r="I96" s="162">
        <f>IF(RES_hhdet_tes!I96=0,0,RES_hhdet_tes!I96/0.086*1000000/RES_hhdet_num!I96)</f>
        <v>1423.3472665252157</v>
      </c>
      <c r="J96" s="162">
        <f>IF(RES_hhdet_tes!J96=0,0,RES_hhdet_tes!J96/0.086*1000000/RES_hhdet_num!J96)</f>
        <v>1161.6743588880649</v>
      </c>
      <c r="K96" s="162">
        <f>IF(RES_hhdet_tes!K96=0,0,RES_hhdet_tes!K96/0.086*1000000/RES_hhdet_num!K96)</f>
        <v>1308.5674618870789</v>
      </c>
      <c r="L96" s="162">
        <f>IF(RES_hhdet_tes!L96=0,0,RES_hhdet_tes!L96/0.086*1000000/RES_hhdet_num!L96)</f>
        <v>1019.2888745646958</v>
      </c>
      <c r="M96" s="162">
        <f>IF(RES_hhdet_tes!M96=0,0,RES_hhdet_tes!M96/0.086*1000000/RES_hhdet_num!M96)</f>
        <v>1055.7522356896691</v>
      </c>
      <c r="N96" s="162">
        <f>IF(RES_hhdet_tes!N96=0,0,RES_hhdet_tes!N96/0.086*1000000/RES_hhdet_num!N96)</f>
        <v>1149.2124789830393</v>
      </c>
      <c r="O96" s="162">
        <f>IF(RES_hhdet_tes!O96=0,0,RES_hhdet_tes!O96/0.086*1000000/RES_hhdet_num!O96)</f>
        <v>969.86555134063553</v>
      </c>
      <c r="P96" s="162">
        <f>IF(RES_hhdet_tes!P96=0,0,RES_hhdet_tes!P96/0.086*1000000/RES_hhdet_num!P96)</f>
        <v>1016.6133517082474</v>
      </c>
      <c r="Q96" s="162">
        <f>IF(RES_hhdet_tes!Q96=0,0,RES_hhdet_tes!Q96/0.086*1000000/RES_hhdet_num!Q96)</f>
        <v>956.73509774962019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0</v>
      </c>
      <c r="C97" s="160">
        <f>IF(RES_hhdet_tes!C97=0,0,RES_hhdet_tes!C97/0.086*1000000/RES_hhdet_num!C97)</f>
        <v>0</v>
      </c>
      <c r="D97" s="160">
        <f>IF(RES_hhdet_tes!D97=0,0,RES_hhdet_tes!D97/0.086*1000000/RES_hhdet_num!D97)</f>
        <v>0</v>
      </c>
      <c r="E97" s="160">
        <f>IF(RES_hhdet_tes!E97=0,0,RES_hhdet_tes!E97/0.086*1000000/RES_hhdet_num!E97)</f>
        <v>0</v>
      </c>
      <c r="F97" s="160">
        <f>IF(RES_hhdet_tes!F97=0,0,RES_hhdet_tes!F97/0.086*1000000/RES_hhdet_num!F97)</f>
        <v>0</v>
      </c>
      <c r="G97" s="160">
        <f>IF(RES_hhdet_tes!G97=0,0,RES_hhdet_tes!G97/0.086*1000000/RES_hhdet_num!G97)</f>
        <v>0</v>
      </c>
      <c r="H97" s="160">
        <f>IF(RES_hhdet_tes!H97=0,0,RES_hhdet_tes!H97/0.086*1000000/RES_hhdet_num!H97)</f>
        <v>0</v>
      </c>
      <c r="I97" s="160">
        <f>IF(RES_hhdet_tes!I97=0,0,RES_hhdet_tes!I97/0.086*1000000/RES_hhdet_num!I97)</f>
        <v>0</v>
      </c>
      <c r="J97" s="160">
        <f>IF(RES_hhdet_tes!J97=0,0,RES_hhdet_tes!J97/0.086*1000000/RES_hhdet_num!J97)</f>
        <v>0</v>
      </c>
      <c r="K97" s="160">
        <f>IF(RES_hhdet_tes!K97=0,0,RES_hhdet_tes!K97/0.086*1000000/RES_hhdet_num!K97)</f>
        <v>0</v>
      </c>
      <c r="L97" s="160">
        <f>IF(RES_hhdet_tes!L97=0,0,RES_hhdet_tes!L97/0.086*1000000/RES_hhdet_num!L97)</f>
        <v>0</v>
      </c>
      <c r="M97" s="160">
        <f>IF(RES_hhdet_tes!M97=0,0,RES_hhdet_tes!M97/0.086*1000000/RES_hhdet_num!M97)</f>
        <v>0</v>
      </c>
      <c r="N97" s="160">
        <f>IF(RES_hhdet_tes!N97=0,0,RES_hhdet_tes!N97/0.086*1000000/RES_hhdet_num!N97)</f>
        <v>0</v>
      </c>
      <c r="O97" s="160">
        <f>IF(RES_hhdet_tes!O97=0,0,RES_hhdet_tes!O97/0.086*1000000/RES_hhdet_num!O97)</f>
        <v>0</v>
      </c>
      <c r="P97" s="160">
        <f>IF(RES_hhdet_tes!P97=0,0,RES_hhdet_tes!P97/0.086*1000000/RES_hhdet_num!P97)</f>
        <v>0</v>
      </c>
      <c r="Q97" s="160">
        <f>IF(RES_hhdet_tes!Q97=0,0,RES_hhdet_tes!Q97/0.086*1000000/RES_hhdet_num!Q97)</f>
        <v>0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0</v>
      </c>
      <c r="C98" s="156">
        <f>IF(RES_hhdet_tes!C98=0,0,RES_hhdet_tes!C98/0.086*1000000/RES_hhdet_num!C97)</f>
        <v>0</v>
      </c>
      <c r="D98" s="156">
        <f>IF(RES_hhdet_tes!D98=0,0,RES_hhdet_tes!D98/0.086*1000000/RES_hhdet_num!D97)</f>
        <v>0</v>
      </c>
      <c r="E98" s="156">
        <f>IF(RES_hhdet_tes!E98=0,0,RES_hhdet_tes!E98/0.086*1000000/RES_hhdet_num!E97)</f>
        <v>0</v>
      </c>
      <c r="F98" s="156">
        <f>IF(RES_hhdet_tes!F98=0,0,RES_hhdet_tes!F98/0.086*1000000/RES_hhdet_num!F97)</f>
        <v>0</v>
      </c>
      <c r="G98" s="156">
        <f>IF(RES_hhdet_tes!G98=0,0,RES_hhdet_tes!G98/0.086*1000000/RES_hhdet_num!G97)</f>
        <v>0</v>
      </c>
      <c r="H98" s="156">
        <f>IF(RES_hhdet_tes!H98=0,0,RES_hhdet_tes!H98/0.086*1000000/RES_hhdet_num!H97)</f>
        <v>0</v>
      </c>
      <c r="I98" s="156">
        <f>IF(RES_hhdet_tes!I98=0,0,RES_hhdet_tes!I98/0.086*1000000/RES_hhdet_num!I97)</f>
        <v>0</v>
      </c>
      <c r="J98" s="156">
        <f>IF(RES_hhdet_tes!J98=0,0,RES_hhdet_tes!J98/0.086*1000000/RES_hhdet_num!J97)</f>
        <v>0</v>
      </c>
      <c r="K98" s="156">
        <f>IF(RES_hhdet_tes!K98=0,0,RES_hhdet_tes!K98/0.086*1000000/RES_hhdet_num!K97)</f>
        <v>0</v>
      </c>
      <c r="L98" s="156">
        <f>IF(RES_hhdet_tes!L98=0,0,RES_hhdet_tes!L98/0.086*1000000/RES_hhdet_num!L97)</f>
        <v>0</v>
      </c>
      <c r="M98" s="156">
        <f>IF(RES_hhdet_tes!M98=0,0,RES_hhdet_tes!M98/0.086*1000000/RES_hhdet_num!M97)</f>
        <v>0</v>
      </c>
      <c r="N98" s="156">
        <f>IF(RES_hhdet_tes!N98=0,0,RES_hhdet_tes!N98/0.086*1000000/RES_hhdet_num!N97)</f>
        <v>0</v>
      </c>
      <c r="O98" s="156">
        <f>IF(RES_hhdet_tes!O98=0,0,RES_hhdet_tes!O98/0.086*1000000/RES_hhdet_num!O97)</f>
        <v>0</v>
      </c>
      <c r="P98" s="156">
        <f>IF(RES_hhdet_tes!P98=0,0,RES_hhdet_tes!P98/0.086*1000000/RES_hhdet_num!P97)</f>
        <v>0</v>
      </c>
      <c r="Q98" s="156">
        <f>IF(RES_hhdet_tes!Q98=0,0,RES_hhdet_tes!Q98/0.086*1000000/RES_hhdet_num!Q97)</f>
        <v>0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0</v>
      </c>
      <c r="C99" s="156">
        <f>IF(RES_hhdet_tes!C99=0,0,RES_hhdet_tes!C99/0.086*1000000/RES_hhdet_num!C97)</f>
        <v>0</v>
      </c>
      <c r="D99" s="156">
        <f>IF(RES_hhdet_tes!D99=0,0,RES_hhdet_tes!D99/0.086*1000000/RES_hhdet_num!D97)</f>
        <v>0</v>
      </c>
      <c r="E99" s="156">
        <f>IF(RES_hhdet_tes!E99=0,0,RES_hhdet_tes!E99/0.086*1000000/RES_hhdet_num!E97)</f>
        <v>0</v>
      </c>
      <c r="F99" s="156">
        <f>IF(RES_hhdet_tes!F99=0,0,RES_hhdet_tes!F99/0.086*1000000/RES_hhdet_num!F97)</f>
        <v>0</v>
      </c>
      <c r="G99" s="156">
        <f>IF(RES_hhdet_tes!G99=0,0,RES_hhdet_tes!G99/0.086*1000000/RES_hhdet_num!G97)</f>
        <v>0</v>
      </c>
      <c r="H99" s="156">
        <f>IF(RES_hhdet_tes!H99=0,0,RES_hhdet_tes!H99/0.086*1000000/RES_hhdet_num!H97)</f>
        <v>0</v>
      </c>
      <c r="I99" s="156">
        <f>IF(RES_hhdet_tes!I99=0,0,RES_hhdet_tes!I99/0.086*1000000/RES_hhdet_num!I97)</f>
        <v>0</v>
      </c>
      <c r="J99" s="156">
        <f>IF(RES_hhdet_tes!J99=0,0,RES_hhdet_tes!J99/0.086*1000000/RES_hhdet_num!J97)</f>
        <v>0</v>
      </c>
      <c r="K99" s="156">
        <f>IF(RES_hhdet_tes!K99=0,0,RES_hhdet_tes!K99/0.086*1000000/RES_hhdet_num!K97)</f>
        <v>0</v>
      </c>
      <c r="L99" s="156">
        <f>IF(RES_hhdet_tes!L99=0,0,RES_hhdet_tes!L99/0.086*1000000/RES_hhdet_num!L97)</f>
        <v>0</v>
      </c>
      <c r="M99" s="156">
        <f>IF(RES_hhdet_tes!M99=0,0,RES_hhdet_tes!M99/0.086*1000000/RES_hhdet_num!M97)</f>
        <v>0</v>
      </c>
      <c r="N99" s="156">
        <f>IF(RES_hhdet_tes!N99=0,0,RES_hhdet_tes!N99/0.086*1000000/RES_hhdet_num!N97)</f>
        <v>0</v>
      </c>
      <c r="O99" s="156">
        <f>IF(RES_hhdet_tes!O99=0,0,RES_hhdet_tes!O99/0.086*1000000/RES_hhdet_num!O97)</f>
        <v>0</v>
      </c>
      <c r="P99" s="156">
        <f>IF(RES_hhdet_tes!P99=0,0,RES_hhdet_tes!P99/0.086*1000000/RES_hhdet_num!P97)</f>
        <v>0</v>
      </c>
      <c r="Q99" s="156">
        <f>IF(RES_hhdet_tes!Q99=0,0,RES_hhdet_tes!Q99/0.086*1000000/RES_hhdet_num!Q97)</f>
        <v>0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383.79815928986204</v>
      </c>
      <c r="C100" s="157">
        <f>IF(RES_hhdet_tes!C100=0,0,RES_hhdet_tes!C100/0.086*1000000/RES_hhdet_num!C$81)</f>
        <v>378.32697918304876</v>
      </c>
      <c r="D100" s="157">
        <f>IF(RES_hhdet_tes!D100=0,0,RES_hhdet_tes!D100/0.086*1000000/RES_hhdet_num!D$81)</f>
        <v>438.50382779539427</v>
      </c>
      <c r="E100" s="157">
        <f>IF(RES_hhdet_tes!E100=0,0,RES_hhdet_tes!E100/0.086*1000000/RES_hhdet_num!E$81)</f>
        <v>460.90015003187483</v>
      </c>
      <c r="F100" s="157">
        <f>IF(RES_hhdet_tes!F100=0,0,RES_hhdet_tes!F100/0.086*1000000/RES_hhdet_num!F$81)</f>
        <v>376.31833905851101</v>
      </c>
      <c r="G100" s="157">
        <f>IF(RES_hhdet_tes!G100=0,0,RES_hhdet_tes!G100/0.086*1000000/RES_hhdet_num!G$81)</f>
        <v>711.62962917149105</v>
      </c>
      <c r="H100" s="157">
        <f>IF(RES_hhdet_tes!H100=0,0,RES_hhdet_tes!H100/0.086*1000000/RES_hhdet_num!H$81)</f>
        <v>585.95389583834788</v>
      </c>
      <c r="I100" s="157">
        <f>IF(RES_hhdet_tes!I100=0,0,RES_hhdet_tes!I100/0.086*1000000/RES_hhdet_num!I$81)</f>
        <v>569.6992995875629</v>
      </c>
      <c r="J100" s="157">
        <f>IF(RES_hhdet_tes!J100=0,0,RES_hhdet_tes!J100/0.086*1000000/RES_hhdet_num!J$81)</f>
        <v>463.47499465544377</v>
      </c>
      <c r="K100" s="157">
        <f>IF(RES_hhdet_tes!K100=0,0,RES_hhdet_tes!K100/0.086*1000000/RES_hhdet_num!K$81)</f>
        <v>471.09813913366946</v>
      </c>
      <c r="L100" s="157">
        <f>IF(RES_hhdet_tes!L100=0,0,RES_hhdet_tes!L100/0.086*1000000/RES_hhdet_num!L$81)</f>
        <v>481.79720032173788</v>
      </c>
      <c r="M100" s="157">
        <f>IF(RES_hhdet_tes!M100=0,0,RES_hhdet_tes!M100/0.086*1000000/RES_hhdet_num!M$81)</f>
        <v>484.73000567540294</v>
      </c>
      <c r="N100" s="157">
        <f>IF(RES_hhdet_tes!N100=0,0,RES_hhdet_tes!N100/0.086*1000000/RES_hhdet_num!N$81)</f>
        <v>495.68792984324517</v>
      </c>
      <c r="O100" s="157">
        <f>IF(RES_hhdet_tes!O100=0,0,RES_hhdet_tes!O100/0.086*1000000/RES_hhdet_num!O$81)</f>
        <v>493.23249149374891</v>
      </c>
      <c r="P100" s="157">
        <f>IF(RES_hhdet_tes!P100=0,0,RES_hhdet_tes!P100/0.086*1000000/RES_hhdet_num!P$81)</f>
        <v>509.41271846676585</v>
      </c>
      <c r="Q100" s="157">
        <f>IF(RES_hhdet_tes!Q100=0,0,RES_hhdet_tes!Q100/0.086*1000000/RES_hhdet_num!Q$81)</f>
        <v>509.43268102198817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382.18861031856892</v>
      </c>
      <c r="C101" s="156">
        <f>IF(RES_hhdet_tes!C101=0,0,RES_hhdet_tes!C101/0.086*1000000/RES_hhdet_num!C101)</f>
        <v>363.9434281196298</v>
      </c>
      <c r="D101" s="156">
        <f>IF(RES_hhdet_tes!D101=0,0,RES_hhdet_tes!D101/0.086*1000000/RES_hhdet_num!D101)</f>
        <v>430.56360664224582</v>
      </c>
      <c r="E101" s="156">
        <f>IF(RES_hhdet_tes!E101=0,0,RES_hhdet_tes!E101/0.086*1000000/RES_hhdet_num!E101)</f>
        <v>448.74746210821252</v>
      </c>
      <c r="F101" s="156">
        <f>IF(RES_hhdet_tes!F101=0,0,RES_hhdet_tes!F101/0.086*1000000/RES_hhdet_num!F101)</f>
        <v>384.75431662598788</v>
      </c>
      <c r="G101" s="156">
        <f>IF(RES_hhdet_tes!G101=0,0,RES_hhdet_tes!G101/0.086*1000000/RES_hhdet_num!G101)</f>
        <v>691.92411127357184</v>
      </c>
      <c r="H101" s="156">
        <f>IF(RES_hhdet_tes!H101=0,0,RES_hhdet_tes!H101/0.086*1000000/RES_hhdet_num!H101)</f>
        <v>571.32327848226817</v>
      </c>
      <c r="I101" s="156">
        <f>IF(RES_hhdet_tes!I101=0,0,RES_hhdet_tes!I101/0.086*1000000/RES_hhdet_num!I101)</f>
        <v>548.14735681572154</v>
      </c>
      <c r="J101" s="156">
        <f>IF(RES_hhdet_tes!J101=0,0,RES_hhdet_tes!J101/0.086*1000000/RES_hhdet_num!J101)</f>
        <v>459.71205577877885</v>
      </c>
      <c r="K101" s="156">
        <f>IF(RES_hhdet_tes!K101=0,0,RES_hhdet_tes!K101/0.086*1000000/RES_hhdet_num!K101)</f>
        <v>454.24007128310154</v>
      </c>
      <c r="L101" s="156">
        <f>IF(RES_hhdet_tes!L101=0,0,RES_hhdet_tes!L101/0.086*1000000/RES_hhdet_num!L101)</f>
        <v>467.42136989728743</v>
      </c>
      <c r="M101" s="156">
        <f>IF(RES_hhdet_tes!M101=0,0,RES_hhdet_tes!M101/0.086*1000000/RES_hhdet_num!M101)</f>
        <v>463.8176285238211</v>
      </c>
      <c r="N101" s="156">
        <f>IF(RES_hhdet_tes!N101=0,0,RES_hhdet_tes!N101/0.086*1000000/RES_hhdet_num!N101)</f>
        <v>481.50275448346741</v>
      </c>
      <c r="O101" s="156">
        <f>IF(RES_hhdet_tes!O101=0,0,RES_hhdet_tes!O101/0.086*1000000/RES_hhdet_num!O101)</f>
        <v>474.82134076076659</v>
      </c>
      <c r="P101" s="156">
        <f>IF(RES_hhdet_tes!P101=0,0,RES_hhdet_tes!P101/0.086*1000000/RES_hhdet_num!P101)</f>
        <v>501.64365958582619</v>
      </c>
      <c r="Q101" s="156">
        <f>IF(RES_hhdet_tes!Q101=0,0,RES_hhdet_tes!Q101/0.086*1000000/RES_hhdet_num!Q101)</f>
        <v>493.01928078476038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382.18870113488487</v>
      </c>
      <c r="C102" s="156">
        <f>IF(RES_hhdet_tes!C102=0,0,RES_hhdet_tes!C102/0.086*1000000/RES_hhdet_num!C102)</f>
        <v>417.43219253648914</v>
      </c>
      <c r="D102" s="156">
        <f>IF(RES_hhdet_tes!D102=0,0,RES_hhdet_tes!D102/0.086*1000000/RES_hhdet_num!D102)</f>
        <v>429.61824539901579</v>
      </c>
      <c r="E102" s="156">
        <f>IF(RES_hhdet_tes!E102=0,0,RES_hhdet_tes!E102/0.086*1000000/RES_hhdet_num!E102)</f>
        <v>503.63726822366738</v>
      </c>
      <c r="F102" s="156">
        <f>IF(RES_hhdet_tes!F102=0,0,RES_hhdet_tes!F102/0.086*1000000/RES_hhdet_num!F102)</f>
        <v>317.23878823796355</v>
      </c>
      <c r="G102" s="156">
        <f>IF(RES_hhdet_tes!G102=0,0,RES_hhdet_tes!G102/0.086*1000000/RES_hhdet_num!G102)</f>
        <v>857.64389133954649</v>
      </c>
      <c r="H102" s="156">
        <f>IF(RES_hhdet_tes!H102=0,0,RES_hhdet_tes!H102/0.086*1000000/RES_hhdet_num!H102)</f>
        <v>442.03877131100586</v>
      </c>
      <c r="I102" s="156">
        <f>IF(RES_hhdet_tes!I102=0,0,RES_hhdet_tes!I102/0.086*1000000/RES_hhdet_num!I102)</f>
        <v>693.31169385134308</v>
      </c>
      <c r="J102" s="156">
        <f>IF(RES_hhdet_tes!J102=0,0,RES_hhdet_tes!J102/0.086*1000000/RES_hhdet_num!J102)</f>
        <v>368.14349645484401</v>
      </c>
      <c r="K102" s="156">
        <f>IF(RES_hhdet_tes!K102=0,0,RES_hhdet_tes!K102/0.086*1000000/RES_hhdet_num!K102)</f>
        <v>571.34391360556015</v>
      </c>
      <c r="L102" s="156">
        <f>IF(RES_hhdet_tes!L102=0,0,RES_hhdet_tes!L102/0.086*1000000/RES_hhdet_num!L102)</f>
        <v>493.08832779129034</v>
      </c>
      <c r="M102" s="156">
        <f>IF(RES_hhdet_tes!M102=0,0,RES_hhdet_tes!M102/0.086*1000000/RES_hhdet_num!M102)</f>
        <v>498.99207990163717</v>
      </c>
      <c r="N102" s="156">
        <f>IF(RES_hhdet_tes!N102=0,0,RES_hhdet_tes!N102/0.086*1000000/RES_hhdet_num!N102)</f>
        <v>479.64547373512579</v>
      </c>
      <c r="O102" s="156">
        <f>IF(RES_hhdet_tes!O102=0,0,RES_hhdet_tes!O102/0.086*1000000/RES_hhdet_num!O102)</f>
        <v>504.04905649117927</v>
      </c>
      <c r="P102" s="156">
        <f>IF(RES_hhdet_tes!P102=0,0,RES_hhdet_tes!P102/0.086*1000000/RES_hhdet_num!P102)</f>
        <v>506.45975937916739</v>
      </c>
      <c r="Q102" s="156">
        <f>IF(RES_hhdet_tes!Q102=0,0,RES_hhdet_tes!Q102/0.086*1000000/RES_hhdet_num!Q102)</f>
        <v>532.20616471740573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393.48449200450818</v>
      </c>
      <c r="C103" s="57">
        <f>IF(RES_hhdet_tes!C103=0,0,RES_hhdet_tes!C103/0.086*1000000/RES_hhdet_num!C103)</f>
        <v>376.53537177320868</v>
      </c>
      <c r="D103" s="57">
        <f>IF(RES_hhdet_tes!D103=0,0,RES_hhdet_tes!D103/0.086*1000000/RES_hhdet_num!D103)</f>
        <v>527.70332519614772</v>
      </c>
      <c r="E103" s="57">
        <f>IF(RES_hhdet_tes!E103=0,0,RES_hhdet_tes!E103/0.086*1000000/RES_hhdet_num!E103)</f>
        <v>379.40891985162602</v>
      </c>
      <c r="F103" s="57">
        <f>IF(RES_hhdet_tes!F103=0,0,RES_hhdet_tes!F103/0.086*1000000/RES_hhdet_num!F103)</f>
        <v>613.09453591936813</v>
      </c>
      <c r="G103" s="57">
        <f>IF(RES_hhdet_tes!G103=0,0,RES_hhdet_tes!G103/0.086*1000000/RES_hhdet_num!G103)</f>
        <v>308.05334502504286</v>
      </c>
      <c r="H103" s="57">
        <f>IF(RES_hhdet_tes!H103=0,0,RES_hhdet_tes!H103/0.086*1000000/RES_hhdet_num!H103)</f>
        <v>1227.1538130379513</v>
      </c>
      <c r="I103" s="57">
        <f>IF(RES_hhdet_tes!I103=0,0,RES_hhdet_tes!I103/0.086*1000000/RES_hhdet_num!I103)</f>
        <v>256.29862374890905</v>
      </c>
      <c r="J103" s="57">
        <f>IF(RES_hhdet_tes!J103=0,0,RES_hhdet_tes!J103/0.086*1000000/RES_hhdet_num!J103)</f>
        <v>960.82416633580749</v>
      </c>
      <c r="K103" s="57">
        <f>IF(RES_hhdet_tes!K103=0,0,RES_hhdet_tes!K103/0.086*1000000/RES_hhdet_num!K103)</f>
        <v>169.67619739589711</v>
      </c>
      <c r="L103" s="57">
        <f>IF(RES_hhdet_tes!L103=0,0,RES_hhdet_tes!L103/0.086*1000000/RES_hhdet_num!L103)</f>
        <v>550.29364561385569</v>
      </c>
      <c r="M103" s="57">
        <f>IF(RES_hhdet_tes!M103=0,0,RES_hhdet_tes!M103/0.086*1000000/RES_hhdet_num!M103)</f>
        <v>568.02137808824682</v>
      </c>
      <c r="N103" s="57">
        <f>IF(RES_hhdet_tes!N103=0,0,RES_hhdet_tes!N103/0.086*1000000/RES_hhdet_num!N103)</f>
        <v>609.29816998220576</v>
      </c>
      <c r="O103" s="57">
        <f>IF(RES_hhdet_tes!O103=0,0,RES_hhdet_tes!O103/0.086*1000000/RES_hhdet_num!O103)</f>
        <v>566.99328802932871</v>
      </c>
      <c r="P103" s="57">
        <f>IF(RES_hhdet_tes!P103=0,0,RES_hhdet_tes!P103/0.086*1000000/RES_hhdet_num!P103)</f>
        <v>551.87497600769188</v>
      </c>
      <c r="Q103" s="57">
        <f>IF(RES_hhdet_tes!Q103=0,0,RES_hhdet_tes!Q103/0.086*1000000/RES_hhdet_num!Q103)</f>
        <v>519.23459417752167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6779.6059467938048</v>
      </c>
      <c r="C105" s="168">
        <f t="shared" ref="C105:Q105" si="15">SUM(C106,C109,C111,C120)</f>
        <v>6168.5650752209758</v>
      </c>
      <c r="D105" s="168">
        <f t="shared" si="15"/>
        <v>6817.6163215934685</v>
      </c>
      <c r="E105" s="168">
        <f t="shared" si="15"/>
        <v>6892.7923225184813</v>
      </c>
      <c r="F105" s="168">
        <f t="shared" si="15"/>
        <v>6142.1417030135481</v>
      </c>
      <c r="G105" s="168">
        <f t="shared" si="15"/>
        <v>6208.9163418578937</v>
      </c>
      <c r="H105" s="168">
        <f t="shared" si="15"/>
        <v>6408.6975275698032</v>
      </c>
      <c r="I105" s="168">
        <f t="shared" si="15"/>
        <v>6423.8504566497268</v>
      </c>
      <c r="J105" s="168">
        <f t="shared" si="15"/>
        <v>6722.3292490809235</v>
      </c>
      <c r="K105" s="168">
        <f t="shared" si="15"/>
        <v>6789.6347842741034</v>
      </c>
      <c r="L105" s="168">
        <f t="shared" si="15"/>
        <v>7546.7642327803642</v>
      </c>
      <c r="M105" s="168">
        <f t="shared" si="15"/>
        <v>6488.9854126185819</v>
      </c>
      <c r="N105" s="168">
        <f t="shared" si="15"/>
        <v>6718.8886666507642</v>
      </c>
      <c r="O105" s="168">
        <f t="shared" si="15"/>
        <v>6227.7711959929875</v>
      </c>
      <c r="P105" s="168">
        <f t="shared" si="15"/>
        <v>5999.2709664546892</v>
      </c>
      <c r="Q105" s="168">
        <f t="shared" si="15"/>
        <v>5945.0404264871031</v>
      </c>
    </row>
    <row r="106" spans="1:17" ht="12.95" customHeight="1" x14ac:dyDescent="0.25">
      <c r="A106" s="158" t="s">
        <v>65</v>
      </c>
      <c r="B106" s="157">
        <f t="shared" ref="B106:Q106" si="16">SUM(B107:B108)</f>
        <v>5648.3762025740198</v>
      </c>
      <c r="C106" s="157">
        <f t="shared" si="16"/>
        <v>4954.1974976872352</v>
      </c>
      <c r="D106" s="157">
        <f t="shared" si="16"/>
        <v>5547.8102658378793</v>
      </c>
      <c r="E106" s="157">
        <f t="shared" si="16"/>
        <v>5394.1157824134452</v>
      </c>
      <c r="F106" s="157">
        <f t="shared" si="16"/>
        <v>4937.644739316127</v>
      </c>
      <c r="G106" s="157">
        <f t="shared" si="16"/>
        <v>4489.1277340603829</v>
      </c>
      <c r="H106" s="157">
        <f t="shared" si="16"/>
        <v>4829.3026937961949</v>
      </c>
      <c r="I106" s="157">
        <f t="shared" si="16"/>
        <v>4373.0520530110562</v>
      </c>
      <c r="J106" s="157">
        <f t="shared" si="16"/>
        <v>5053.6061051382176</v>
      </c>
      <c r="K106" s="157">
        <f t="shared" si="16"/>
        <v>4940.1013183081886</v>
      </c>
      <c r="L106" s="157">
        <f t="shared" si="16"/>
        <v>5958.8623299752071</v>
      </c>
      <c r="M106" s="157">
        <f t="shared" si="16"/>
        <v>4853.1132031680363</v>
      </c>
      <c r="N106" s="157">
        <f t="shared" si="16"/>
        <v>4983.6133719431637</v>
      </c>
      <c r="O106" s="157">
        <f t="shared" si="16"/>
        <v>4660.5570390976</v>
      </c>
      <c r="P106" s="157">
        <f t="shared" si="16"/>
        <v>4382.9564928034042</v>
      </c>
      <c r="Q106" s="157">
        <f t="shared" si="16"/>
        <v>4379.1044008499302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5638.4807817018009</v>
      </c>
      <c r="C107" s="156">
        <f>IF(RES_hhdet_tes!C107=0,0,RES_hhdet_tes!C107/0.086*1000000/RES_hhdet_num!C$105)</f>
        <v>4938.3920651435392</v>
      </c>
      <c r="D107" s="156">
        <f>IF(RES_hhdet_tes!D107=0,0,RES_hhdet_tes!D107/0.086*1000000/RES_hhdet_num!D$105)</f>
        <v>5530.3192036889586</v>
      </c>
      <c r="E107" s="156">
        <f>IF(RES_hhdet_tes!E107=0,0,RES_hhdet_tes!E107/0.086*1000000/RES_hhdet_num!E$105)</f>
        <v>5352.6885150646522</v>
      </c>
      <c r="F107" s="156">
        <f>IF(RES_hhdet_tes!F107=0,0,RES_hhdet_tes!F107/0.086*1000000/RES_hhdet_num!F$105)</f>
        <v>4928.4871336620863</v>
      </c>
      <c r="G107" s="156">
        <f>IF(RES_hhdet_tes!G107=0,0,RES_hhdet_tes!G107/0.086*1000000/RES_hhdet_num!G$105)</f>
        <v>4437.4583105138936</v>
      </c>
      <c r="H107" s="156">
        <f>IF(RES_hhdet_tes!H107=0,0,RES_hhdet_tes!H107/0.086*1000000/RES_hhdet_num!H$105)</f>
        <v>4791.6909462187141</v>
      </c>
      <c r="I107" s="156">
        <f>IF(RES_hhdet_tes!I107=0,0,RES_hhdet_tes!I107/0.086*1000000/RES_hhdet_num!I$105)</f>
        <v>4300.9330123706686</v>
      </c>
      <c r="J107" s="156">
        <f>IF(RES_hhdet_tes!J107=0,0,RES_hhdet_tes!J107/0.086*1000000/RES_hhdet_num!J$105)</f>
        <v>5017.0792047154109</v>
      </c>
      <c r="K107" s="156">
        <f>IF(RES_hhdet_tes!K107=0,0,RES_hhdet_tes!K107/0.086*1000000/RES_hhdet_num!K$105)</f>
        <v>4873.3277794578589</v>
      </c>
      <c r="L107" s="156">
        <f>IF(RES_hhdet_tes!L107=0,0,RES_hhdet_tes!L107/0.086*1000000/RES_hhdet_num!L$105)</f>
        <v>5914.8745805755125</v>
      </c>
      <c r="M107" s="156">
        <f>IF(RES_hhdet_tes!M107=0,0,RES_hhdet_tes!M107/0.086*1000000/RES_hhdet_num!M$105)</f>
        <v>4821.6265673341331</v>
      </c>
      <c r="N107" s="156">
        <f>IF(RES_hhdet_tes!N107=0,0,RES_hhdet_tes!N107/0.086*1000000/RES_hhdet_num!N$105)</f>
        <v>4950.2801481910356</v>
      </c>
      <c r="O107" s="156">
        <f>IF(RES_hhdet_tes!O107=0,0,RES_hhdet_tes!O107/0.086*1000000/RES_hhdet_num!O$105)</f>
        <v>4632.6489736448339</v>
      </c>
      <c r="P107" s="156">
        <f>IF(RES_hhdet_tes!P107=0,0,RES_hhdet_tes!P107/0.086*1000000/RES_hhdet_num!P$105)</f>
        <v>4351.898803648005</v>
      </c>
      <c r="Q107" s="156">
        <f>IF(RES_hhdet_tes!Q107=0,0,RES_hhdet_tes!Q107/0.086*1000000/RES_hhdet_num!Q$105)</f>
        <v>4339.1824130614305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9.895420872218498</v>
      </c>
      <c r="C108" s="156">
        <f>IF(RES_hhdet_tes!C108=0,0,RES_hhdet_tes!C108/0.086*1000000/RES_hhdet_num!C$105)</f>
        <v>15.805432543695947</v>
      </c>
      <c r="D108" s="156">
        <f>IF(RES_hhdet_tes!D108=0,0,RES_hhdet_tes!D108/0.086*1000000/RES_hhdet_num!D$105)</f>
        <v>17.491062148920609</v>
      </c>
      <c r="E108" s="156">
        <f>IF(RES_hhdet_tes!E108=0,0,RES_hhdet_tes!E108/0.086*1000000/RES_hhdet_num!E$105)</f>
        <v>41.427267348792832</v>
      </c>
      <c r="F108" s="156">
        <f>IF(RES_hhdet_tes!F108=0,0,RES_hhdet_tes!F108/0.086*1000000/RES_hhdet_num!F$105)</f>
        <v>9.1576056540410562</v>
      </c>
      <c r="G108" s="156">
        <f>IF(RES_hhdet_tes!G108=0,0,RES_hhdet_tes!G108/0.086*1000000/RES_hhdet_num!G$105)</f>
        <v>51.669423546489398</v>
      </c>
      <c r="H108" s="156">
        <f>IF(RES_hhdet_tes!H108=0,0,RES_hhdet_tes!H108/0.086*1000000/RES_hhdet_num!H$105)</f>
        <v>37.611747577481225</v>
      </c>
      <c r="I108" s="156">
        <f>IF(RES_hhdet_tes!I108=0,0,RES_hhdet_tes!I108/0.086*1000000/RES_hhdet_num!I$105)</f>
        <v>72.119040640387723</v>
      </c>
      <c r="J108" s="156">
        <f>IF(RES_hhdet_tes!J108=0,0,RES_hhdet_tes!J108/0.086*1000000/RES_hhdet_num!J$105)</f>
        <v>36.526900422806207</v>
      </c>
      <c r="K108" s="156">
        <f>IF(RES_hhdet_tes!K108=0,0,RES_hhdet_tes!K108/0.086*1000000/RES_hhdet_num!K$105)</f>
        <v>66.773538850330169</v>
      </c>
      <c r="L108" s="156">
        <f>IF(RES_hhdet_tes!L108=0,0,RES_hhdet_tes!L108/0.086*1000000/RES_hhdet_num!L$105)</f>
        <v>43.987749399694287</v>
      </c>
      <c r="M108" s="156">
        <f>IF(RES_hhdet_tes!M108=0,0,RES_hhdet_tes!M108/0.086*1000000/RES_hhdet_num!M$105)</f>
        <v>31.486635833903083</v>
      </c>
      <c r="N108" s="156">
        <f>IF(RES_hhdet_tes!N108=0,0,RES_hhdet_tes!N108/0.086*1000000/RES_hhdet_num!N$105)</f>
        <v>33.333223752128156</v>
      </c>
      <c r="O108" s="156">
        <f>IF(RES_hhdet_tes!O108=0,0,RES_hhdet_tes!O108/0.086*1000000/RES_hhdet_num!O$105)</f>
        <v>27.908065452766458</v>
      </c>
      <c r="P108" s="156">
        <f>IF(RES_hhdet_tes!P108=0,0,RES_hhdet_tes!P108/0.086*1000000/RES_hhdet_num!P$105)</f>
        <v>31.057689155399579</v>
      </c>
      <c r="Q108" s="156">
        <f>IF(RES_hhdet_tes!Q108=0,0,RES_hhdet_tes!Q108/0.086*1000000/RES_hhdet_num!Q$105)</f>
        <v>39.921987788500019</v>
      </c>
    </row>
    <row r="109" spans="1:17" ht="12.95" customHeight="1" x14ac:dyDescent="0.25">
      <c r="A109" s="158" t="s">
        <v>112</v>
      </c>
      <c r="B109" s="157">
        <f t="shared" ref="B109:Q109" si="17">B110</f>
        <v>11.955325696574988</v>
      </c>
      <c r="C109" s="157">
        <f t="shared" si="17"/>
        <v>14.794684219391673</v>
      </c>
      <c r="D109" s="157">
        <f t="shared" si="17"/>
        <v>18.165800193063518</v>
      </c>
      <c r="E109" s="157">
        <f t="shared" si="17"/>
        <v>21.421977542041372</v>
      </c>
      <c r="F109" s="157">
        <f t="shared" si="17"/>
        <v>24.863668618474581</v>
      </c>
      <c r="G109" s="157">
        <f t="shared" si="17"/>
        <v>28.51972332484603</v>
      </c>
      <c r="H109" s="157">
        <f t="shared" si="17"/>
        <v>33.374249108555759</v>
      </c>
      <c r="I109" s="157">
        <f t="shared" si="17"/>
        <v>39.527958195204896</v>
      </c>
      <c r="J109" s="157">
        <f t="shared" si="17"/>
        <v>49.006577761808828</v>
      </c>
      <c r="K109" s="157">
        <f t="shared" si="17"/>
        <v>52.619830869432576</v>
      </c>
      <c r="L109" s="157">
        <f t="shared" si="17"/>
        <v>58.021984722304886</v>
      </c>
      <c r="M109" s="157">
        <f t="shared" si="17"/>
        <v>62.312885068334744</v>
      </c>
      <c r="N109" s="157">
        <f t="shared" si="17"/>
        <v>72.36187999765292</v>
      </c>
      <c r="O109" s="157">
        <f t="shared" si="17"/>
        <v>82.919444761546316</v>
      </c>
      <c r="P109" s="157">
        <f t="shared" si="17"/>
        <v>89.113240850420837</v>
      </c>
      <c r="Q109" s="157">
        <f t="shared" si="17"/>
        <v>93.398367207527727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11.955325696574988</v>
      </c>
      <c r="C110" s="156">
        <f>IF(RES_hhdet_tes!C110=0,0,RES_hhdet_tes!C110/0.086*1000000/RES_hhdet_num!C$105)</f>
        <v>14.794684219391673</v>
      </c>
      <c r="D110" s="156">
        <f>IF(RES_hhdet_tes!D110=0,0,RES_hhdet_tes!D110/0.086*1000000/RES_hhdet_num!D$105)</f>
        <v>18.165800193063518</v>
      </c>
      <c r="E110" s="156">
        <f>IF(RES_hhdet_tes!E110=0,0,RES_hhdet_tes!E110/0.086*1000000/RES_hhdet_num!E$105)</f>
        <v>21.421977542041372</v>
      </c>
      <c r="F110" s="156">
        <f>IF(RES_hhdet_tes!F110=0,0,RES_hhdet_tes!F110/0.086*1000000/RES_hhdet_num!F$105)</f>
        <v>24.863668618474581</v>
      </c>
      <c r="G110" s="156">
        <f>IF(RES_hhdet_tes!G110=0,0,RES_hhdet_tes!G110/0.086*1000000/RES_hhdet_num!G$105)</f>
        <v>28.51972332484603</v>
      </c>
      <c r="H110" s="156">
        <f>IF(RES_hhdet_tes!H110=0,0,RES_hhdet_tes!H110/0.086*1000000/RES_hhdet_num!H$105)</f>
        <v>33.374249108555759</v>
      </c>
      <c r="I110" s="156">
        <f>IF(RES_hhdet_tes!I110=0,0,RES_hhdet_tes!I110/0.086*1000000/RES_hhdet_num!I$105)</f>
        <v>39.527958195204896</v>
      </c>
      <c r="J110" s="156">
        <f>IF(RES_hhdet_tes!J110=0,0,RES_hhdet_tes!J110/0.086*1000000/RES_hhdet_num!J$105)</f>
        <v>49.006577761808828</v>
      </c>
      <c r="K110" s="156">
        <f>IF(RES_hhdet_tes!K110=0,0,RES_hhdet_tes!K110/0.086*1000000/RES_hhdet_num!K$105)</f>
        <v>52.619830869432576</v>
      </c>
      <c r="L110" s="156">
        <f>IF(RES_hhdet_tes!L110=0,0,RES_hhdet_tes!L110/0.086*1000000/RES_hhdet_num!L$105)</f>
        <v>58.021984722304886</v>
      </c>
      <c r="M110" s="156">
        <f>IF(RES_hhdet_tes!M110=0,0,RES_hhdet_tes!M110/0.086*1000000/RES_hhdet_num!M$105)</f>
        <v>62.312885068334744</v>
      </c>
      <c r="N110" s="156">
        <f>IF(RES_hhdet_tes!N110=0,0,RES_hhdet_tes!N110/0.086*1000000/RES_hhdet_num!N$105)</f>
        <v>72.36187999765292</v>
      </c>
      <c r="O110" s="156">
        <f>IF(RES_hhdet_tes!O110=0,0,RES_hhdet_tes!O110/0.086*1000000/RES_hhdet_num!O$105)</f>
        <v>82.919444761546316</v>
      </c>
      <c r="P110" s="156">
        <f>IF(RES_hhdet_tes!P110=0,0,RES_hhdet_tes!P110/0.086*1000000/RES_hhdet_num!P$105)</f>
        <v>89.113240850420837</v>
      </c>
      <c r="Q110" s="156">
        <f>IF(RES_hhdet_tes!Q110=0,0,RES_hhdet_tes!Q110/0.086*1000000/RES_hhdet_num!Q$105)</f>
        <v>93.398367207527727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733.44248997741147</v>
      </c>
      <c r="C111" s="157">
        <f>IF(RES_hhdet_tes!C111=0,0,RES_hhdet_tes!C111/0.086*1000000/RES_hhdet_num!C$105)</f>
        <v>796.12907247716271</v>
      </c>
      <c r="D111" s="157">
        <f>IF(RES_hhdet_tes!D111=0,0,RES_hhdet_tes!D111/0.086*1000000/RES_hhdet_num!D$105)</f>
        <v>798.33472987440609</v>
      </c>
      <c r="E111" s="157">
        <f>IF(RES_hhdet_tes!E111=0,0,RES_hhdet_tes!E111/0.086*1000000/RES_hhdet_num!E$105)</f>
        <v>996.65439781055443</v>
      </c>
      <c r="F111" s="157">
        <f>IF(RES_hhdet_tes!F111=0,0,RES_hhdet_tes!F111/0.086*1000000/RES_hhdet_num!F$105)</f>
        <v>818.63178483903152</v>
      </c>
      <c r="G111" s="157">
        <f>IF(RES_hhdet_tes!G111=0,0,RES_hhdet_tes!G111/0.086*1000000/RES_hhdet_num!G$105)</f>
        <v>940.37582775614408</v>
      </c>
      <c r="H111" s="157">
        <f>IF(RES_hhdet_tes!H111=0,0,RES_hhdet_tes!H111/0.086*1000000/RES_hhdet_num!H$105)</f>
        <v>935.17264464847426</v>
      </c>
      <c r="I111" s="157">
        <f>IF(RES_hhdet_tes!I111=0,0,RES_hhdet_tes!I111/0.086*1000000/RES_hhdet_num!I$105)</f>
        <v>1400.7923562687374</v>
      </c>
      <c r="J111" s="157">
        <f>IF(RES_hhdet_tes!J111=0,0,RES_hhdet_tes!J111/0.086*1000000/RES_hhdet_num!J$105)</f>
        <v>1148.4759434241605</v>
      </c>
      <c r="K111" s="157">
        <f>IF(RES_hhdet_tes!K111=0,0,RES_hhdet_tes!K111/0.086*1000000/RES_hhdet_num!K$105)</f>
        <v>1295.1949473249472</v>
      </c>
      <c r="L111" s="157">
        <f>IF(RES_hhdet_tes!L111=0,0,RES_hhdet_tes!L111/0.086*1000000/RES_hhdet_num!L$105)</f>
        <v>1023.4573522437925</v>
      </c>
      <c r="M111" s="157">
        <f>IF(RES_hhdet_tes!M111=0,0,RES_hhdet_tes!M111/0.086*1000000/RES_hhdet_num!M$105)</f>
        <v>1056.6008460769237</v>
      </c>
      <c r="N111" s="157">
        <f>IF(RES_hhdet_tes!N111=0,0,RES_hhdet_tes!N111/0.086*1000000/RES_hhdet_num!N$105)</f>
        <v>1145.3742025733666</v>
      </c>
      <c r="O111" s="157">
        <f>IF(RES_hhdet_tes!O111=0,0,RES_hhdet_tes!O111/0.086*1000000/RES_hhdet_num!O$105)</f>
        <v>962.57966553629319</v>
      </c>
      <c r="P111" s="157">
        <f>IF(RES_hhdet_tes!P111=0,0,RES_hhdet_tes!P111/0.086*1000000/RES_hhdet_num!P$105)</f>
        <v>1007.0661986823117</v>
      </c>
      <c r="Q111" s="157">
        <f>IF(RES_hhdet_tes!Q111=0,0,RES_hhdet_tes!Q111/0.086*1000000/RES_hhdet_num!Q$105)</f>
        <v>943.62495777231732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733.44248997741147</v>
      </c>
      <c r="C116" s="162">
        <f>IF(RES_hhdet_tes!C116=0,0,RES_hhdet_tes!C116/0.086*1000000/RES_hhdet_num!C116)</f>
        <v>796.12907247716271</v>
      </c>
      <c r="D116" s="162">
        <f>IF(RES_hhdet_tes!D116=0,0,RES_hhdet_tes!D116/0.086*1000000/RES_hhdet_num!D116)</f>
        <v>798.33472987440609</v>
      </c>
      <c r="E116" s="162">
        <f>IF(RES_hhdet_tes!E116=0,0,RES_hhdet_tes!E116/0.086*1000000/RES_hhdet_num!E116)</f>
        <v>996.65439781055443</v>
      </c>
      <c r="F116" s="162">
        <f>IF(RES_hhdet_tes!F116=0,0,RES_hhdet_tes!F116/0.086*1000000/RES_hhdet_num!F116)</f>
        <v>818.63178483903152</v>
      </c>
      <c r="G116" s="162">
        <f>IF(RES_hhdet_tes!G116=0,0,RES_hhdet_tes!G116/0.086*1000000/RES_hhdet_num!G116)</f>
        <v>940.37582775614408</v>
      </c>
      <c r="H116" s="162">
        <f>IF(RES_hhdet_tes!H116=0,0,RES_hhdet_tes!H116/0.086*1000000/RES_hhdet_num!H116)</f>
        <v>935.17264464847426</v>
      </c>
      <c r="I116" s="162">
        <f>IF(RES_hhdet_tes!I116=0,0,RES_hhdet_tes!I116/0.086*1000000/RES_hhdet_num!I116)</f>
        <v>1400.7923562687374</v>
      </c>
      <c r="J116" s="162">
        <f>IF(RES_hhdet_tes!J116=0,0,RES_hhdet_tes!J116/0.086*1000000/RES_hhdet_num!J116)</f>
        <v>1148.4759434241605</v>
      </c>
      <c r="K116" s="162">
        <f>IF(RES_hhdet_tes!K116=0,0,RES_hhdet_tes!K116/0.086*1000000/RES_hhdet_num!K116)</f>
        <v>1295.1949473249472</v>
      </c>
      <c r="L116" s="162">
        <f>IF(RES_hhdet_tes!L116=0,0,RES_hhdet_tes!L116/0.086*1000000/RES_hhdet_num!L116)</f>
        <v>1023.4573522437925</v>
      </c>
      <c r="M116" s="162">
        <f>IF(RES_hhdet_tes!M116=0,0,RES_hhdet_tes!M116/0.086*1000000/RES_hhdet_num!M116)</f>
        <v>1056.6008460769237</v>
      </c>
      <c r="N116" s="162">
        <f>IF(RES_hhdet_tes!N116=0,0,RES_hhdet_tes!N116/0.086*1000000/RES_hhdet_num!N116)</f>
        <v>1145.3742025733666</v>
      </c>
      <c r="O116" s="162">
        <f>IF(RES_hhdet_tes!O116=0,0,RES_hhdet_tes!O116/0.086*1000000/RES_hhdet_num!O116)</f>
        <v>962.57966553629319</v>
      </c>
      <c r="P116" s="162">
        <f>IF(RES_hhdet_tes!P116=0,0,RES_hhdet_tes!P116/0.086*1000000/RES_hhdet_num!P116)</f>
        <v>1007.0661986823117</v>
      </c>
      <c r="Q116" s="162">
        <f>IF(RES_hhdet_tes!Q116=0,0,RES_hhdet_tes!Q116/0.086*1000000/RES_hhdet_num!Q116)</f>
        <v>943.62495777231732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385.83192854579892</v>
      </c>
      <c r="C120" s="157">
        <f>IF(RES_hhdet_tes!C120=0,0,RES_hhdet_tes!C120/0.086*1000000/RES_hhdet_num!C$105)</f>
        <v>403.44382083718637</v>
      </c>
      <c r="D120" s="157">
        <f>IF(RES_hhdet_tes!D120=0,0,RES_hhdet_tes!D120/0.086*1000000/RES_hhdet_num!D$105)</f>
        <v>453.30552568811993</v>
      </c>
      <c r="E120" s="157">
        <f>IF(RES_hhdet_tes!E120=0,0,RES_hhdet_tes!E120/0.086*1000000/RES_hhdet_num!E$105)</f>
        <v>480.60016475244021</v>
      </c>
      <c r="F120" s="157">
        <f>IF(RES_hhdet_tes!F120=0,0,RES_hhdet_tes!F120/0.086*1000000/RES_hhdet_num!F$105)</f>
        <v>361.00151023991435</v>
      </c>
      <c r="G120" s="157">
        <f>IF(RES_hhdet_tes!G120=0,0,RES_hhdet_tes!G120/0.086*1000000/RES_hhdet_num!G$105)</f>
        <v>750.89305671652039</v>
      </c>
      <c r="H120" s="157">
        <f>IF(RES_hhdet_tes!H120=0,0,RES_hhdet_tes!H120/0.086*1000000/RES_hhdet_num!H$105)</f>
        <v>610.84794001657758</v>
      </c>
      <c r="I120" s="157">
        <f>IF(RES_hhdet_tes!I120=0,0,RES_hhdet_tes!I120/0.086*1000000/RES_hhdet_num!I$105)</f>
        <v>610.47808917472889</v>
      </c>
      <c r="J120" s="157">
        <f>IF(RES_hhdet_tes!J120=0,0,RES_hhdet_tes!J120/0.086*1000000/RES_hhdet_num!J$105)</f>
        <v>471.24062275673668</v>
      </c>
      <c r="K120" s="157">
        <f>IF(RES_hhdet_tes!K120=0,0,RES_hhdet_tes!K120/0.086*1000000/RES_hhdet_num!K$105)</f>
        <v>501.71868777153503</v>
      </c>
      <c r="L120" s="157">
        <f>IF(RES_hhdet_tes!L120=0,0,RES_hhdet_tes!L120/0.086*1000000/RES_hhdet_num!L$105)</f>
        <v>506.42256583905959</v>
      </c>
      <c r="M120" s="157">
        <f>IF(RES_hhdet_tes!M120=0,0,RES_hhdet_tes!M120/0.086*1000000/RES_hhdet_num!M$105)</f>
        <v>516.95847830528714</v>
      </c>
      <c r="N120" s="157">
        <f>IF(RES_hhdet_tes!N120=0,0,RES_hhdet_tes!N120/0.086*1000000/RES_hhdet_num!N$105)</f>
        <v>517.53921213658157</v>
      </c>
      <c r="O120" s="157">
        <f>IF(RES_hhdet_tes!O120=0,0,RES_hhdet_tes!O120/0.086*1000000/RES_hhdet_num!O$105)</f>
        <v>521.71504659754874</v>
      </c>
      <c r="P120" s="157">
        <f>IF(RES_hhdet_tes!P120=0,0,RES_hhdet_tes!P120/0.086*1000000/RES_hhdet_num!P$105)</f>
        <v>520.13503411855254</v>
      </c>
      <c r="Q120" s="157">
        <f>IF(RES_hhdet_tes!Q120=0,0,RES_hhdet_tes!Q120/0.086*1000000/RES_hhdet_num!Q$105)</f>
        <v>528.91270065732806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382.18870113488481</v>
      </c>
      <c r="C121" s="156">
        <f>IF(RES_hhdet_tes!C121=0,0,RES_hhdet_tes!C121/0.086*1000000/RES_hhdet_num!C121)</f>
        <v>417.43219253648925</v>
      </c>
      <c r="D121" s="156">
        <f>IF(RES_hhdet_tes!D121=0,0,RES_hhdet_tes!D121/0.086*1000000/RES_hhdet_num!D121)</f>
        <v>429.61824539901573</v>
      </c>
      <c r="E121" s="156">
        <f>IF(RES_hhdet_tes!E121=0,0,RES_hhdet_tes!E121/0.086*1000000/RES_hhdet_num!E121)</f>
        <v>503.63726822366738</v>
      </c>
      <c r="F121" s="156">
        <f>IF(RES_hhdet_tes!F121=0,0,RES_hhdet_tes!F121/0.086*1000000/RES_hhdet_num!F121)</f>
        <v>317.23878823796338</v>
      </c>
      <c r="G121" s="156">
        <f>IF(RES_hhdet_tes!G121=0,0,RES_hhdet_tes!G121/0.086*1000000/RES_hhdet_num!G121)</f>
        <v>857.64389133954626</v>
      </c>
      <c r="H121" s="156">
        <f>IF(RES_hhdet_tes!H121=0,0,RES_hhdet_tes!H121/0.086*1000000/RES_hhdet_num!H121)</f>
        <v>442.0387713110058</v>
      </c>
      <c r="I121" s="156">
        <f>IF(RES_hhdet_tes!I121=0,0,RES_hhdet_tes!I121/0.086*1000000/RES_hhdet_num!I121)</f>
        <v>693.31169385134285</v>
      </c>
      <c r="J121" s="156">
        <f>IF(RES_hhdet_tes!J121=0,0,RES_hhdet_tes!J121/0.086*1000000/RES_hhdet_num!J121)</f>
        <v>368.14349645484401</v>
      </c>
      <c r="K121" s="156">
        <f>IF(RES_hhdet_tes!K121=0,0,RES_hhdet_tes!K121/0.086*1000000/RES_hhdet_num!K121)</f>
        <v>571.34391360555981</v>
      </c>
      <c r="L121" s="156">
        <f>IF(RES_hhdet_tes!L121=0,0,RES_hhdet_tes!L121/0.086*1000000/RES_hhdet_num!L121)</f>
        <v>493.08832779129023</v>
      </c>
      <c r="M121" s="156">
        <f>IF(RES_hhdet_tes!M121=0,0,RES_hhdet_tes!M121/0.086*1000000/RES_hhdet_num!M121)</f>
        <v>498.9920799016374</v>
      </c>
      <c r="N121" s="156">
        <f>IF(RES_hhdet_tes!N121=0,0,RES_hhdet_tes!N121/0.086*1000000/RES_hhdet_num!N121)</f>
        <v>479.64547373512568</v>
      </c>
      <c r="O121" s="156">
        <f>IF(RES_hhdet_tes!O121=0,0,RES_hhdet_tes!O121/0.086*1000000/RES_hhdet_num!O121)</f>
        <v>504.04905649117956</v>
      </c>
      <c r="P121" s="156">
        <f>IF(RES_hhdet_tes!P121=0,0,RES_hhdet_tes!P121/0.086*1000000/RES_hhdet_num!P121)</f>
        <v>506.45975937916734</v>
      </c>
      <c r="Q121" s="156">
        <f>IF(RES_hhdet_tes!Q121=0,0,RES_hhdet_tes!Q121/0.086*1000000/RES_hhdet_num!Q121)</f>
        <v>532.20616471740595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393.48449200450818</v>
      </c>
      <c r="C122" s="57">
        <f>IF(RES_hhdet_tes!C122=0,0,RES_hhdet_tes!C122/0.086*1000000/RES_hhdet_num!C122)</f>
        <v>376.53537177320857</v>
      </c>
      <c r="D122" s="57">
        <f>IF(RES_hhdet_tes!D122=0,0,RES_hhdet_tes!D122/0.086*1000000/RES_hhdet_num!D122)</f>
        <v>527.70332519614783</v>
      </c>
      <c r="E122" s="57">
        <f>IF(RES_hhdet_tes!E122=0,0,RES_hhdet_tes!E122/0.086*1000000/RES_hhdet_num!E122)</f>
        <v>379.40891985162602</v>
      </c>
      <c r="F122" s="57">
        <f>IF(RES_hhdet_tes!F122=0,0,RES_hhdet_tes!F122/0.086*1000000/RES_hhdet_num!F122)</f>
        <v>613.09453591936801</v>
      </c>
      <c r="G122" s="57">
        <f>IF(RES_hhdet_tes!G122=0,0,RES_hhdet_tes!G122/0.086*1000000/RES_hhdet_num!G122)</f>
        <v>308.05334502504286</v>
      </c>
      <c r="H122" s="57">
        <f>IF(RES_hhdet_tes!H122=0,0,RES_hhdet_tes!H122/0.086*1000000/RES_hhdet_num!H122)</f>
        <v>1227.1538130379517</v>
      </c>
      <c r="I122" s="57">
        <f>IF(RES_hhdet_tes!I122=0,0,RES_hhdet_tes!I122/0.086*1000000/RES_hhdet_num!I122)</f>
        <v>256.29862374890899</v>
      </c>
      <c r="J122" s="57">
        <f>IF(RES_hhdet_tes!J122=0,0,RES_hhdet_tes!J122/0.086*1000000/RES_hhdet_num!J122)</f>
        <v>960.82416633580738</v>
      </c>
      <c r="K122" s="57">
        <f>IF(RES_hhdet_tes!K122=0,0,RES_hhdet_tes!K122/0.086*1000000/RES_hhdet_num!K122)</f>
        <v>169.67619739589699</v>
      </c>
      <c r="L122" s="57">
        <f>IF(RES_hhdet_tes!L122=0,0,RES_hhdet_tes!L122/0.086*1000000/RES_hhdet_num!L122)</f>
        <v>550.29364561385569</v>
      </c>
      <c r="M122" s="57">
        <f>IF(RES_hhdet_tes!M122=0,0,RES_hhdet_tes!M122/0.086*1000000/RES_hhdet_num!M122)</f>
        <v>568.02137808824682</v>
      </c>
      <c r="N122" s="57">
        <f>IF(RES_hhdet_tes!N122=0,0,RES_hhdet_tes!N122/0.086*1000000/RES_hhdet_num!N122)</f>
        <v>609.29816998220554</v>
      </c>
      <c r="O122" s="57">
        <f>IF(RES_hhdet_tes!O122=0,0,RES_hhdet_tes!O122/0.086*1000000/RES_hhdet_num!O122)</f>
        <v>566.99328802932871</v>
      </c>
      <c r="P122" s="57">
        <f>IF(RES_hhdet_tes!P122=0,0,RES_hhdet_tes!P122/0.086*1000000/RES_hhdet_num!P122)</f>
        <v>551.87497600769188</v>
      </c>
      <c r="Q122" s="57">
        <f>IF(RES_hhdet_tes!Q122=0,0,RES_hhdet_tes!Q122/0.086*1000000/RES_hhdet_num!Q122)</f>
        <v>519.23459417752167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6761.3282758454734</v>
      </c>
      <c r="C124" s="168">
        <f t="shared" ref="C124:Q124" si="18">SUM(C125,C128,C130,C139)</f>
        <v>5936.0595651949543</v>
      </c>
      <c r="D124" s="168">
        <f t="shared" si="18"/>
        <v>5812.5863952710279</v>
      </c>
      <c r="E124" s="168">
        <f t="shared" si="18"/>
        <v>6129.9772663122712</v>
      </c>
      <c r="F124" s="168">
        <f t="shared" si="18"/>
        <v>5796.4476021160035</v>
      </c>
      <c r="G124" s="168">
        <f t="shared" si="18"/>
        <v>5938.2109094647503</v>
      </c>
      <c r="H124" s="168">
        <f t="shared" si="18"/>
        <v>5815.1361857141374</v>
      </c>
      <c r="I124" s="168">
        <f t="shared" si="18"/>
        <v>5485.8266105444382</v>
      </c>
      <c r="J124" s="168">
        <f t="shared" si="18"/>
        <v>5771.1330270761191</v>
      </c>
      <c r="K124" s="168">
        <f t="shared" si="18"/>
        <v>5783.0069970028562</v>
      </c>
      <c r="L124" s="168">
        <f t="shared" si="18"/>
        <v>5772.0578416164881</v>
      </c>
      <c r="M124" s="168">
        <f t="shared" si="18"/>
        <v>5770.7021892441699</v>
      </c>
      <c r="N124" s="168">
        <f t="shared" si="18"/>
        <v>5890.0525879654715</v>
      </c>
      <c r="O124" s="168">
        <f t="shared" si="18"/>
        <v>5624.4469935523794</v>
      </c>
      <c r="P124" s="168">
        <f t="shared" si="18"/>
        <v>5232.9700044591136</v>
      </c>
      <c r="Q124" s="168">
        <f t="shared" si="18"/>
        <v>5349.2250073762871</v>
      </c>
    </row>
    <row r="125" spans="1:17" ht="12.95" customHeight="1" x14ac:dyDescent="0.25">
      <c r="A125" s="158" t="s">
        <v>65</v>
      </c>
      <c r="B125" s="157">
        <f t="shared" ref="B125:Q125" si="19">SUM(B126:B127)</f>
        <v>5648.016443010747</v>
      </c>
      <c r="C125" s="157">
        <f t="shared" si="19"/>
        <v>4782.6906864900084</v>
      </c>
      <c r="D125" s="157">
        <f t="shared" si="19"/>
        <v>4609.4291658963293</v>
      </c>
      <c r="E125" s="157">
        <f t="shared" si="19"/>
        <v>4832.1916864614022</v>
      </c>
      <c r="F125" s="157">
        <f t="shared" si="19"/>
        <v>4731.507866731552</v>
      </c>
      <c r="G125" s="157">
        <f t="shared" si="19"/>
        <v>4348.61985687182</v>
      </c>
      <c r="H125" s="157">
        <f t="shared" si="19"/>
        <v>4312.8172033898254</v>
      </c>
      <c r="I125" s="157">
        <f t="shared" si="19"/>
        <v>3882.9885684920814</v>
      </c>
      <c r="J125" s="157">
        <f t="shared" si="19"/>
        <v>4413.3178571782855</v>
      </c>
      <c r="K125" s="157">
        <f t="shared" si="19"/>
        <v>4432.349194380964</v>
      </c>
      <c r="L125" s="157">
        <f t="shared" si="19"/>
        <v>4403.7932200781115</v>
      </c>
      <c r="M125" s="157">
        <f t="shared" si="19"/>
        <v>4384.4555646021508</v>
      </c>
      <c r="N125" s="157">
        <f t="shared" si="19"/>
        <v>4482.906961554896</v>
      </c>
      <c r="O125" s="157">
        <f t="shared" si="19"/>
        <v>4198.6210003905007</v>
      </c>
      <c r="P125" s="157">
        <f t="shared" si="19"/>
        <v>3757.1309693178068</v>
      </c>
      <c r="Q125" s="157">
        <f t="shared" si="19"/>
        <v>3859.1875874906104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5638.121652403257</v>
      </c>
      <c r="C126" s="156">
        <f>IF(RES_hhdet_tes!C126=0,0,RES_hhdet_tes!C126/0.086*1000000/RES_hhdet_num!C$124)</f>
        <v>4767.4324140739473</v>
      </c>
      <c r="D126" s="156">
        <f>IF(RES_hhdet_tes!D126=0,0,RES_hhdet_tes!D126/0.086*1000000/RES_hhdet_num!D$124)</f>
        <v>4594.8966191529407</v>
      </c>
      <c r="E126" s="156">
        <f>IF(RES_hhdet_tes!E126=0,0,RES_hhdet_tes!E126/0.086*1000000/RES_hhdet_num!E$124)</f>
        <v>4795.0800438955685</v>
      </c>
      <c r="F126" s="156">
        <f>IF(RES_hhdet_tes!F126=0,0,RES_hhdet_tes!F126/0.086*1000000/RES_hhdet_num!F$124)</f>
        <v>4722.732572946742</v>
      </c>
      <c r="G126" s="156">
        <f>IF(RES_hhdet_tes!G126=0,0,RES_hhdet_tes!G126/0.086*1000000/RES_hhdet_num!G$124)</f>
        <v>4298.5676653240971</v>
      </c>
      <c r="H126" s="156">
        <f>IF(RES_hhdet_tes!H126=0,0,RES_hhdet_tes!H126/0.086*1000000/RES_hhdet_num!H$124)</f>
        <v>4279.2279665399383</v>
      </c>
      <c r="I126" s="156">
        <f>IF(RES_hhdet_tes!I126=0,0,RES_hhdet_tes!I126/0.086*1000000/RES_hhdet_num!I$124)</f>
        <v>3818.951505364872</v>
      </c>
      <c r="J126" s="156">
        <f>IF(RES_hhdet_tes!J126=0,0,RES_hhdet_tes!J126/0.086*1000000/RES_hhdet_num!J$124)</f>
        <v>4381.4188886893407</v>
      </c>
      <c r="K126" s="156">
        <f>IF(RES_hhdet_tes!K126=0,0,RES_hhdet_tes!K126/0.086*1000000/RES_hhdet_num!K$124)</f>
        <v>4372.4387548860541</v>
      </c>
      <c r="L126" s="156">
        <f>IF(RES_hhdet_tes!L126=0,0,RES_hhdet_tes!L126/0.086*1000000/RES_hhdet_num!L$124)</f>
        <v>4371.2848414907385</v>
      </c>
      <c r="M126" s="156">
        <f>IF(RES_hhdet_tes!M126=0,0,RES_hhdet_tes!M126/0.086*1000000/RES_hhdet_num!M$124)</f>
        <v>4356.0095445088136</v>
      </c>
      <c r="N126" s="156">
        <f>IF(RES_hhdet_tes!N126=0,0,RES_hhdet_tes!N126/0.086*1000000/RES_hhdet_num!N$124)</f>
        <v>4452.9227453533049</v>
      </c>
      <c r="O126" s="156">
        <f>IF(RES_hhdet_tes!O126=0,0,RES_hhdet_tes!O126/0.086*1000000/RES_hhdet_num!O$124)</f>
        <v>4173.4790723533006</v>
      </c>
      <c r="P126" s="156">
        <f>IF(RES_hhdet_tes!P126=0,0,RES_hhdet_tes!P126/0.086*1000000/RES_hhdet_num!P$124)</f>
        <v>3730.5078883100914</v>
      </c>
      <c r="Q126" s="156">
        <f>IF(RES_hhdet_tes!Q126=0,0,RES_hhdet_tes!Q126/0.086*1000000/RES_hhdet_num!Q$124)</f>
        <v>3824.0054073828633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9.8947906074904246</v>
      </c>
      <c r="C127" s="156">
        <f>IF(RES_hhdet_tes!C127=0,0,RES_hhdet_tes!C127/0.086*1000000/RES_hhdet_num!C$124)</f>
        <v>15.25827241606123</v>
      </c>
      <c r="D127" s="156">
        <f>IF(RES_hhdet_tes!D127=0,0,RES_hhdet_tes!D127/0.086*1000000/RES_hhdet_num!D$124)</f>
        <v>14.532546743388577</v>
      </c>
      <c r="E127" s="156">
        <f>IF(RES_hhdet_tes!E127=0,0,RES_hhdet_tes!E127/0.086*1000000/RES_hhdet_num!E$124)</f>
        <v>37.111642565833804</v>
      </c>
      <c r="F127" s="156">
        <f>IF(RES_hhdet_tes!F127=0,0,RES_hhdet_tes!F127/0.086*1000000/RES_hhdet_num!F$124)</f>
        <v>8.7752937848099979</v>
      </c>
      <c r="G127" s="156">
        <f>IF(RES_hhdet_tes!G127=0,0,RES_hhdet_tes!G127/0.086*1000000/RES_hhdet_num!G$124)</f>
        <v>50.052191547722579</v>
      </c>
      <c r="H127" s="156">
        <f>IF(RES_hhdet_tes!H127=0,0,RES_hhdet_tes!H127/0.086*1000000/RES_hhdet_num!H$124)</f>
        <v>33.589236849886788</v>
      </c>
      <c r="I127" s="156">
        <f>IF(RES_hhdet_tes!I127=0,0,RES_hhdet_tes!I127/0.086*1000000/RES_hhdet_num!I$124)</f>
        <v>64.037063127209336</v>
      </c>
      <c r="J127" s="156">
        <f>IF(RES_hhdet_tes!J127=0,0,RES_hhdet_tes!J127/0.086*1000000/RES_hhdet_num!J$124)</f>
        <v>31.898968488944941</v>
      </c>
      <c r="K127" s="156">
        <f>IF(RES_hhdet_tes!K127=0,0,RES_hhdet_tes!K127/0.086*1000000/RES_hhdet_num!K$124)</f>
        <v>59.910439494909788</v>
      </c>
      <c r="L127" s="156">
        <f>IF(RES_hhdet_tes!L127=0,0,RES_hhdet_tes!L127/0.086*1000000/RES_hhdet_num!L$124)</f>
        <v>32.50837858737286</v>
      </c>
      <c r="M127" s="156">
        <f>IF(RES_hhdet_tes!M127=0,0,RES_hhdet_tes!M127/0.086*1000000/RES_hhdet_num!M$124)</f>
        <v>28.446020093337172</v>
      </c>
      <c r="N127" s="156">
        <f>IF(RES_hhdet_tes!N127=0,0,RES_hhdet_tes!N127/0.086*1000000/RES_hhdet_num!N$124)</f>
        <v>29.984216201590726</v>
      </c>
      <c r="O127" s="156">
        <f>IF(RES_hhdet_tes!O127=0,0,RES_hhdet_tes!O127/0.086*1000000/RES_hhdet_num!O$124)</f>
        <v>25.1419280372</v>
      </c>
      <c r="P127" s="156">
        <f>IF(RES_hhdet_tes!P127=0,0,RES_hhdet_tes!P127/0.086*1000000/RES_hhdet_num!P$124)</f>
        <v>26.623081007715481</v>
      </c>
      <c r="Q127" s="156">
        <f>IF(RES_hhdet_tes!Q127=0,0,RES_hhdet_tes!Q127/0.086*1000000/RES_hhdet_num!Q$124)</f>
        <v>35.182180107747286</v>
      </c>
    </row>
    <row r="128" spans="1:17" ht="12.95" customHeight="1" x14ac:dyDescent="0.25">
      <c r="A128" s="158" t="s">
        <v>112</v>
      </c>
      <c r="B128" s="157">
        <f t="shared" ref="B128:Q128" si="20">B129</f>
        <v>11.839479947668751</v>
      </c>
      <c r="C128" s="157">
        <f t="shared" si="20"/>
        <v>14.767698786994542</v>
      </c>
      <c r="D128" s="157">
        <f t="shared" si="20"/>
        <v>18.162059648721737</v>
      </c>
      <c r="E128" s="157">
        <f t="shared" si="20"/>
        <v>21.386188235121654</v>
      </c>
      <c r="F128" s="157">
        <f t="shared" si="20"/>
        <v>24.882781094836826</v>
      </c>
      <c r="G128" s="157">
        <f t="shared" si="20"/>
        <v>28.530863067473117</v>
      </c>
      <c r="H128" s="157">
        <f t="shared" si="20"/>
        <v>33.411992177530365</v>
      </c>
      <c r="I128" s="157">
        <f t="shared" si="20"/>
        <v>39.532458267380996</v>
      </c>
      <c r="J128" s="157">
        <f t="shared" si="20"/>
        <v>49.004406409847896</v>
      </c>
      <c r="K128" s="157">
        <f t="shared" si="20"/>
        <v>52.626174089560315</v>
      </c>
      <c r="L128" s="157">
        <f t="shared" si="20"/>
        <v>58.039436478989714</v>
      </c>
      <c r="M128" s="157">
        <f t="shared" si="20"/>
        <v>62.321169207942312</v>
      </c>
      <c r="N128" s="157">
        <f t="shared" si="20"/>
        <v>72.355668185584136</v>
      </c>
      <c r="O128" s="157">
        <f t="shared" si="20"/>
        <v>82.902291940885874</v>
      </c>
      <c r="P128" s="157">
        <f t="shared" si="20"/>
        <v>89.078049676386087</v>
      </c>
      <c r="Q128" s="157">
        <f t="shared" si="20"/>
        <v>93.381124912879955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11.839479947668751</v>
      </c>
      <c r="C129" s="156">
        <f>IF(RES_hhdet_tes!C129=0,0,RES_hhdet_tes!C129/0.086*1000000/RES_hhdet_num!C$124)</f>
        <v>14.767698786994542</v>
      </c>
      <c r="D129" s="156">
        <f>IF(RES_hhdet_tes!D129=0,0,RES_hhdet_tes!D129/0.086*1000000/RES_hhdet_num!D$124)</f>
        <v>18.162059648721737</v>
      </c>
      <c r="E129" s="156">
        <f>IF(RES_hhdet_tes!E129=0,0,RES_hhdet_tes!E129/0.086*1000000/RES_hhdet_num!E$124)</f>
        <v>21.386188235121654</v>
      </c>
      <c r="F129" s="156">
        <f>IF(RES_hhdet_tes!F129=0,0,RES_hhdet_tes!F129/0.086*1000000/RES_hhdet_num!F$124)</f>
        <v>24.882781094836826</v>
      </c>
      <c r="G129" s="156">
        <f>IF(RES_hhdet_tes!G129=0,0,RES_hhdet_tes!G129/0.086*1000000/RES_hhdet_num!G$124)</f>
        <v>28.530863067473117</v>
      </c>
      <c r="H129" s="156">
        <f>IF(RES_hhdet_tes!H129=0,0,RES_hhdet_tes!H129/0.086*1000000/RES_hhdet_num!H$124)</f>
        <v>33.411992177530365</v>
      </c>
      <c r="I129" s="156">
        <f>IF(RES_hhdet_tes!I129=0,0,RES_hhdet_tes!I129/0.086*1000000/RES_hhdet_num!I$124)</f>
        <v>39.532458267380996</v>
      </c>
      <c r="J129" s="156">
        <f>IF(RES_hhdet_tes!J129=0,0,RES_hhdet_tes!J129/0.086*1000000/RES_hhdet_num!J$124)</f>
        <v>49.004406409847896</v>
      </c>
      <c r="K129" s="156">
        <f>IF(RES_hhdet_tes!K129=0,0,RES_hhdet_tes!K129/0.086*1000000/RES_hhdet_num!K$124)</f>
        <v>52.626174089560315</v>
      </c>
      <c r="L129" s="156">
        <f>IF(RES_hhdet_tes!L129=0,0,RES_hhdet_tes!L129/0.086*1000000/RES_hhdet_num!L$124)</f>
        <v>58.039436478989714</v>
      </c>
      <c r="M129" s="156">
        <f>IF(RES_hhdet_tes!M129=0,0,RES_hhdet_tes!M129/0.086*1000000/RES_hhdet_num!M$124)</f>
        <v>62.321169207942312</v>
      </c>
      <c r="N129" s="156">
        <f>IF(RES_hhdet_tes!N129=0,0,RES_hhdet_tes!N129/0.086*1000000/RES_hhdet_num!N$124)</f>
        <v>72.355668185584136</v>
      </c>
      <c r="O129" s="156">
        <f>IF(RES_hhdet_tes!O129=0,0,RES_hhdet_tes!O129/0.086*1000000/RES_hhdet_num!O$124)</f>
        <v>82.902291940885874</v>
      </c>
      <c r="P129" s="156">
        <f>IF(RES_hhdet_tes!P129=0,0,RES_hhdet_tes!P129/0.086*1000000/RES_hhdet_num!P$124)</f>
        <v>89.078049676386087</v>
      </c>
      <c r="Q129" s="156">
        <f>IF(RES_hhdet_tes!Q129=0,0,RES_hhdet_tes!Q129/0.086*1000000/RES_hhdet_num!Q$124)</f>
        <v>93.381124912879955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715.6398046782557</v>
      </c>
      <c r="C130" s="157">
        <f>IF(RES_hhdet_tes!C130=0,0,RES_hhdet_tes!C130/0.086*1000000/RES_hhdet_num!C$124)</f>
        <v>735.15389439172054</v>
      </c>
      <c r="D130" s="157">
        <f>IF(RES_hhdet_tes!D130=0,0,RES_hhdet_tes!D130/0.086*1000000/RES_hhdet_num!D$124)</f>
        <v>731.69265765891862</v>
      </c>
      <c r="E130" s="157">
        <f>IF(RES_hhdet_tes!E130=0,0,RES_hhdet_tes!E130/0.086*1000000/RES_hhdet_num!E$124)</f>
        <v>795.79318970182533</v>
      </c>
      <c r="F130" s="157">
        <f>IF(RES_hhdet_tes!F130=0,0,RES_hhdet_tes!F130/0.086*1000000/RES_hhdet_num!F$124)</f>
        <v>685.29097815305306</v>
      </c>
      <c r="G130" s="157">
        <f>IF(RES_hhdet_tes!G130=0,0,RES_hhdet_tes!G130/0.086*1000000/RES_hhdet_num!G$124)</f>
        <v>810.18872617082582</v>
      </c>
      <c r="H130" s="157">
        <f>IF(RES_hhdet_tes!H130=0,0,RES_hhdet_tes!H130/0.086*1000000/RES_hhdet_num!H$124)</f>
        <v>858.05096915957597</v>
      </c>
      <c r="I130" s="157">
        <f>IF(RES_hhdet_tes!I130=0,0,RES_hhdet_tes!I130/0.086*1000000/RES_hhdet_num!I$124)</f>
        <v>952.82937821414203</v>
      </c>
      <c r="J130" s="157">
        <f>IF(RES_hhdet_tes!J130=0,0,RES_hhdet_tes!J130/0.086*1000000/RES_hhdet_num!J$124)</f>
        <v>837.55352879447912</v>
      </c>
      <c r="K130" s="157">
        <f>IF(RES_hhdet_tes!K130=0,0,RES_hhdet_tes!K130/0.086*1000000/RES_hhdet_num!K$124)</f>
        <v>796.31214737612629</v>
      </c>
      <c r="L130" s="157">
        <f>IF(RES_hhdet_tes!L130=0,0,RES_hhdet_tes!L130/0.086*1000000/RES_hhdet_num!L$124)</f>
        <v>803.80233656311725</v>
      </c>
      <c r="M130" s="157">
        <f>IF(RES_hhdet_tes!M130=0,0,RES_hhdet_tes!M130/0.086*1000000/RES_hhdet_num!M$124)</f>
        <v>806.96817722542039</v>
      </c>
      <c r="N130" s="157">
        <f>IF(RES_hhdet_tes!N130=0,0,RES_hhdet_tes!N130/0.086*1000000/RES_hhdet_num!N$124)</f>
        <v>817.25014582775782</v>
      </c>
      <c r="O130" s="157">
        <f>IF(RES_hhdet_tes!O130=0,0,RES_hhdet_tes!O130/0.086*1000000/RES_hhdet_num!O$124)</f>
        <v>821.20834766558937</v>
      </c>
      <c r="P130" s="157">
        <f>IF(RES_hhdet_tes!P130=0,0,RES_hhdet_tes!P130/0.086*1000000/RES_hhdet_num!P$124)</f>
        <v>867.24363355371236</v>
      </c>
      <c r="Q130" s="157">
        <f>IF(RES_hhdet_tes!Q130=0,0,RES_hhdet_tes!Q130/0.086*1000000/RES_hhdet_num!Q$124)</f>
        <v>867.74433824421169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712.3881961791177</v>
      </c>
      <c r="C131" s="132">
        <f>IF(RES_hhdet_tes!C131=0,0,RES_hhdet_tes!C131/0.086*1000000/RES_hhdet_num!C131)</f>
        <v>727.14529253317698</v>
      </c>
      <c r="D131" s="132">
        <f>IF(RES_hhdet_tes!D131=0,0,RES_hhdet_tes!D131/0.086*1000000/RES_hhdet_num!D131)</f>
        <v>731.34209998860365</v>
      </c>
      <c r="E131" s="132">
        <f>IF(RES_hhdet_tes!E131=0,0,RES_hhdet_tes!E131/0.086*1000000/RES_hhdet_num!E131)</f>
        <v>775.57309285761812</v>
      </c>
      <c r="F131" s="132">
        <f>IF(RES_hhdet_tes!F131=0,0,RES_hhdet_tes!F131/0.086*1000000/RES_hhdet_num!F131)</f>
        <v>673.82309571255973</v>
      </c>
      <c r="G131" s="132">
        <f>IF(RES_hhdet_tes!G131=0,0,RES_hhdet_tes!G131/0.086*1000000/RES_hhdet_num!G131)</f>
        <v>800.24319159572588</v>
      </c>
      <c r="H131" s="132">
        <f>IF(RES_hhdet_tes!H131=0,0,RES_hhdet_tes!H131/0.086*1000000/RES_hhdet_num!H131)</f>
        <v>853.94364571725055</v>
      </c>
      <c r="I131" s="132">
        <f>IF(RES_hhdet_tes!I131=0,0,RES_hhdet_tes!I131/0.086*1000000/RES_hhdet_num!I131)</f>
        <v>920.27245965236295</v>
      </c>
      <c r="J131" s="132">
        <f>IF(RES_hhdet_tes!J131=0,0,RES_hhdet_tes!J131/0.086*1000000/RES_hhdet_num!J131)</f>
        <v>824.7656854197736</v>
      </c>
      <c r="K131" s="132">
        <f>IF(RES_hhdet_tes!K131=0,0,RES_hhdet_tes!K131/0.086*1000000/RES_hhdet_num!K131)</f>
        <v>794.29861213910954</v>
      </c>
      <c r="L131" s="132">
        <f>IF(RES_hhdet_tes!L131=0,0,RES_hhdet_tes!L131/0.086*1000000/RES_hhdet_num!L131)</f>
        <v>797.37255544582115</v>
      </c>
      <c r="M131" s="132">
        <f>IF(RES_hhdet_tes!M131=0,0,RES_hhdet_tes!M131/0.086*1000000/RES_hhdet_num!M131)</f>
        <v>805.87054461802802</v>
      </c>
      <c r="N131" s="132">
        <f>IF(RES_hhdet_tes!N131=0,0,RES_hhdet_tes!N131/0.086*1000000/RES_hhdet_num!N131)</f>
        <v>812.30211078721345</v>
      </c>
      <c r="O131" s="132">
        <f>IF(RES_hhdet_tes!O131=0,0,RES_hhdet_tes!O131/0.086*1000000/RES_hhdet_num!O131)</f>
        <v>818.68348830740717</v>
      </c>
      <c r="P131" s="132">
        <f>IF(RES_hhdet_tes!P131=0,0,RES_hhdet_tes!P131/0.086*1000000/RES_hhdet_num!P131)</f>
        <v>853.70086936422604</v>
      </c>
      <c r="Q131" s="132">
        <f>IF(RES_hhdet_tes!Q131=0,0,RES_hhdet_tes!Q131/0.086*1000000/RES_hhdet_num!Q131)</f>
        <v>862.62591213819519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733.44248997741158</v>
      </c>
      <c r="C135" s="162">
        <f>IF(RES_hhdet_tes!C135=0,0,RES_hhdet_tes!C135/0.086*1000000/RES_hhdet_num!C135)</f>
        <v>781.16854358014746</v>
      </c>
      <c r="D135" s="162">
        <f>IF(RES_hhdet_tes!D135=0,0,RES_hhdet_tes!D135/0.086*1000000/RES_hhdet_num!D135)</f>
        <v>733.75571959837112</v>
      </c>
      <c r="E135" s="162">
        <f>IF(RES_hhdet_tes!E135=0,0,RES_hhdet_tes!E135/0.086*1000000/RES_hhdet_num!E135)</f>
        <v>915.8935872295782</v>
      </c>
      <c r="F135" s="162">
        <f>IF(RES_hhdet_tes!F135=0,0,RES_hhdet_tes!F135/0.086*1000000/RES_hhdet_num!F135)</f>
        <v>754.07023553287547</v>
      </c>
      <c r="G135" s="162">
        <f>IF(RES_hhdet_tes!G135=0,0,RES_hhdet_tes!G135/0.086*1000000/RES_hhdet_num!G135)</f>
        <v>876.78641721732595</v>
      </c>
      <c r="H135" s="162">
        <f>IF(RES_hhdet_tes!H135=0,0,RES_hhdet_tes!H135/0.086*1000000/RES_hhdet_num!H135)</f>
        <v>905.32156931924169</v>
      </c>
      <c r="I135" s="162">
        <f>IF(RES_hhdet_tes!I135=0,0,RES_hhdet_tes!I135/0.086*1000000/RES_hhdet_num!I135)</f>
        <v>1385.7319338090006</v>
      </c>
      <c r="J135" s="162">
        <f>IF(RES_hhdet_tes!J135=0,0,RES_hhdet_tes!J135/0.086*1000000/RES_hhdet_num!J135)</f>
        <v>1147.479448934778</v>
      </c>
      <c r="K135" s="162">
        <f>IF(RES_hhdet_tes!K135=0,0,RES_hhdet_tes!K135/0.086*1000000/RES_hhdet_num!K135)</f>
        <v>1304.2358334551525</v>
      </c>
      <c r="L135" s="162">
        <f>IF(RES_hhdet_tes!L135=0,0,RES_hhdet_tes!L135/0.086*1000000/RES_hhdet_num!L135)</f>
        <v>1027.3991792838578</v>
      </c>
      <c r="M135" s="162">
        <f>IF(RES_hhdet_tes!M135=0,0,RES_hhdet_tes!M135/0.086*1000000/RES_hhdet_num!M135)</f>
        <v>1062.0632835939734</v>
      </c>
      <c r="N135" s="162">
        <f>IF(RES_hhdet_tes!N135=0,0,RES_hhdet_tes!N135/0.086*1000000/RES_hhdet_num!N135)</f>
        <v>1155.9676031439012</v>
      </c>
      <c r="O135" s="162">
        <f>IF(RES_hhdet_tes!O135=0,0,RES_hhdet_tes!O135/0.086*1000000/RES_hhdet_num!O135)</f>
        <v>971.46309399265863</v>
      </c>
      <c r="P135" s="162">
        <f>IF(RES_hhdet_tes!P135=0,0,RES_hhdet_tes!P135/0.086*1000000/RES_hhdet_num!P135)</f>
        <v>1019.369510133948</v>
      </c>
      <c r="Q135" s="162">
        <f>IF(RES_hhdet_tes!Q135=0,0,RES_hhdet_tes!Q135/0.086*1000000/RES_hhdet_num!Q135)</f>
        <v>956.76702848423542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385.83254820880137</v>
      </c>
      <c r="C139" s="157">
        <f>IF(RES_hhdet_tes!C139=0,0,RES_hhdet_tes!C139/0.086*1000000/RES_hhdet_num!C$124)</f>
        <v>403.44728552623127</v>
      </c>
      <c r="D139" s="157">
        <f>IF(RES_hhdet_tes!D139=0,0,RES_hhdet_tes!D139/0.086*1000000/RES_hhdet_num!D$124)</f>
        <v>453.30251206705816</v>
      </c>
      <c r="E139" s="157">
        <f>IF(RES_hhdet_tes!E139=0,0,RES_hhdet_tes!E139/0.086*1000000/RES_hhdet_num!E$124)</f>
        <v>480.60620191392167</v>
      </c>
      <c r="F139" s="157">
        <f>IF(RES_hhdet_tes!F139=0,0,RES_hhdet_tes!F139/0.086*1000000/RES_hhdet_num!F$124)</f>
        <v>354.76597613656162</v>
      </c>
      <c r="G139" s="157">
        <f>IF(RES_hhdet_tes!G139=0,0,RES_hhdet_tes!G139/0.086*1000000/RES_hhdet_num!G$124)</f>
        <v>750.87146335463024</v>
      </c>
      <c r="H139" s="157">
        <f>IF(RES_hhdet_tes!H139=0,0,RES_hhdet_tes!H139/0.086*1000000/RES_hhdet_num!H$124)</f>
        <v>610.85602098720585</v>
      </c>
      <c r="I139" s="157">
        <f>IF(RES_hhdet_tes!I139=0,0,RES_hhdet_tes!I139/0.086*1000000/RES_hhdet_num!I$124)</f>
        <v>610.47620557083383</v>
      </c>
      <c r="J139" s="157">
        <f>IF(RES_hhdet_tes!J139=0,0,RES_hhdet_tes!J139/0.086*1000000/RES_hhdet_num!J$124)</f>
        <v>471.25723469350606</v>
      </c>
      <c r="K139" s="157">
        <f>IF(RES_hhdet_tes!K139=0,0,RES_hhdet_tes!K139/0.086*1000000/RES_hhdet_num!K$124)</f>
        <v>501.71948115620478</v>
      </c>
      <c r="L139" s="157">
        <f>IF(RES_hhdet_tes!L139=0,0,RES_hhdet_tes!L139/0.086*1000000/RES_hhdet_num!L$124)</f>
        <v>506.42284849626981</v>
      </c>
      <c r="M139" s="157">
        <f>IF(RES_hhdet_tes!M139=0,0,RES_hhdet_tes!M139/0.086*1000000/RES_hhdet_num!M$124)</f>
        <v>516.95727820865648</v>
      </c>
      <c r="N139" s="157">
        <f>IF(RES_hhdet_tes!N139=0,0,RES_hhdet_tes!N139/0.086*1000000/RES_hhdet_num!N$124)</f>
        <v>517.53981239723339</v>
      </c>
      <c r="O139" s="157">
        <f>IF(RES_hhdet_tes!O139=0,0,RES_hhdet_tes!O139/0.086*1000000/RES_hhdet_num!O$124)</f>
        <v>521.71535355540209</v>
      </c>
      <c r="P139" s="157">
        <f>IF(RES_hhdet_tes!P139=0,0,RES_hhdet_tes!P139/0.086*1000000/RES_hhdet_num!P$124)</f>
        <v>519.51735191120815</v>
      </c>
      <c r="Q139" s="157">
        <f>IF(RES_hhdet_tes!Q139=0,0,RES_hhdet_tes!Q139/0.086*1000000/RES_hhdet_num!Q$124)</f>
        <v>528.91195672858521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382.18870113488487</v>
      </c>
      <c r="C140" s="156">
        <f>IF(RES_hhdet_tes!C140=0,0,RES_hhdet_tes!C140/0.086*1000000/RES_hhdet_num!C140)</f>
        <v>417.43219253648925</v>
      </c>
      <c r="D140" s="156">
        <f>IF(RES_hhdet_tes!D140=0,0,RES_hhdet_tes!D140/0.086*1000000/RES_hhdet_num!D140)</f>
        <v>429.61824539901573</v>
      </c>
      <c r="E140" s="156">
        <f>IF(RES_hhdet_tes!E140=0,0,RES_hhdet_tes!E140/0.086*1000000/RES_hhdet_num!E140)</f>
        <v>503.63726822366743</v>
      </c>
      <c r="F140" s="156">
        <f>IF(RES_hhdet_tes!F140=0,0,RES_hhdet_tes!F140/0.086*1000000/RES_hhdet_num!F140)</f>
        <v>317.23878823796343</v>
      </c>
      <c r="G140" s="156">
        <f>IF(RES_hhdet_tes!G140=0,0,RES_hhdet_tes!G140/0.086*1000000/RES_hhdet_num!G140)</f>
        <v>857.6438913395466</v>
      </c>
      <c r="H140" s="156">
        <f>IF(RES_hhdet_tes!H140=0,0,RES_hhdet_tes!H140/0.086*1000000/RES_hhdet_num!H140)</f>
        <v>442.0387713110058</v>
      </c>
      <c r="I140" s="156">
        <f>IF(RES_hhdet_tes!I140=0,0,RES_hhdet_tes!I140/0.086*1000000/RES_hhdet_num!I140)</f>
        <v>693.31169385134285</v>
      </c>
      <c r="J140" s="156">
        <f>IF(RES_hhdet_tes!J140=0,0,RES_hhdet_tes!J140/0.086*1000000/RES_hhdet_num!J140)</f>
        <v>368.14349645484396</v>
      </c>
      <c r="K140" s="156">
        <f>IF(RES_hhdet_tes!K140=0,0,RES_hhdet_tes!K140/0.086*1000000/RES_hhdet_num!K140)</f>
        <v>571.34391360556003</v>
      </c>
      <c r="L140" s="156">
        <f>IF(RES_hhdet_tes!L140=0,0,RES_hhdet_tes!L140/0.086*1000000/RES_hhdet_num!L140)</f>
        <v>493.08832779129051</v>
      </c>
      <c r="M140" s="156">
        <f>IF(RES_hhdet_tes!M140=0,0,RES_hhdet_tes!M140/0.086*1000000/RES_hhdet_num!M140)</f>
        <v>498.99207990163762</v>
      </c>
      <c r="N140" s="156">
        <f>IF(RES_hhdet_tes!N140=0,0,RES_hhdet_tes!N140/0.086*1000000/RES_hhdet_num!N140)</f>
        <v>479.64547373512573</v>
      </c>
      <c r="O140" s="156">
        <f>IF(RES_hhdet_tes!O140=0,0,RES_hhdet_tes!O140/0.086*1000000/RES_hhdet_num!O140)</f>
        <v>504.04905649117956</v>
      </c>
      <c r="P140" s="156">
        <f>IF(RES_hhdet_tes!P140=0,0,RES_hhdet_tes!P140/0.086*1000000/RES_hhdet_num!P140)</f>
        <v>506.45975937916745</v>
      </c>
      <c r="Q140" s="156">
        <f>IF(RES_hhdet_tes!Q140=0,0,RES_hhdet_tes!Q140/0.086*1000000/RES_hhdet_num!Q140)</f>
        <v>532.20616471740573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393.48449200450813</v>
      </c>
      <c r="C141" s="57">
        <f>IF(RES_hhdet_tes!C141=0,0,RES_hhdet_tes!C141/0.086*1000000/RES_hhdet_num!C141)</f>
        <v>376.53537177320868</v>
      </c>
      <c r="D141" s="57">
        <f>IF(RES_hhdet_tes!D141=0,0,RES_hhdet_tes!D141/0.086*1000000/RES_hhdet_num!D141)</f>
        <v>527.70332519614772</v>
      </c>
      <c r="E141" s="57">
        <f>IF(RES_hhdet_tes!E141=0,0,RES_hhdet_tes!E141/0.086*1000000/RES_hhdet_num!E141)</f>
        <v>379.40891985162597</v>
      </c>
      <c r="F141" s="57">
        <f>IF(RES_hhdet_tes!F141=0,0,RES_hhdet_tes!F141/0.086*1000000/RES_hhdet_num!F141)</f>
        <v>613.09453591936801</v>
      </c>
      <c r="G141" s="57">
        <f>IF(RES_hhdet_tes!G141=0,0,RES_hhdet_tes!G141/0.086*1000000/RES_hhdet_num!G141)</f>
        <v>308.05334502504274</v>
      </c>
      <c r="H141" s="57">
        <f>IF(RES_hhdet_tes!H141=0,0,RES_hhdet_tes!H141/0.086*1000000/RES_hhdet_num!H141)</f>
        <v>1227.1538130379515</v>
      </c>
      <c r="I141" s="57">
        <f>IF(RES_hhdet_tes!I141=0,0,RES_hhdet_tes!I141/0.086*1000000/RES_hhdet_num!I141)</f>
        <v>256.29862374890894</v>
      </c>
      <c r="J141" s="57">
        <f>IF(RES_hhdet_tes!J141=0,0,RES_hhdet_tes!J141/0.086*1000000/RES_hhdet_num!J141)</f>
        <v>960.82416633580738</v>
      </c>
      <c r="K141" s="57">
        <f>IF(RES_hhdet_tes!K141=0,0,RES_hhdet_tes!K141/0.086*1000000/RES_hhdet_num!K141)</f>
        <v>169.67619739589705</v>
      </c>
      <c r="L141" s="57">
        <f>IF(RES_hhdet_tes!L141=0,0,RES_hhdet_tes!L141/0.086*1000000/RES_hhdet_num!L141)</f>
        <v>550.2936456138558</v>
      </c>
      <c r="M141" s="57">
        <f>IF(RES_hhdet_tes!M141=0,0,RES_hhdet_tes!M141/0.086*1000000/RES_hhdet_num!M141)</f>
        <v>568.02137808824693</v>
      </c>
      <c r="N141" s="57">
        <f>IF(RES_hhdet_tes!N141=0,0,RES_hhdet_tes!N141/0.086*1000000/RES_hhdet_num!N141)</f>
        <v>609.2981699822052</v>
      </c>
      <c r="O141" s="57">
        <f>IF(RES_hhdet_tes!O141=0,0,RES_hhdet_tes!O141/0.086*1000000/RES_hhdet_num!O141)</f>
        <v>566.99328802932848</v>
      </c>
      <c r="P141" s="57">
        <f>IF(RES_hhdet_tes!P141=0,0,RES_hhdet_tes!P141/0.086*1000000/RES_hhdet_num!P141)</f>
        <v>551.874976007692</v>
      </c>
      <c r="Q141" s="57">
        <f>IF(RES_hhdet_tes!Q141=0,0,RES_hhdet_tes!Q141/0.086*1000000/RES_hhdet_num!Q141)</f>
        <v>519.23459417752156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7373.3659173155193</v>
      </c>
      <c r="C143" s="168">
        <f t="shared" ref="C143:Q143" si="21">SUM(C144,C146,C148,C157)</f>
        <v>6865.379018886757</v>
      </c>
      <c r="D143" s="168">
        <f t="shared" si="21"/>
        <v>6942.0566443966864</v>
      </c>
      <c r="E143" s="168">
        <f t="shared" si="21"/>
        <v>7502.7990763010503</v>
      </c>
      <c r="F143" s="168">
        <f t="shared" si="21"/>
        <v>7444.3445032158652</v>
      </c>
      <c r="G143" s="168">
        <f t="shared" si="21"/>
        <v>7200.4314895460166</v>
      </c>
      <c r="H143" s="168">
        <f t="shared" si="21"/>
        <v>7160.8104494313066</v>
      </c>
      <c r="I143" s="168">
        <f t="shared" si="21"/>
        <v>7229.6086186609318</v>
      </c>
      <c r="J143" s="168">
        <f t="shared" si="21"/>
        <v>7524.0166782719298</v>
      </c>
      <c r="K143" s="168">
        <f t="shared" si="21"/>
        <v>7643.4985262096934</v>
      </c>
      <c r="L143" s="168">
        <f t="shared" si="21"/>
        <v>7416.2401992852929</v>
      </c>
      <c r="M143" s="168">
        <f t="shared" si="21"/>
        <v>7290.8978069717386</v>
      </c>
      <c r="N143" s="168">
        <f t="shared" si="21"/>
        <v>7580.5040254879841</v>
      </c>
      <c r="O143" s="168">
        <f t="shared" si="21"/>
        <v>7068.533288110435</v>
      </c>
      <c r="P143" s="168">
        <f t="shared" si="21"/>
        <v>6764.4460852756592</v>
      </c>
      <c r="Q143" s="168">
        <f t="shared" si="21"/>
        <v>6748.9475192052932</v>
      </c>
    </row>
    <row r="144" spans="1:17" ht="12.95" customHeight="1" x14ac:dyDescent="0.25">
      <c r="A144" s="158" t="s">
        <v>65</v>
      </c>
      <c r="B144" s="157">
        <f t="shared" ref="B144:Q144" si="22">B145</f>
        <v>5788.579726118327</v>
      </c>
      <c r="C144" s="157">
        <f t="shared" si="22"/>
        <v>5183.7566417841699</v>
      </c>
      <c r="D144" s="157">
        <f t="shared" si="22"/>
        <v>5180.4596003740935</v>
      </c>
      <c r="E144" s="157">
        <f t="shared" si="22"/>
        <v>5561.3040713220234</v>
      </c>
      <c r="F144" s="157">
        <f t="shared" si="22"/>
        <v>5781.006225506484</v>
      </c>
      <c r="G144" s="157">
        <f t="shared" si="22"/>
        <v>5151.5506485996748</v>
      </c>
      <c r="H144" s="157">
        <f t="shared" si="22"/>
        <v>5100.4358733155341</v>
      </c>
      <c r="I144" s="157">
        <f t="shared" si="22"/>
        <v>4709.4792583567687</v>
      </c>
      <c r="J144" s="157">
        <f t="shared" si="22"/>
        <v>5382.7826278335842</v>
      </c>
      <c r="K144" s="157">
        <f t="shared" si="22"/>
        <v>5324.0961444186096</v>
      </c>
      <c r="L144" s="157">
        <f t="shared" si="22"/>
        <v>5371.5958030074589</v>
      </c>
      <c r="M144" s="157">
        <f t="shared" si="22"/>
        <v>5197.3187978314872</v>
      </c>
      <c r="N144" s="157">
        <f t="shared" si="22"/>
        <v>5381.8034823260523</v>
      </c>
      <c r="O144" s="157">
        <f t="shared" si="22"/>
        <v>5037.0718026698269</v>
      </c>
      <c r="P144" s="157">
        <f t="shared" si="22"/>
        <v>4692.5622071739972</v>
      </c>
      <c r="Q144" s="157">
        <f t="shared" si="22"/>
        <v>4723.5483035983279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5788.579726118327</v>
      </c>
      <c r="C145" s="156">
        <f>IF(RES_hhdet_tes!C145=0,0,RES_hhdet_tes!C145/0.086*1000000/RES_hhdet_num!C$143)</f>
        <v>5183.7566417841699</v>
      </c>
      <c r="D145" s="156">
        <f>IF(RES_hhdet_tes!D145=0,0,RES_hhdet_tes!D145/0.086*1000000/RES_hhdet_num!D$143)</f>
        <v>5180.4596003740935</v>
      </c>
      <c r="E145" s="156">
        <f>IF(RES_hhdet_tes!E145=0,0,RES_hhdet_tes!E145/0.086*1000000/RES_hhdet_num!E$143)</f>
        <v>5561.3040713220234</v>
      </c>
      <c r="F145" s="156">
        <f>IF(RES_hhdet_tes!F145=0,0,RES_hhdet_tes!F145/0.086*1000000/RES_hhdet_num!F$143)</f>
        <v>5781.006225506484</v>
      </c>
      <c r="G145" s="156">
        <f>IF(RES_hhdet_tes!G145=0,0,RES_hhdet_tes!G145/0.086*1000000/RES_hhdet_num!G$143)</f>
        <v>5151.5506485996748</v>
      </c>
      <c r="H145" s="156">
        <f>IF(RES_hhdet_tes!H145=0,0,RES_hhdet_tes!H145/0.086*1000000/RES_hhdet_num!H$143)</f>
        <v>5100.4358733155341</v>
      </c>
      <c r="I145" s="156">
        <f>IF(RES_hhdet_tes!I145=0,0,RES_hhdet_tes!I145/0.086*1000000/RES_hhdet_num!I$143)</f>
        <v>4709.4792583567687</v>
      </c>
      <c r="J145" s="156">
        <f>IF(RES_hhdet_tes!J145=0,0,RES_hhdet_tes!J145/0.086*1000000/RES_hhdet_num!J$143)</f>
        <v>5382.7826278335842</v>
      </c>
      <c r="K145" s="156">
        <f>IF(RES_hhdet_tes!K145=0,0,RES_hhdet_tes!K145/0.086*1000000/RES_hhdet_num!K$143)</f>
        <v>5324.0961444186096</v>
      </c>
      <c r="L145" s="156">
        <f>IF(RES_hhdet_tes!L145=0,0,RES_hhdet_tes!L145/0.086*1000000/RES_hhdet_num!L$143)</f>
        <v>5371.5958030074589</v>
      </c>
      <c r="M145" s="156">
        <f>IF(RES_hhdet_tes!M145=0,0,RES_hhdet_tes!M145/0.086*1000000/RES_hhdet_num!M$143)</f>
        <v>5197.3187978314872</v>
      </c>
      <c r="N145" s="156">
        <f>IF(RES_hhdet_tes!N145=0,0,RES_hhdet_tes!N145/0.086*1000000/RES_hhdet_num!N$143)</f>
        <v>5381.8034823260523</v>
      </c>
      <c r="O145" s="156">
        <f>IF(RES_hhdet_tes!O145=0,0,RES_hhdet_tes!O145/0.086*1000000/RES_hhdet_num!O$143)</f>
        <v>5037.0718026698269</v>
      </c>
      <c r="P145" s="156">
        <f>IF(RES_hhdet_tes!P145=0,0,RES_hhdet_tes!P145/0.086*1000000/RES_hhdet_num!P$143)</f>
        <v>4692.5622071739972</v>
      </c>
      <c r="Q145" s="156">
        <f>IF(RES_hhdet_tes!Q145=0,0,RES_hhdet_tes!Q145/0.086*1000000/RES_hhdet_num!Q$143)</f>
        <v>4723.5483035983279</v>
      </c>
    </row>
    <row r="146" spans="1:17" ht="12.95" customHeight="1" x14ac:dyDescent="0.25">
      <c r="A146" s="158" t="s">
        <v>112</v>
      </c>
      <c r="B146" s="157">
        <f t="shared" ref="B146:Q146" si="23">B147</f>
        <v>477.58380019475874</v>
      </c>
      <c r="C146" s="157">
        <f t="shared" si="23"/>
        <v>481.41902449900516</v>
      </c>
      <c r="D146" s="157">
        <f t="shared" si="23"/>
        <v>483.56711335356761</v>
      </c>
      <c r="E146" s="157">
        <f t="shared" si="23"/>
        <v>486.73621332040523</v>
      </c>
      <c r="F146" s="157">
        <f t="shared" si="23"/>
        <v>490.27946300326249</v>
      </c>
      <c r="G146" s="157">
        <f t="shared" si="23"/>
        <v>493.78513235028981</v>
      </c>
      <c r="H146" s="157">
        <f t="shared" si="23"/>
        <v>497.98983014669824</v>
      </c>
      <c r="I146" s="157">
        <f t="shared" si="23"/>
        <v>502.27273871727436</v>
      </c>
      <c r="J146" s="157">
        <f t="shared" si="23"/>
        <v>509.42429127443404</v>
      </c>
      <c r="K146" s="157">
        <f t="shared" si="23"/>
        <v>512.16635379581066</v>
      </c>
      <c r="L146" s="157">
        <f t="shared" si="23"/>
        <v>519.37581229013608</v>
      </c>
      <c r="M146" s="157">
        <f t="shared" si="23"/>
        <v>522.99264935799999</v>
      </c>
      <c r="N146" s="157">
        <f t="shared" si="23"/>
        <v>536.49306065885776</v>
      </c>
      <c r="O146" s="157">
        <f t="shared" si="23"/>
        <v>542.47805669167053</v>
      </c>
      <c r="P146" s="157">
        <f t="shared" si="23"/>
        <v>540.45450221588987</v>
      </c>
      <c r="Q146" s="157">
        <f t="shared" si="23"/>
        <v>543.05581915422977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477.58380019475874</v>
      </c>
      <c r="C147" s="156">
        <f>IF(RES_hhdet_tes!C147=0,0,RES_hhdet_tes!C147/0.086*1000000/RES_hhdet_num!C$143)</f>
        <v>481.41902449900516</v>
      </c>
      <c r="D147" s="156">
        <f>IF(RES_hhdet_tes!D147=0,0,RES_hhdet_tes!D147/0.086*1000000/RES_hhdet_num!D$143)</f>
        <v>483.56711335356761</v>
      </c>
      <c r="E147" s="156">
        <f>IF(RES_hhdet_tes!E147=0,0,RES_hhdet_tes!E147/0.086*1000000/RES_hhdet_num!E$143)</f>
        <v>486.73621332040523</v>
      </c>
      <c r="F147" s="156">
        <f>IF(RES_hhdet_tes!F147=0,0,RES_hhdet_tes!F147/0.086*1000000/RES_hhdet_num!F$143)</f>
        <v>490.27946300326249</v>
      </c>
      <c r="G147" s="156">
        <f>IF(RES_hhdet_tes!G147=0,0,RES_hhdet_tes!G147/0.086*1000000/RES_hhdet_num!G$143)</f>
        <v>493.78513235028981</v>
      </c>
      <c r="H147" s="156">
        <f>IF(RES_hhdet_tes!H147=0,0,RES_hhdet_tes!H147/0.086*1000000/RES_hhdet_num!H$143)</f>
        <v>497.98983014669824</v>
      </c>
      <c r="I147" s="156">
        <f>IF(RES_hhdet_tes!I147=0,0,RES_hhdet_tes!I147/0.086*1000000/RES_hhdet_num!I$143)</f>
        <v>502.27273871727436</v>
      </c>
      <c r="J147" s="156">
        <f>IF(RES_hhdet_tes!J147=0,0,RES_hhdet_tes!J147/0.086*1000000/RES_hhdet_num!J$143)</f>
        <v>509.42429127443404</v>
      </c>
      <c r="K147" s="156">
        <f>IF(RES_hhdet_tes!K147=0,0,RES_hhdet_tes!K147/0.086*1000000/RES_hhdet_num!K$143)</f>
        <v>512.16635379581066</v>
      </c>
      <c r="L147" s="156">
        <f>IF(RES_hhdet_tes!L147=0,0,RES_hhdet_tes!L147/0.086*1000000/RES_hhdet_num!L$143)</f>
        <v>519.37581229013608</v>
      </c>
      <c r="M147" s="156">
        <f>IF(RES_hhdet_tes!M147=0,0,RES_hhdet_tes!M147/0.086*1000000/RES_hhdet_num!M$143)</f>
        <v>522.99264935799999</v>
      </c>
      <c r="N147" s="156">
        <f>IF(RES_hhdet_tes!N147=0,0,RES_hhdet_tes!N147/0.086*1000000/RES_hhdet_num!N$143)</f>
        <v>536.49306065885776</v>
      </c>
      <c r="O147" s="156">
        <f>IF(RES_hhdet_tes!O147=0,0,RES_hhdet_tes!O147/0.086*1000000/RES_hhdet_num!O$143)</f>
        <v>542.47805669167053</v>
      </c>
      <c r="P147" s="156">
        <f>IF(RES_hhdet_tes!P147=0,0,RES_hhdet_tes!P147/0.086*1000000/RES_hhdet_num!P$143)</f>
        <v>540.45450221588987</v>
      </c>
      <c r="Q147" s="156">
        <f>IF(RES_hhdet_tes!Q147=0,0,RES_hhdet_tes!Q147/0.086*1000000/RES_hhdet_num!Q$143)</f>
        <v>543.05581915422977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721.46991233982419</v>
      </c>
      <c r="C148" s="157">
        <f>IF(RES_hhdet_tes!C148=0,0,RES_hhdet_tes!C148/0.086*1000000/RES_hhdet_num!C$143)</f>
        <v>796.56767791494599</v>
      </c>
      <c r="D148" s="157">
        <f>IF(RES_hhdet_tes!D148=0,0,RES_hhdet_tes!D148/0.086*1000000/RES_hhdet_num!D$143)</f>
        <v>825.13725955543543</v>
      </c>
      <c r="E148" s="157">
        <f>IF(RES_hhdet_tes!E148=0,0,RES_hhdet_tes!E148/0.086*1000000/RES_hhdet_num!E$143)</f>
        <v>994.41935169491603</v>
      </c>
      <c r="F148" s="157">
        <f>IF(RES_hhdet_tes!F148=0,0,RES_hhdet_tes!F148/0.086*1000000/RES_hhdet_num!F$143)</f>
        <v>812.41603953285949</v>
      </c>
      <c r="G148" s="157">
        <f>IF(RES_hhdet_tes!G148=0,0,RES_hhdet_tes!G148/0.086*1000000/RES_hhdet_num!G$143)</f>
        <v>964.70746528918539</v>
      </c>
      <c r="H148" s="157">
        <f>IF(RES_hhdet_tes!H148=0,0,RES_hhdet_tes!H148/0.086*1000000/RES_hhdet_num!H$143)</f>
        <v>951.49921440076241</v>
      </c>
      <c r="I148" s="157">
        <f>IF(RES_hhdet_tes!I148=0,0,RES_hhdet_tes!I148/0.086*1000000/RES_hhdet_num!I$143)</f>
        <v>1419.1101555456057</v>
      </c>
      <c r="J148" s="157">
        <f>IF(RES_hhdet_tes!J148=0,0,RES_hhdet_tes!J148/0.086*1000000/RES_hhdet_num!J$143)</f>
        <v>1160.5654523627563</v>
      </c>
      <c r="K148" s="157">
        <f>IF(RES_hhdet_tes!K148=0,0,RES_hhdet_tes!K148/0.086*1000000/RES_hhdet_num!K$143)</f>
        <v>1305.5122415048522</v>
      </c>
      <c r="L148" s="157">
        <f>IF(RES_hhdet_tes!L148=0,0,RES_hhdet_tes!L148/0.086*1000000/RES_hhdet_num!L$143)</f>
        <v>1018.8476410987113</v>
      </c>
      <c r="M148" s="157">
        <f>IF(RES_hhdet_tes!M148=0,0,RES_hhdet_tes!M148/0.086*1000000/RES_hhdet_num!M$143)</f>
        <v>1053.6302285997699</v>
      </c>
      <c r="N148" s="157">
        <f>IF(RES_hhdet_tes!N148=0,0,RES_hhdet_tes!N148/0.086*1000000/RES_hhdet_num!N$143)</f>
        <v>1144.6726363487105</v>
      </c>
      <c r="O148" s="157">
        <f>IF(RES_hhdet_tes!O148=0,0,RES_hhdet_tes!O148/0.086*1000000/RES_hhdet_num!O$143)</f>
        <v>967.26653372592727</v>
      </c>
      <c r="P148" s="157">
        <f>IF(RES_hhdet_tes!P148=0,0,RES_hhdet_tes!P148/0.086*1000000/RES_hhdet_num!P$143)</f>
        <v>1011.2915375062338</v>
      </c>
      <c r="Q148" s="157">
        <f>IF(RES_hhdet_tes!Q148=0,0,RES_hhdet_tes!Q148/0.086*1000000/RES_hhdet_num!Q$143)</f>
        <v>953.72014484663202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712.38726723544755</v>
      </c>
      <c r="C149" s="132">
        <f>IF(RES_hhdet_tes!C149=0,0,RES_hhdet_tes!C149/0.086*1000000/RES_hhdet_num!C149)</f>
        <v>750.14749684448134</v>
      </c>
      <c r="D149" s="132">
        <f>IF(RES_hhdet_tes!D149=0,0,RES_hhdet_tes!D149/0.086*1000000/RES_hhdet_num!D149)</f>
        <v>887.14923902979865</v>
      </c>
      <c r="E149" s="132">
        <f>IF(RES_hhdet_tes!E149=0,0,RES_hhdet_tes!E149/0.086*1000000/RES_hhdet_num!E149)</f>
        <v>880.02850448075787</v>
      </c>
      <c r="F149" s="132">
        <f>IF(RES_hhdet_tes!F149=0,0,RES_hhdet_tes!F149/0.086*1000000/RES_hhdet_num!F149)</f>
        <v>706.6659572460967</v>
      </c>
      <c r="G149" s="132">
        <f>IF(RES_hhdet_tes!G149=0,0,RES_hhdet_tes!G149/0.086*1000000/RES_hhdet_num!G149)</f>
        <v>1007.6526633706115</v>
      </c>
      <c r="H149" s="132">
        <f>IF(RES_hhdet_tes!H149=0,0,RES_hhdet_tes!H149/0.086*1000000/RES_hhdet_num!H149)</f>
        <v>888.76883399363862</v>
      </c>
      <c r="I149" s="132">
        <f>IF(RES_hhdet_tes!I149=0,0,RES_hhdet_tes!I149/0.086*1000000/RES_hhdet_num!I149)</f>
        <v>1125.310055609375</v>
      </c>
      <c r="J149" s="132">
        <f>IF(RES_hhdet_tes!J149=0,0,RES_hhdet_tes!J149/0.086*1000000/RES_hhdet_num!J149)</f>
        <v>930.58708437074858</v>
      </c>
      <c r="K149" s="132">
        <f>IF(RES_hhdet_tes!K149=0,0,RES_hhdet_tes!K149/0.086*1000000/RES_hhdet_num!K149)</f>
        <v>891.46016908889658</v>
      </c>
      <c r="L149" s="132">
        <f>IF(RES_hhdet_tes!L149=0,0,RES_hhdet_tes!L149/0.086*1000000/RES_hhdet_num!L149)</f>
        <v>894.22480745234452</v>
      </c>
      <c r="M149" s="132">
        <f>IF(RES_hhdet_tes!M149=0,0,RES_hhdet_tes!M149/0.086*1000000/RES_hhdet_num!M149)</f>
        <v>900.84469050403209</v>
      </c>
      <c r="N149" s="132">
        <f>IF(RES_hhdet_tes!N149=0,0,RES_hhdet_tes!N149/0.086*1000000/RES_hhdet_num!N149)</f>
        <v>893.31700229008948</v>
      </c>
      <c r="O149" s="132">
        <f>IF(RES_hhdet_tes!O149=0,0,RES_hhdet_tes!O149/0.086*1000000/RES_hhdet_num!O149)</f>
        <v>912.19677509798441</v>
      </c>
      <c r="P149" s="132">
        <f>IF(RES_hhdet_tes!P149=0,0,RES_hhdet_tes!P149/0.086*1000000/RES_hhdet_num!P149)</f>
        <v>913.88881789562765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0</v>
      </c>
      <c r="C150" s="132">
        <f>IF(RES_hhdet_tes!C150=0,0,RES_hhdet_tes!C150/0.086*1000000/RES_hhdet_num!C150)</f>
        <v>0</v>
      </c>
      <c r="D150" s="132">
        <f>IF(RES_hhdet_tes!D150=0,0,RES_hhdet_tes!D150/0.086*1000000/RES_hhdet_num!D150)</f>
        <v>0</v>
      </c>
      <c r="E150" s="132">
        <f>IF(RES_hhdet_tes!E150=0,0,RES_hhdet_tes!E150/0.086*1000000/RES_hhdet_num!E150)</f>
        <v>0</v>
      </c>
      <c r="F150" s="132">
        <f>IF(RES_hhdet_tes!F150=0,0,RES_hhdet_tes!F150/0.086*1000000/RES_hhdet_num!F150)</f>
        <v>0</v>
      </c>
      <c r="G150" s="132">
        <f>IF(RES_hhdet_tes!G150=0,0,RES_hhdet_tes!G150/0.086*1000000/RES_hhdet_num!G150)</f>
        <v>0</v>
      </c>
      <c r="H150" s="132">
        <f>IF(RES_hhdet_tes!H150=0,0,RES_hhdet_tes!H150/0.086*1000000/RES_hhdet_num!H150)</f>
        <v>0</v>
      </c>
      <c r="I150" s="132">
        <f>IF(RES_hhdet_tes!I150=0,0,RES_hhdet_tes!I150/0.086*1000000/RES_hhdet_num!I150)</f>
        <v>0</v>
      </c>
      <c r="J150" s="132">
        <f>IF(RES_hhdet_tes!J150=0,0,RES_hhdet_tes!J150/0.086*1000000/RES_hhdet_num!J150)</f>
        <v>0</v>
      </c>
      <c r="K150" s="132">
        <f>IF(RES_hhdet_tes!K150=0,0,RES_hhdet_tes!K150/0.086*1000000/RES_hhdet_num!K150)</f>
        <v>0</v>
      </c>
      <c r="L150" s="132">
        <f>IF(RES_hhdet_tes!L150=0,0,RES_hhdet_tes!L150/0.086*1000000/RES_hhdet_num!L150)</f>
        <v>0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0</v>
      </c>
      <c r="C151" s="165">
        <f>IF(RES_hhdet_tes!C151=0,0,RES_hhdet_tes!C151/0.086*1000000/RES_hhdet_num!C150)</f>
        <v>0</v>
      </c>
      <c r="D151" s="165">
        <f>IF(RES_hhdet_tes!D151=0,0,RES_hhdet_tes!D151/0.086*1000000/RES_hhdet_num!D150)</f>
        <v>0</v>
      </c>
      <c r="E151" s="165">
        <f>IF(RES_hhdet_tes!E151=0,0,RES_hhdet_tes!E151/0.086*1000000/RES_hhdet_num!E150)</f>
        <v>0</v>
      </c>
      <c r="F151" s="165">
        <f>IF(RES_hhdet_tes!F151=0,0,RES_hhdet_tes!F151/0.086*1000000/RES_hhdet_num!F150)</f>
        <v>0</v>
      </c>
      <c r="G151" s="165">
        <f>IF(RES_hhdet_tes!G151=0,0,RES_hhdet_tes!G151/0.086*1000000/RES_hhdet_num!G150)</f>
        <v>0</v>
      </c>
      <c r="H151" s="165">
        <f>IF(RES_hhdet_tes!H151=0,0,RES_hhdet_tes!H151/0.086*1000000/RES_hhdet_num!H150)</f>
        <v>0</v>
      </c>
      <c r="I151" s="165">
        <f>IF(RES_hhdet_tes!I151=0,0,RES_hhdet_tes!I151/0.086*1000000/RES_hhdet_num!I150)</f>
        <v>0</v>
      </c>
      <c r="J151" s="165">
        <f>IF(RES_hhdet_tes!J151=0,0,RES_hhdet_tes!J151/0.086*1000000/RES_hhdet_num!J150)</f>
        <v>0</v>
      </c>
      <c r="K151" s="165">
        <f>IF(RES_hhdet_tes!K151=0,0,RES_hhdet_tes!K151/0.086*1000000/RES_hhdet_num!K150)</f>
        <v>0</v>
      </c>
      <c r="L151" s="165">
        <f>IF(RES_hhdet_tes!L151=0,0,RES_hhdet_tes!L151/0.086*1000000/RES_hhdet_num!L150)</f>
        <v>0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0</v>
      </c>
      <c r="C152" s="164">
        <f>IF(RES_hhdet_tes!C152=0,0,RES_hhdet_tes!C152/0.086*1000000/RES_hhdet_num!C150)</f>
        <v>0</v>
      </c>
      <c r="D152" s="164">
        <f>IF(RES_hhdet_tes!D152=0,0,RES_hhdet_tes!D152/0.086*1000000/RES_hhdet_num!D150)</f>
        <v>0</v>
      </c>
      <c r="E152" s="164">
        <f>IF(RES_hhdet_tes!E152=0,0,RES_hhdet_tes!E152/0.086*1000000/RES_hhdet_num!E150)</f>
        <v>0</v>
      </c>
      <c r="F152" s="164">
        <f>IF(RES_hhdet_tes!F152=0,0,RES_hhdet_tes!F152/0.086*1000000/RES_hhdet_num!F150)</f>
        <v>0</v>
      </c>
      <c r="G152" s="164">
        <f>IF(RES_hhdet_tes!G152=0,0,RES_hhdet_tes!G152/0.086*1000000/RES_hhdet_num!G150)</f>
        <v>0</v>
      </c>
      <c r="H152" s="164">
        <f>IF(RES_hhdet_tes!H152=0,0,RES_hhdet_tes!H152/0.086*1000000/RES_hhdet_num!H150)</f>
        <v>0</v>
      </c>
      <c r="I152" s="164">
        <f>IF(RES_hhdet_tes!I152=0,0,RES_hhdet_tes!I152/0.086*1000000/RES_hhdet_num!I150)</f>
        <v>0</v>
      </c>
      <c r="J152" s="164">
        <f>IF(RES_hhdet_tes!J152=0,0,RES_hhdet_tes!J152/0.086*1000000/RES_hhdet_num!J150)</f>
        <v>0</v>
      </c>
      <c r="K152" s="164">
        <f>IF(RES_hhdet_tes!K152=0,0,RES_hhdet_tes!K152/0.086*1000000/RES_hhdet_num!K150)</f>
        <v>0</v>
      </c>
      <c r="L152" s="164">
        <f>IF(RES_hhdet_tes!L152=0,0,RES_hhdet_tes!L152/0.086*1000000/RES_hhdet_num!L150)</f>
        <v>0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733.4424899774117</v>
      </c>
      <c r="C153" s="162">
        <f>IF(RES_hhdet_tes!C153=0,0,RES_hhdet_tes!C153/0.086*1000000/RES_hhdet_num!C153)</f>
        <v>828.777599474044</v>
      </c>
      <c r="D153" s="162">
        <f>IF(RES_hhdet_tes!D153=0,0,RES_hhdet_tes!D153/0.086*1000000/RES_hhdet_num!D153)</f>
        <v>795.68156930511293</v>
      </c>
      <c r="E153" s="162">
        <f>IF(RES_hhdet_tes!E153=0,0,RES_hhdet_tes!E153/0.086*1000000/RES_hhdet_num!E153)</f>
        <v>1014.0666346133783</v>
      </c>
      <c r="F153" s="162">
        <f>IF(RES_hhdet_tes!F153=0,0,RES_hhdet_tes!F153/0.086*1000000/RES_hhdet_num!F153)</f>
        <v>831.03401176644434</v>
      </c>
      <c r="G153" s="162">
        <f>IF(RES_hhdet_tes!G153=0,0,RES_hhdet_tes!G153/0.086*1000000/RES_hhdet_num!G153)</f>
        <v>963.36300394045918</v>
      </c>
      <c r="H153" s="162">
        <f>IF(RES_hhdet_tes!H153=0,0,RES_hhdet_tes!H153/0.086*1000000/RES_hhdet_num!H153)</f>
        <v>953.07664501918737</v>
      </c>
      <c r="I153" s="162">
        <f>IF(RES_hhdet_tes!I153=0,0,RES_hhdet_tes!I153/0.086*1000000/RES_hhdet_num!I153)</f>
        <v>1422.5329147700052</v>
      </c>
      <c r="J153" s="162">
        <f>IF(RES_hhdet_tes!J153=0,0,RES_hhdet_tes!J153/0.086*1000000/RES_hhdet_num!J153)</f>
        <v>1161.9028739718124</v>
      </c>
      <c r="K153" s="162">
        <f>IF(RES_hhdet_tes!K153=0,0,RES_hhdet_tes!K153/0.086*1000000/RES_hhdet_num!K153)</f>
        <v>1306.7482178404223</v>
      </c>
      <c r="L153" s="162">
        <f>IF(RES_hhdet_tes!L153=0,0,RES_hhdet_tes!L153/0.086*1000000/RES_hhdet_num!L153)</f>
        <v>1018.9399657069197</v>
      </c>
      <c r="M153" s="162">
        <f>IF(RES_hhdet_tes!M153=0,0,RES_hhdet_tes!M153/0.086*1000000/RES_hhdet_num!M153)</f>
        <v>1053.7304048896372</v>
      </c>
      <c r="N153" s="162">
        <f>IF(RES_hhdet_tes!N153=0,0,RES_hhdet_tes!N153/0.086*1000000/RES_hhdet_num!N153)</f>
        <v>1144.7830446918797</v>
      </c>
      <c r="O153" s="162">
        <f>IF(RES_hhdet_tes!O153=0,0,RES_hhdet_tes!O153/0.086*1000000/RES_hhdet_num!O153)</f>
        <v>967.28642455834358</v>
      </c>
      <c r="P153" s="162">
        <f>IF(RES_hhdet_tes!P153=0,0,RES_hhdet_tes!P153/0.086*1000000/RES_hhdet_num!P153)</f>
        <v>1011.2970293149626</v>
      </c>
      <c r="Q153" s="162">
        <f>IF(RES_hhdet_tes!Q153=0,0,RES_hhdet_tes!Q153/0.086*1000000/RES_hhdet_num!Q153)</f>
        <v>953.72014484663202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0</v>
      </c>
      <c r="C154" s="160">
        <f>IF(RES_hhdet_tes!C154=0,0,RES_hhdet_tes!C154/0.086*1000000/RES_hhdet_num!C154)</f>
        <v>0</v>
      </c>
      <c r="D154" s="160">
        <f>IF(RES_hhdet_tes!D154=0,0,RES_hhdet_tes!D154/0.086*1000000/RES_hhdet_num!D154)</f>
        <v>0</v>
      </c>
      <c r="E154" s="160">
        <f>IF(RES_hhdet_tes!E154=0,0,RES_hhdet_tes!E154/0.086*1000000/RES_hhdet_num!E154)</f>
        <v>0</v>
      </c>
      <c r="F154" s="160">
        <f>IF(RES_hhdet_tes!F154=0,0,RES_hhdet_tes!F154/0.086*1000000/RES_hhdet_num!F154)</f>
        <v>0</v>
      </c>
      <c r="G154" s="160">
        <f>IF(RES_hhdet_tes!G154=0,0,RES_hhdet_tes!G154/0.086*1000000/RES_hhdet_num!G154)</f>
        <v>0</v>
      </c>
      <c r="H154" s="160">
        <f>IF(RES_hhdet_tes!H154=0,0,RES_hhdet_tes!H154/0.086*1000000/RES_hhdet_num!H154)</f>
        <v>0</v>
      </c>
      <c r="I154" s="160">
        <f>IF(RES_hhdet_tes!I154=0,0,RES_hhdet_tes!I154/0.086*1000000/RES_hhdet_num!I154)</f>
        <v>0</v>
      </c>
      <c r="J154" s="160">
        <f>IF(RES_hhdet_tes!J154=0,0,RES_hhdet_tes!J154/0.086*1000000/RES_hhdet_num!J154)</f>
        <v>0</v>
      </c>
      <c r="K154" s="160">
        <f>IF(RES_hhdet_tes!K154=0,0,RES_hhdet_tes!K154/0.086*1000000/RES_hhdet_num!K154)</f>
        <v>0</v>
      </c>
      <c r="L154" s="160">
        <f>IF(RES_hhdet_tes!L154=0,0,RES_hhdet_tes!L154/0.086*1000000/RES_hhdet_num!L154)</f>
        <v>0</v>
      </c>
      <c r="M154" s="160">
        <f>IF(RES_hhdet_tes!M154=0,0,RES_hhdet_tes!M154/0.086*1000000/RES_hhdet_num!M154)</f>
        <v>0</v>
      </c>
      <c r="N154" s="160">
        <f>IF(RES_hhdet_tes!N154=0,0,RES_hhdet_tes!N154/0.086*1000000/RES_hhdet_num!N154)</f>
        <v>0</v>
      </c>
      <c r="O154" s="160">
        <f>IF(RES_hhdet_tes!O154=0,0,RES_hhdet_tes!O154/0.086*1000000/RES_hhdet_num!O154)</f>
        <v>0</v>
      </c>
      <c r="P154" s="160">
        <f>IF(RES_hhdet_tes!P154=0,0,RES_hhdet_tes!P154/0.086*1000000/RES_hhdet_num!P154)</f>
        <v>0</v>
      </c>
      <c r="Q154" s="160">
        <f>IF(RES_hhdet_tes!Q154=0,0,RES_hhdet_tes!Q154/0.086*1000000/RES_hhdet_num!Q154)</f>
        <v>0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0</v>
      </c>
      <c r="C155" s="156">
        <f>IF(RES_hhdet_tes!C155=0,0,RES_hhdet_tes!C155/0.086*1000000/RES_hhdet_num!C154)</f>
        <v>0</v>
      </c>
      <c r="D155" s="156">
        <f>IF(RES_hhdet_tes!D155=0,0,RES_hhdet_tes!D155/0.086*1000000/RES_hhdet_num!D154)</f>
        <v>0</v>
      </c>
      <c r="E155" s="156">
        <f>IF(RES_hhdet_tes!E155=0,0,RES_hhdet_tes!E155/0.086*1000000/RES_hhdet_num!E154)</f>
        <v>0</v>
      </c>
      <c r="F155" s="156">
        <f>IF(RES_hhdet_tes!F155=0,0,RES_hhdet_tes!F155/0.086*1000000/RES_hhdet_num!F154)</f>
        <v>0</v>
      </c>
      <c r="G155" s="156">
        <f>IF(RES_hhdet_tes!G155=0,0,RES_hhdet_tes!G155/0.086*1000000/RES_hhdet_num!G154)</f>
        <v>0</v>
      </c>
      <c r="H155" s="156">
        <f>IF(RES_hhdet_tes!H155=0,0,RES_hhdet_tes!H155/0.086*1000000/RES_hhdet_num!H154)</f>
        <v>0</v>
      </c>
      <c r="I155" s="156">
        <f>IF(RES_hhdet_tes!I155=0,0,RES_hhdet_tes!I155/0.086*1000000/RES_hhdet_num!I154)</f>
        <v>0</v>
      </c>
      <c r="J155" s="156">
        <f>IF(RES_hhdet_tes!J155=0,0,RES_hhdet_tes!J155/0.086*1000000/RES_hhdet_num!J154)</f>
        <v>0</v>
      </c>
      <c r="K155" s="156">
        <f>IF(RES_hhdet_tes!K155=0,0,RES_hhdet_tes!K155/0.086*1000000/RES_hhdet_num!K154)</f>
        <v>0</v>
      </c>
      <c r="L155" s="156">
        <f>IF(RES_hhdet_tes!L155=0,0,RES_hhdet_tes!L155/0.086*1000000/RES_hhdet_num!L154)</f>
        <v>0</v>
      </c>
      <c r="M155" s="156">
        <f>IF(RES_hhdet_tes!M155=0,0,RES_hhdet_tes!M155/0.086*1000000/RES_hhdet_num!M154)</f>
        <v>0</v>
      </c>
      <c r="N155" s="156">
        <f>IF(RES_hhdet_tes!N155=0,0,RES_hhdet_tes!N155/0.086*1000000/RES_hhdet_num!N154)</f>
        <v>0</v>
      </c>
      <c r="O155" s="156">
        <f>IF(RES_hhdet_tes!O155=0,0,RES_hhdet_tes!O155/0.086*1000000/RES_hhdet_num!O154)</f>
        <v>0</v>
      </c>
      <c r="P155" s="156">
        <f>IF(RES_hhdet_tes!P155=0,0,RES_hhdet_tes!P155/0.086*1000000/RES_hhdet_num!P154)</f>
        <v>0</v>
      </c>
      <c r="Q155" s="156">
        <f>IF(RES_hhdet_tes!Q155=0,0,RES_hhdet_tes!Q155/0.086*1000000/RES_hhdet_num!Q154)</f>
        <v>0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0</v>
      </c>
      <c r="C156" s="156">
        <f>IF(RES_hhdet_tes!C156=0,0,RES_hhdet_tes!C156/0.086*1000000/RES_hhdet_num!C154)</f>
        <v>0</v>
      </c>
      <c r="D156" s="156">
        <f>IF(RES_hhdet_tes!D156=0,0,RES_hhdet_tes!D156/0.086*1000000/RES_hhdet_num!D154)</f>
        <v>0</v>
      </c>
      <c r="E156" s="156">
        <f>IF(RES_hhdet_tes!E156=0,0,RES_hhdet_tes!E156/0.086*1000000/RES_hhdet_num!E154)</f>
        <v>0</v>
      </c>
      <c r="F156" s="156">
        <f>IF(RES_hhdet_tes!F156=0,0,RES_hhdet_tes!F156/0.086*1000000/RES_hhdet_num!F154)</f>
        <v>0</v>
      </c>
      <c r="G156" s="156">
        <f>IF(RES_hhdet_tes!G156=0,0,RES_hhdet_tes!G156/0.086*1000000/RES_hhdet_num!G154)</f>
        <v>0</v>
      </c>
      <c r="H156" s="156">
        <f>IF(RES_hhdet_tes!H156=0,0,RES_hhdet_tes!H156/0.086*1000000/RES_hhdet_num!H154)</f>
        <v>0</v>
      </c>
      <c r="I156" s="156">
        <f>IF(RES_hhdet_tes!I156=0,0,RES_hhdet_tes!I156/0.086*1000000/RES_hhdet_num!I154)</f>
        <v>0</v>
      </c>
      <c r="J156" s="156">
        <f>IF(RES_hhdet_tes!J156=0,0,RES_hhdet_tes!J156/0.086*1000000/RES_hhdet_num!J154)</f>
        <v>0</v>
      </c>
      <c r="K156" s="156">
        <f>IF(RES_hhdet_tes!K156=0,0,RES_hhdet_tes!K156/0.086*1000000/RES_hhdet_num!K154)</f>
        <v>0</v>
      </c>
      <c r="L156" s="156">
        <f>IF(RES_hhdet_tes!L156=0,0,RES_hhdet_tes!L156/0.086*1000000/RES_hhdet_num!L154)</f>
        <v>0</v>
      </c>
      <c r="M156" s="156">
        <f>IF(RES_hhdet_tes!M156=0,0,RES_hhdet_tes!M156/0.086*1000000/RES_hhdet_num!M154)</f>
        <v>0</v>
      </c>
      <c r="N156" s="156">
        <f>IF(RES_hhdet_tes!N156=0,0,RES_hhdet_tes!N156/0.086*1000000/RES_hhdet_num!N154)</f>
        <v>0</v>
      </c>
      <c r="O156" s="156">
        <f>IF(RES_hhdet_tes!O156=0,0,RES_hhdet_tes!O156/0.086*1000000/RES_hhdet_num!O154)</f>
        <v>0</v>
      </c>
      <c r="P156" s="156">
        <f>IF(RES_hhdet_tes!P156=0,0,RES_hhdet_tes!P156/0.086*1000000/RES_hhdet_num!P154)</f>
        <v>0</v>
      </c>
      <c r="Q156" s="156">
        <f>IF(RES_hhdet_tes!Q156=0,0,RES_hhdet_tes!Q156/0.086*1000000/RES_hhdet_num!Q154)</f>
        <v>0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385.73247866260971</v>
      </c>
      <c r="C157" s="157">
        <f>IF(RES_hhdet_tes!C157=0,0,RES_hhdet_tes!C157/0.086*1000000/RES_hhdet_num!C$143)</f>
        <v>403.63567468863556</v>
      </c>
      <c r="D157" s="157">
        <f>IF(RES_hhdet_tes!D157=0,0,RES_hhdet_tes!D157/0.086*1000000/RES_hhdet_num!D$143)</f>
        <v>452.89267111358947</v>
      </c>
      <c r="E157" s="157">
        <f>IF(RES_hhdet_tes!E157=0,0,RES_hhdet_tes!E157/0.086*1000000/RES_hhdet_num!E$143)</f>
        <v>460.33943996370522</v>
      </c>
      <c r="F157" s="157">
        <f>IF(RES_hhdet_tes!F157=0,0,RES_hhdet_tes!F157/0.086*1000000/RES_hhdet_num!F$143)</f>
        <v>360.64277517325939</v>
      </c>
      <c r="G157" s="157">
        <f>IF(RES_hhdet_tes!G157=0,0,RES_hhdet_tes!G157/0.086*1000000/RES_hhdet_num!G$143)</f>
        <v>590.38824330686623</v>
      </c>
      <c r="H157" s="157">
        <f>IF(RES_hhdet_tes!H157=0,0,RES_hhdet_tes!H157/0.086*1000000/RES_hhdet_num!H$143)</f>
        <v>610.88553156831233</v>
      </c>
      <c r="I157" s="157">
        <f>IF(RES_hhdet_tes!I157=0,0,RES_hhdet_tes!I157/0.086*1000000/RES_hhdet_num!I$143)</f>
        <v>598.74646604128213</v>
      </c>
      <c r="J157" s="157">
        <f>IF(RES_hhdet_tes!J157=0,0,RES_hhdet_tes!J157/0.086*1000000/RES_hhdet_num!J$143)</f>
        <v>471.24430680115529</v>
      </c>
      <c r="K157" s="157">
        <f>IF(RES_hhdet_tes!K157=0,0,RES_hhdet_tes!K157/0.086*1000000/RES_hhdet_num!K$143)</f>
        <v>501.72378649042133</v>
      </c>
      <c r="L157" s="157">
        <f>IF(RES_hhdet_tes!L157=0,0,RES_hhdet_tes!L157/0.086*1000000/RES_hhdet_num!L$143)</f>
        <v>506.42094288898613</v>
      </c>
      <c r="M157" s="157">
        <f>IF(RES_hhdet_tes!M157=0,0,RES_hhdet_tes!M157/0.086*1000000/RES_hhdet_num!M$143)</f>
        <v>516.95613118248161</v>
      </c>
      <c r="N157" s="157">
        <f>IF(RES_hhdet_tes!N157=0,0,RES_hhdet_tes!N157/0.086*1000000/RES_hhdet_num!N$143)</f>
        <v>517.534846154364</v>
      </c>
      <c r="O157" s="157">
        <f>IF(RES_hhdet_tes!O157=0,0,RES_hhdet_tes!O157/0.086*1000000/RES_hhdet_num!O$143)</f>
        <v>521.7168950230099</v>
      </c>
      <c r="P157" s="157">
        <f>IF(RES_hhdet_tes!P157=0,0,RES_hhdet_tes!P157/0.086*1000000/RES_hhdet_num!P$143)</f>
        <v>520.13783837953849</v>
      </c>
      <c r="Q157" s="157">
        <f>IF(RES_hhdet_tes!Q157=0,0,RES_hhdet_tes!Q157/0.086*1000000/RES_hhdet_num!Q$143)</f>
        <v>528.62325160610328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382.1887011348847</v>
      </c>
      <c r="C158" s="156">
        <f>IF(RES_hhdet_tes!C158=0,0,RES_hhdet_tes!C158/0.086*1000000/RES_hhdet_num!C158)</f>
        <v>417.4321925364892</v>
      </c>
      <c r="D158" s="156">
        <f>IF(RES_hhdet_tes!D158=0,0,RES_hhdet_tes!D158/0.086*1000000/RES_hhdet_num!D158)</f>
        <v>429.61824539901573</v>
      </c>
      <c r="E158" s="156">
        <f>IF(RES_hhdet_tes!E158=0,0,RES_hhdet_tes!E158/0.086*1000000/RES_hhdet_num!E158)</f>
        <v>503.63726822366743</v>
      </c>
      <c r="F158" s="156">
        <f>IF(RES_hhdet_tes!F158=0,0,RES_hhdet_tes!F158/0.086*1000000/RES_hhdet_num!F158)</f>
        <v>317.23878823796349</v>
      </c>
      <c r="G158" s="156">
        <f>IF(RES_hhdet_tes!G158=0,0,RES_hhdet_tes!G158/0.086*1000000/RES_hhdet_num!G158)</f>
        <v>857.6438913395466</v>
      </c>
      <c r="H158" s="156">
        <f>IF(RES_hhdet_tes!H158=0,0,RES_hhdet_tes!H158/0.086*1000000/RES_hhdet_num!H158)</f>
        <v>442.0387713110058</v>
      </c>
      <c r="I158" s="156">
        <f>IF(RES_hhdet_tes!I158=0,0,RES_hhdet_tes!I158/0.086*1000000/RES_hhdet_num!I158)</f>
        <v>693.31169385134274</v>
      </c>
      <c r="J158" s="156">
        <f>IF(RES_hhdet_tes!J158=0,0,RES_hhdet_tes!J158/0.086*1000000/RES_hhdet_num!J158)</f>
        <v>368.14349645484396</v>
      </c>
      <c r="K158" s="156">
        <f>IF(RES_hhdet_tes!K158=0,0,RES_hhdet_tes!K158/0.086*1000000/RES_hhdet_num!K158)</f>
        <v>571.34391360555992</v>
      </c>
      <c r="L158" s="156">
        <f>IF(RES_hhdet_tes!L158=0,0,RES_hhdet_tes!L158/0.086*1000000/RES_hhdet_num!L158)</f>
        <v>493.08832779129017</v>
      </c>
      <c r="M158" s="156">
        <f>IF(RES_hhdet_tes!M158=0,0,RES_hhdet_tes!M158/0.086*1000000/RES_hhdet_num!M158)</f>
        <v>498.99207990163734</v>
      </c>
      <c r="N158" s="156">
        <f>IF(RES_hhdet_tes!N158=0,0,RES_hhdet_tes!N158/0.086*1000000/RES_hhdet_num!N158)</f>
        <v>479.64547373512607</v>
      </c>
      <c r="O158" s="156">
        <f>IF(RES_hhdet_tes!O158=0,0,RES_hhdet_tes!O158/0.086*1000000/RES_hhdet_num!O158)</f>
        <v>504.04905649117978</v>
      </c>
      <c r="P158" s="156">
        <f>IF(RES_hhdet_tes!P158=0,0,RES_hhdet_tes!P158/0.086*1000000/RES_hhdet_num!P158)</f>
        <v>506.45975937916762</v>
      </c>
      <c r="Q158" s="156">
        <f>IF(RES_hhdet_tes!Q158=0,0,RES_hhdet_tes!Q158/0.086*1000000/RES_hhdet_num!Q158)</f>
        <v>532.20616471740561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393.48449200450813</v>
      </c>
      <c r="C159" s="57">
        <f>IF(RES_hhdet_tes!C159=0,0,RES_hhdet_tes!C159/0.086*1000000/RES_hhdet_num!C159)</f>
        <v>376.53537177320868</v>
      </c>
      <c r="D159" s="57">
        <f>IF(RES_hhdet_tes!D159=0,0,RES_hhdet_tes!D159/0.086*1000000/RES_hhdet_num!D159)</f>
        <v>527.70332519614772</v>
      </c>
      <c r="E159" s="57">
        <f>IF(RES_hhdet_tes!E159=0,0,RES_hhdet_tes!E159/0.086*1000000/RES_hhdet_num!E159)</f>
        <v>379.40891985162602</v>
      </c>
      <c r="F159" s="57">
        <f>IF(RES_hhdet_tes!F159=0,0,RES_hhdet_tes!F159/0.086*1000000/RES_hhdet_num!F159)</f>
        <v>613.09453591936801</v>
      </c>
      <c r="G159" s="57">
        <f>IF(RES_hhdet_tes!G159=0,0,RES_hhdet_tes!G159/0.086*1000000/RES_hhdet_num!G159)</f>
        <v>308.05334502504292</v>
      </c>
      <c r="H159" s="57">
        <f>IF(RES_hhdet_tes!H159=0,0,RES_hhdet_tes!H159/0.086*1000000/RES_hhdet_num!H159)</f>
        <v>1227.1538130379511</v>
      </c>
      <c r="I159" s="57">
        <f>IF(RES_hhdet_tes!I159=0,0,RES_hhdet_tes!I159/0.086*1000000/RES_hhdet_num!I159)</f>
        <v>256.29862374890888</v>
      </c>
      <c r="J159" s="57">
        <f>IF(RES_hhdet_tes!J159=0,0,RES_hhdet_tes!J159/0.086*1000000/RES_hhdet_num!J159)</f>
        <v>960.82416633580749</v>
      </c>
      <c r="K159" s="57">
        <f>IF(RES_hhdet_tes!K159=0,0,RES_hhdet_tes!K159/0.086*1000000/RES_hhdet_num!K159)</f>
        <v>169.67619739589705</v>
      </c>
      <c r="L159" s="57">
        <f>IF(RES_hhdet_tes!L159=0,0,RES_hhdet_tes!L159/0.086*1000000/RES_hhdet_num!L159)</f>
        <v>550.29364561385557</v>
      </c>
      <c r="M159" s="57">
        <f>IF(RES_hhdet_tes!M159=0,0,RES_hhdet_tes!M159/0.086*1000000/RES_hhdet_num!M159)</f>
        <v>568.02137808824716</v>
      </c>
      <c r="N159" s="57">
        <f>IF(RES_hhdet_tes!N159=0,0,RES_hhdet_tes!N159/0.086*1000000/RES_hhdet_num!N159)</f>
        <v>609.29816998220554</v>
      </c>
      <c r="O159" s="57">
        <f>IF(RES_hhdet_tes!O159=0,0,RES_hhdet_tes!O159/0.086*1000000/RES_hhdet_num!O159)</f>
        <v>566.99328802932848</v>
      </c>
      <c r="P159" s="57">
        <f>IF(RES_hhdet_tes!P159=0,0,RES_hhdet_tes!P159/0.086*1000000/RES_hhdet_num!P159)</f>
        <v>551.87497600769211</v>
      </c>
      <c r="Q159" s="57">
        <f>IF(RES_hhdet_tes!Q159=0,0,RES_hhdet_tes!Q159/0.086*1000000/RES_hhdet_num!Q159)</f>
        <v>519.23459417752144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6947.2189072192014</v>
      </c>
      <c r="C161" s="168">
        <f t="shared" ref="C161:Q161" si="24">SUM(C162,C164,C166,C175)</f>
        <v>6181.275411272929</v>
      </c>
      <c r="D161" s="168">
        <f t="shared" si="24"/>
        <v>6422.3469529583454</v>
      </c>
      <c r="E161" s="168">
        <f t="shared" si="24"/>
        <v>7526.0672100270976</v>
      </c>
      <c r="F161" s="168">
        <f t="shared" si="24"/>
        <v>6639.7370671734807</v>
      </c>
      <c r="G161" s="168">
        <f t="shared" si="24"/>
        <v>8298.4650746595471</v>
      </c>
      <c r="H161" s="168">
        <f t="shared" si="24"/>
        <v>7009.4659292550205</v>
      </c>
      <c r="I161" s="168">
        <f t="shared" si="24"/>
        <v>8754.0419261244388</v>
      </c>
      <c r="J161" s="168">
        <f t="shared" si="24"/>
        <v>7520.6711329236532</v>
      </c>
      <c r="K161" s="168">
        <f t="shared" si="24"/>
        <v>9161.573352291176</v>
      </c>
      <c r="L161" s="168">
        <f t="shared" si="24"/>
        <v>7401.7233683693148</v>
      </c>
      <c r="M161" s="168">
        <f t="shared" si="24"/>
        <v>7130.7255671188341</v>
      </c>
      <c r="N161" s="168">
        <f t="shared" si="24"/>
        <v>7382.278138135327</v>
      </c>
      <c r="O161" s="168">
        <f t="shared" si="24"/>
        <v>6773.5998371399119</v>
      </c>
      <c r="P161" s="168">
        <f t="shared" si="24"/>
        <v>6500.1225991114698</v>
      </c>
      <c r="Q161" s="168">
        <f t="shared" si="24"/>
        <v>6667.1678334796397</v>
      </c>
    </row>
    <row r="162" spans="1:17" ht="12.95" customHeight="1" x14ac:dyDescent="0.25">
      <c r="A162" s="158" t="s">
        <v>65</v>
      </c>
      <c r="B162" s="157">
        <f t="shared" ref="B162:Q162" si="25">B163</f>
        <v>5827.9197742904271</v>
      </c>
      <c r="C162" s="157">
        <f t="shared" si="25"/>
        <v>5025.3431480129684</v>
      </c>
      <c r="D162" s="157">
        <f t="shared" si="25"/>
        <v>5090.3361071282416</v>
      </c>
      <c r="E162" s="157">
        <f t="shared" si="25"/>
        <v>6130.4184203361065</v>
      </c>
      <c r="F162" s="157">
        <f t="shared" si="25"/>
        <v>5543.0777601044874</v>
      </c>
      <c r="G162" s="157">
        <f t="shared" si="25"/>
        <v>6518.3534449981862</v>
      </c>
      <c r="H162" s="157">
        <f t="shared" si="25"/>
        <v>5451.5371083997115</v>
      </c>
      <c r="I162" s="157">
        <f t="shared" si="25"/>
        <v>6788.5662295158163</v>
      </c>
      <c r="J162" s="157">
        <f t="shared" si="25"/>
        <v>5864.3826982713717</v>
      </c>
      <c r="K162" s="157">
        <f t="shared" si="25"/>
        <v>7336.494495643954</v>
      </c>
      <c r="L162" s="157">
        <f t="shared" si="25"/>
        <v>5817.1080531506668</v>
      </c>
      <c r="M162" s="157">
        <f t="shared" si="25"/>
        <v>5498.7526267837438</v>
      </c>
      <c r="N162" s="157">
        <f t="shared" si="25"/>
        <v>5652.2725629406132</v>
      </c>
      <c r="O162" s="157">
        <f t="shared" si="25"/>
        <v>5207.1330205415479</v>
      </c>
      <c r="P162" s="157">
        <f t="shared" si="25"/>
        <v>4886.7750887794709</v>
      </c>
      <c r="Q162" s="157">
        <f t="shared" si="25"/>
        <v>5098.7696721609909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5827.9197742904271</v>
      </c>
      <c r="C163" s="57">
        <f>IF(RES_hhdet_tes!C163=0,0,RES_hhdet_tes!C163/0.086*1000000/RES_hhdet_num!C$161)</f>
        <v>5025.3431480129684</v>
      </c>
      <c r="D163" s="57">
        <f>IF(RES_hhdet_tes!D163=0,0,RES_hhdet_tes!D163/0.086*1000000/RES_hhdet_num!D$161)</f>
        <v>5090.3361071282416</v>
      </c>
      <c r="E163" s="57">
        <f>IF(RES_hhdet_tes!E163=0,0,RES_hhdet_tes!E163/0.086*1000000/RES_hhdet_num!E$161)</f>
        <v>6130.4184203361065</v>
      </c>
      <c r="F163" s="57">
        <f>IF(RES_hhdet_tes!F163=0,0,RES_hhdet_tes!F163/0.086*1000000/RES_hhdet_num!F$161)</f>
        <v>5543.0777601044874</v>
      </c>
      <c r="G163" s="57">
        <f>IF(RES_hhdet_tes!G163=0,0,RES_hhdet_tes!G163/0.086*1000000/RES_hhdet_num!G$161)</f>
        <v>6518.3534449981862</v>
      </c>
      <c r="H163" s="57">
        <f>IF(RES_hhdet_tes!H163=0,0,RES_hhdet_tes!H163/0.086*1000000/RES_hhdet_num!H$161)</f>
        <v>5451.5371083997115</v>
      </c>
      <c r="I163" s="57">
        <f>IF(RES_hhdet_tes!I163=0,0,RES_hhdet_tes!I163/0.086*1000000/RES_hhdet_num!I$161)</f>
        <v>6788.5662295158163</v>
      </c>
      <c r="J163" s="57">
        <f>IF(RES_hhdet_tes!J163=0,0,RES_hhdet_tes!J163/0.086*1000000/RES_hhdet_num!J$161)</f>
        <v>5864.3826982713717</v>
      </c>
      <c r="K163" s="57">
        <f>IF(RES_hhdet_tes!K163=0,0,RES_hhdet_tes!K163/0.086*1000000/RES_hhdet_num!K$161)</f>
        <v>7336.494495643954</v>
      </c>
      <c r="L163" s="57">
        <f>IF(RES_hhdet_tes!L163=0,0,RES_hhdet_tes!L163/0.086*1000000/RES_hhdet_num!L$161)</f>
        <v>5817.1080531506668</v>
      </c>
      <c r="M163" s="57">
        <f>IF(RES_hhdet_tes!M163=0,0,RES_hhdet_tes!M163/0.086*1000000/RES_hhdet_num!M$161)</f>
        <v>5498.7526267837438</v>
      </c>
      <c r="N163" s="57">
        <f>IF(RES_hhdet_tes!N163=0,0,RES_hhdet_tes!N163/0.086*1000000/RES_hhdet_num!N$161)</f>
        <v>5652.2725629406132</v>
      </c>
      <c r="O163" s="57">
        <f>IF(RES_hhdet_tes!O163=0,0,RES_hhdet_tes!O163/0.086*1000000/RES_hhdet_num!O$161)</f>
        <v>5207.1330205415479</v>
      </c>
      <c r="P163" s="57">
        <f>IF(RES_hhdet_tes!P163=0,0,RES_hhdet_tes!P163/0.086*1000000/RES_hhdet_num!P$161)</f>
        <v>4886.7750887794709</v>
      </c>
      <c r="Q163" s="57">
        <f>IF(RES_hhdet_tes!Q163=0,0,RES_hhdet_tes!Q163/0.086*1000000/RES_hhdet_num!Q$161)</f>
        <v>5098.7696721609909</v>
      </c>
    </row>
    <row r="164" spans="1:17" ht="12.95" customHeight="1" x14ac:dyDescent="0.25">
      <c r="A164" s="158" t="s">
        <v>112</v>
      </c>
      <c r="B164" s="157">
        <f t="shared" ref="B164:Q164" si="26">B165</f>
        <v>11.842318814606131</v>
      </c>
      <c r="C164" s="157">
        <f t="shared" si="26"/>
        <v>14.734702222512132</v>
      </c>
      <c r="D164" s="157">
        <f t="shared" si="26"/>
        <v>18.171177999581449</v>
      </c>
      <c r="E164" s="157">
        <f t="shared" si="26"/>
        <v>21.364430502781001</v>
      </c>
      <c r="F164" s="157">
        <f t="shared" si="26"/>
        <v>24.886287690413397</v>
      </c>
      <c r="G164" s="157">
        <f t="shared" si="26"/>
        <v>28.512408540459436</v>
      </c>
      <c r="H164" s="157">
        <f t="shared" si="26"/>
        <v>33.398019085350967</v>
      </c>
      <c r="I164" s="157">
        <f t="shared" si="26"/>
        <v>39.53403254009843</v>
      </c>
      <c r="J164" s="157">
        <f t="shared" si="26"/>
        <v>48.996344043600615</v>
      </c>
      <c r="K164" s="157">
        <f t="shared" si="26"/>
        <v>52.625223653630435</v>
      </c>
      <c r="L164" s="157">
        <f t="shared" si="26"/>
        <v>58.043311603773894</v>
      </c>
      <c r="M164" s="157">
        <f t="shared" si="26"/>
        <v>62.321917359839894</v>
      </c>
      <c r="N164" s="157">
        <f t="shared" si="26"/>
        <v>72.358288267793966</v>
      </c>
      <c r="O164" s="157">
        <f t="shared" si="26"/>
        <v>82.906158118981281</v>
      </c>
      <c r="P164" s="157">
        <f t="shared" si="26"/>
        <v>89.077790548476798</v>
      </c>
      <c r="Q164" s="157">
        <f t="shared" si="26"/>
        <v>93.380601000359988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11.842318814606131</v>
      </c>
      <c r="C165" s="156">
        <f>IF(RES_hhdet_tes!C165=0,0,RES_hhdet_tes!C165/0.086*1000000/RES_hhdet_num!C$161)</f>
        <v>14.734702222512132</v>
      </c>
      <c r="D165" s="156">
        <f>IF(RES_hhdet_tes!D165=0,0,RES_hhdet_tes!D165/0.086*1000000/RES_hhdet_num!D$161)</f>
        <v>18.171177999581449</v>
      </c>
      <c r="E165" s="156">
        <f>IF(RES_hhdet_tes!E165=0,0,RES_hhdet_tes!E165/0.086*1000000/RES_hhdet_num!E$161)</f>
        <v>21.364430502781001</v>
      </c>
      <c r="F165" s="156">
        <f>IF(RES_hhdet_tes!F165=0,0,RES_hhdet_tes!F165/0.086*1000000/RES_hhdet_num!F$161)</f>
        <v>24.886287690413397</v>
      </c>
      <c r="G165" s="156">
        <f>IF(RES_hhdet_tes!G165=0,0,RES_hhdet_tes!G165/0.086*1000000/RES_hhdet_num!G$161)</f>
        <v>28.512408540459436</v>
      </c>
      <c r="H165" s="156">
        <f>IF(RES_hhdet_tes!H165=0,0,RES_hhdet_tes!H165/0.086*1000000/RES_hhdet_num!H$161)</f>
        <v>33.398019085350967</v>
      </c>
      <c r="I165" s="156">
        <f>IF(RES_hhdet_tes!I165=0,0,RES_hhdet_tes!I165/0.086*1000000/RES_hhdet_num!I$161)</f>
        <v>39.53403254009843</v>
      </c>
      <c r="J165" s="156">
        <f>IF(RES_hhdet_tes!J165=0,0,RES_hhdet_tes!J165/0.086*1000000/RES_hhdet_num!J$161)</f>
        <v>48.996344043600615</v>
      </c>
      <c r="K165" s="156">
        <f>IF(RES_hhdet_tes!K165=0,0,RES_hhdet_tes!K165/0.086*1000000/RES_hhdet_num!K$161)</f>
        <v>52.625223653630435</v>
      </c>
      <c r="L165" s="156">
        <f>IF(RES_hhdet_tes!L165=0,0,RES_hhdet_tes!L165/0.086*1000000/RES_hhdet_num!L$161)</f>
        <v>58.043311603773894</v>
      </c>
      <c r="M165" s="156">
        <f>IF(RES_hhdet_tes!M165=0,0,RES_hhdet_tes!M165/0.086*1000000/RES_hhdet_num!M$161)</f>
        <v>62.321917359839894</v>
      </c>
      <c r="N165" s="156">
        <f>IF(RES_hhdet_tes!N165=0,0,RES_hhdet_tes!N165/0.086*1000000/RES_hhdet_num!N$161)</f>
        <v>72.358288267793966</v>
      </c>
      <c r="O165" s="156">
        <f>IF(RES_hhdet_tes!O165=0,0,RES_hhdet_tes!O165/0.086*1000000/RES_hhdet_num!O$161)</f>
        <v>82.906158118981281</v>
      </c>
      <c r="P165" s="156">
        <f>IF(RES_hhdet_tes!P165=0,0,RES_hhdet_tes!P165/0.086*1000000/RES_hhdet_num!P$161)</f>
        <v>89.077790548476798</v>
      </c>
      <c r="Q165" s="156">
        <f>IF(RES_hhdet_tes!Q165=0,0,RES_hhdet_tes!Q165/0.086*1000000/RES_hhdet_num!Q$161)</f>
        <v>93.380601000359988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721.62403288243331</v>
      </c>
      <c r="C166" s="157">
        <f>IF(RES_hhdet_tes!C166=0,0,RES_hhdet_tes!C166/0.086*1000000/RES_hhdet_num!C$161)</f>
        <v>737.75562230358673</v>
      </c>
      <c r="D166" s="157">
        <f>IF(RES_hhdet_tes!D166=0,0,RES_hhdet_tes!D166/0.086*1000000/RES_hhdet_num!D$161)</f>
        <v>860.54005758831806</v>
      </c>
      <c r="E166" s="157">
        <f>IF(RES_hhdet_tes!E166=0,0,RES_hhdet_tes!E166/0.086*1000000/RES_hhdet_num!E$161)</f>
        <v>893.30725514057724</v>
      </c>
      <c r="F166" s="157">
        <f>IF(RES_hhdet_tes!F166=0,0,RES_hhdet_tes!F166/0.086*1000000/RES_hhdet_num!F$161)</f>
        <v>710.79440657332975</v>
      </c>
      <c r="G166" s="157">
        <f>IF(RES_hhdet_tes!G166=0,0,RES_hhdet_tes!G166/0.086*1000000/RES_hhdet_num!G$161)</f>
        <v>988.12695586035886</v>
      </c>
      <c r="H166" s="157">
        <f>IF(RES_hhdet_tes!H166=0,0,RES_hhdet_tes!H166/0.086*1000000/RES_hhdet_num!H$161)</f>
        <v>913.66513621943864</v>
      </c>
      <c r="I166" s="157">
        <f>IF(RES_hhdet_tes!I166=0,0,RES_hhdet_tes!I166/0.086*1000000/RES_hhdet_num!I$161)</f>
        <v>1314.2140318391498</v>
      </c>
      <c r="J166" s="157">
        <f>IF(RES_hhdet_tes!J166=0,0,RES_hhdet_tes!J166/0.086*1000000/RES_hhdet_num!J$161)</f>
        <v>1136.0375123197061</v>
      </c>
      <c r="K166" s="157">
        <f>IF(RES_hhdet_tes!K166=0,0,RES_hhdet_tes!K166/0.086*1000000/RES_hhdet_num!K$161)</f>
        <v>1270.7373820568857</v>
      </c>
      <c r="L166" s="157">
        <f>IF(RES_hhdet_tes!L166=0,0,RES_hhdet_tes!L166/0.086*1000000/RES_hhdet_num!L$161)</f>
        <v>1020.1486325974889</v>
      </c>
      <c r="M166" s="157">
        <f>IF(RES_hhdet_tes!M166=0,0,RES_hhdet_tes!M166/0.086*1000000/RES_hhdet_num!M$161)</f>
        <v>1052.6939920198615</v>
      </c>
      <c r="N166" s="157">
        <f>IF(RES_hhdet_tes!N166=0,0,RES_hhdet_tes!N166/0.086*1000000/RES_hhdet_num!N$161)</f>
        <v>1140.1068698817555</v>
      </c>
      <c r="O166" s="157">
        <f>IF(RES_hhdet_tes!O166=0,0,RES_hhdet_tes!O166/0.086*1000000/RES_hhdet_num!O$161)</f>
        <v>961.84553284908702</v>
      </c>
      <c r="P166" s="157">
        <f>IF(RES_hhdet_tes!P166=0,0,RES_hhdet_tes!P166/0.086*1000000/RES_hhdet_num!P$161)</f>
        <v>1004.1332607112528</v>
      </c>
      <c r="Q166" s="157">
        <f>IF(RES_hhdet_tes!Q166=0,0,RES_hhdet_tes!Q166/0.086*1000000/RES_hhdet_num!Q$161)</f>
        <v>946.03966237277859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712.38726723544767</v>
      </c>
      <c r="C167" s="132">
        <f>IF(RES_hhdet_tes!C167=0,0,RES_hhdet_tes!C167/0.086*1000000/RES_hhdet_num!C167)</f>
        <v>737.75562230358673</v>
      </c>
      <c r="D167" s="132">
        <f>IF(RES_hhdet_tes!D167=0,0,RES_hhdet_tes!D167/0.086*1000000/RES_hhdet_num!D167)</f>
        <v>876.0596554723794</v>
      </c>
      <c r="E167" s="132">
        <f>IF(RES_hhdet_tes!E167=0,0,RES_hhdet_tes!E167/0.086*1000000/RES_hhdet_num!E167)</f>
        <v>870.23462107169075</v>
      </c>
      <c r="F167" s="132">
        <f>IF(RES_hhdet_tes!F167=0,0,RES_hhdet_tes!F167/0.086*1000000/RES_hhdet_num!F167)</f>
        <v>699.6284986814112</v>
      </c>
      <c r="G167" s="132">
        <f>IF(RES_hhdet_tes!G167=0,0,RES_hhdet_tes!G167/0.086*1000000/RES_hhdet_num!G167)</f>
        <v>998.70995124271474</v>
      </c>
      <c r="H167" s="132">
        <f>IF(RES_hhdet_tes!H167=0,0,RES_hhdet_tes!H167/0.086*1000000/RES_hhdet_num!H167)</f>
        <v>878.27136642204539</v>
      </c>
      <c r="I167" s="132">
        <f>IF(RES_hhdet_tes!I167=0,0,RES_hhdet_tes!I167/0.086*1000000/RES_hhdet_num!I167)</f>
        <v>1119.5315885915559</v>
      </c>
      <c r="J167" s="132">
        <f>IF(RES_hhdet_tes!J167=0,0,RES_hhdet_tes!J167/0.086*1000000/RES_hhdet_num!J167)</f>
        <v>931.31332828553309</v>
      </c>
      <c r="K167" s="132">
        <f>IF(RES_hhdet_tes!K167=0,0,RES_hhdet_tes!K167/0.086*1000000/RES_hhdet_num!K167)</f>
        <v>892.29228902327998</v>
      </c>
      <c r="L167" s="132">
        <f>IF(RES_hhdet_tes!L167=0,0,RES_hhdet_tes!L167/0.086*1000000/RES_hhdet_num!L167)</f>
        <v>896.23046134279832</v>
      </c>
      <c r="M167" s="132">
        <f>IF(RES_hhdet_tes!M167=0,0,RES_hhdet_tes!M167/0.086*1000000/RES_hhdet_num!M167)</f>
        <v>902.89453238097633</v>
      </c>
      <c r="N167" s="132">
        <f>IF(RES_hhdet_tes!N167=0,0,RES_hhdet_tes!N167/0.086*1000000/RES_hhdet_num!N167)</f>
        <v>895.65393562536553</v>
      </c>
      <c r="O167" s="132">
        <f>IF(RES_hhdet_tes!O167=0,0,RES_hhdet_tes!O167/0.086*1000000/RES_hhdet_num!O167)</f>
        <v>905.17611200054341</v>
      </c>
      <c r="P167" s="132">
        <f>IF(RES_hhdet_tes!P167=0,0,RES_hhdet_tes!P167/0.086*1000000/RES_hhdet_num!P167)</f>
        <v>913.88881789563902</v>
      </c>
      <c r="Q167" s="132">
        <f>IF(RES_hhdet_tes!Q167=0,0,RES_hhdet_tes!Q167/0.086*1000000/RES_hhdet_num!Q167)</f>
        <v>0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0</v>
      </c>
      <c r="C168" s="132">
        <f>IF(RES_hhdet_tes!C168=0,0,RES_hhdet_tes!C168/0.086*1000000/RES_hhdet_num!C168)</f>
        <v>0</v>
      </c>
      <c r="D168" s="132">
        <f>IF(RES_hhdet_tes!D168=0,0,RES_hhdet_tes!D168/0.086*1000000/RES_hhdet_num!D168)</f>
        <v>0</v>
      </c>
      <c r="E168" s="132">
        <f>IF(RES_hhdet_tes!E168=0,0,RES_hhdet_tes!E168/0.086*1000000/RES_hhdet_num!E168)</f>
        <v>0</v>
      </c>
      <c r="F168" s="132">
        <f>IF(RES_hhdet_tes!F168=0,0,RES_hhdet_tes!F168/0.086*1000000/RES_hhdet_num!F168)</f>
        <v>0</v>
      </c>
      <c r="G168" s="132">
        <f>IF(RES_hhdet_tes!G168=0,0,RES_hhdet_tes!G168/0.086*1000000/RES_hhdet_num!G168)</f>
        <v>0</v>
      </c>
      <c r="H168" s="132">
        <f>IF(RES_hhdet_tes!H168=0,0,RES_hhdet_tes!H168/0.086*1000000/RES_hhdet_num!H168)</f>
        <v>0</v>
      </c>
      <c r="I168" s="132">
        <f>IF(RES_hhdet_tes!I168=0,0,RES_hhdet_tes!I168/0.086*1000000/RES_hhdet_num!I168)</f>
        <v>0</v>
      </c>
      <c r="J168" s="132">
        <f>IF(RES_hhdet_tes!J168=0,0,RES_hhdet_tes!J168/0.086*1000000/RES_hhdet_num!J168)</f>
        <v>0</v>
      </c>
      <c r="K168" s="132">
        <f>IF(RES_hhdet_tes!K168=0,0,RES_hhdet_tes!K168/0.086*1000000/RES_hhdet_num!K168)</f>
        <v>0</v>
      </c>
      <c r="L168" s="132">
        <f>IF(RES_hhdet_tes!L168=0,0,RES_hhdet_tes!L168/0.086*1000000/RES_hhdet_num!L168)</f>
        <v>0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0</v>
      </c>
      <c r="P168" s="132">
        <f>IF(RES_hhdet_tes!P168=0,0,RES_hhdet_tes!P168/0.086*1000000/RES_hhdet_num!P168)</f>
        <v>0</v>
      </c>
      <c r="Q168" s="132">
        <f>IF(RES_hhdet_tes!Q168=0,0,RES_hhdet_tes!Q168/0.086*1000000/RES_hhdet_num!Q168)</f>
        <v>0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0</v>
      </c>
      <c r="C169" s="165">
        <f>IF(RES_hhdet_tes!C169=0,0,RES_hhdet_tes!C169/0.086*1000000/RES_hhdet_num!C168)</f>
        <v>0</v>
      </c>
      <c r="D169" s="165">
        <f>IF(RES_hhdet_tes!D169=0,0,RES_hhdet_tes!D169/0.086*1000000/RES_hhdet_num!D168)</f>
        <v>0</v>
      </c>
      <c r="E169" s="165">
        <f>IF(RES_hhdet_tes!E169=0,0,RES_hhdet_tes!E169/0.086*1000000/RES_hhdet_num!E168)</f>
        <v>0</v>
      </c>
      <c r="F169" s="165">
        <f>IF(RES_hhdet_tes!F169=0,0,RES_hhdet_tes!F169/0.086*1000000/RES_hhdet_num!F168)</f>
        <v>0</v>
      </c>
      <c r="G169" s="165">
        <f>IF(RES_hhdet_tes!G169=0,0,RES_hhdet_tes!G169/0.086*1000000/RES_hhdet_num!G168)</f>
        <v>0</v>
      </c>
      <c r="H169" s="165">
        <f>IF(RES_hhdet_tes!H169=0,0,RES_hhdet_tes!H169/0.086*1000000/RES_hhdet_num!H168)</f>
        <v>0</v>
      </c>
      <c r="I169" s="165">
        <f>IF(RES_hhdet_tes!I169=0,0,RES_hhdet_tes!I169/0.086*1000000/RES_hhdet_num!I168)</f>
        <v>0</v>
      </c>
      <c r="J169" s="165">
        <f>IF(RES_hhdet_tes!J169=0,0,RES_hhdet_tes!J169/0.086*1000000/RES_hhdet_num!J168)</f>
        <v>0</v>
      </c>
      <c r="K169" s="165">
        <f>IF(RES_hhdet_tes!K169=0,0,RES_hhdet_tes!K169/0.086*1000000/RES_hhdet_num!K168)</f>
        <v>0</v>
      </c>
      <c r="L169" s="165">
        <f>IF(RES_hhdet_tes!L169=0,0,RES_hhdet_tes!L169/0.086*1000000/RES_hhdet_num!L168)</f>
        <v>0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0</v>
      </c>
      <c r="P169" s="165">
        <f>IF(RES_hhdet_tes!P169=0,0,RES_hhdet_tes!P169/0.086*1000000/RES_hhdet_num!P168)</f>
        <v>0</v>
      </c>
      <c r="Q169" s="165">
        <f>IF(RES_hhdet_tes!Q169=0,0,RES_hhdet_tes!Q169/0.086*1000000/RES_hhdet_num!Q168)</f>
        <v>0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0</v>
      </c>
      <c r="C170" s="164">
        <f>IF(RES_hhdet_tes!C170=0,0,RES_hhdet_tes!C170/0.086*1000000/RES_hhdet_num!C168)</f>
        <v>0</v>
      </c>
      <c r="D170" s="164">
        <f>IF(RES_hhdet_tes!D170=0,0,RES_hhdet_tes!D170/0.086*1000000/RES_hhdet_num!D168)</f>
        <v>0</v>
      </c>
      <c r="E170" s="164">
        <f>IF(RES_hhdet_tes!E170=0,0,RES_hhdet_tes!E170/0.086*1000000/RES_hhdet_num!E168)</f>
        <v>0</v>
      </c>
      <c r="F170" s="164">
        <f>IF(RES_hhdet_tes!F170=0,0,RES_hhdet_tes!F170/0.086*1000000/RES_hhdet_num!F168)</f>
        <v>0</v>
      </c>
      <c r="G170" s="164">
        <f>IF(RES_hhdet_tes!G170=0,0,RES_hhdet_tes!G170/0.086*1000000/RES_hhdet_num!G168)</f>
        <v>0</v>
      </c>
      <c r="H170" s="164">
        <f>IF(RES_hhdet_tes!H170=0,0,RES_hhdet_tes!H170/0.086*1000000/RES_hhdet_num!H168)</f>
        <v>0</v>
      </c>
      <c r="I170" s="164">
        <f>IF(RES_hhdet_tes!I170=0,0,RES_hhdet_tes!I170/0.086*1000000/RES_hhdet_num!I168)</f>
        <v>0</v>
      </c>
      <c r="J170" s="164">
        <f>IF(RES_hhdet_tes!J170=0,0,RES_hhdet_tes!J170/0.086*1000000/RES_hhdet_num!J168)</f>
        <v>0</v>
      </c>
      <c r="K170" s="164">
        <f>IF(RES_hhdet_tes!K170=0,0,RES_hhdet_tes!K170/0.086*1000000/RES_hhdet_num!K168)</f>
        <v>0</v>
      </c>
      <c r="L170" s="164">
        <f>IF(RES_hhdet_tes!L170=0,0,RES_hhdet_tes!L170/0.086*1000000/RES_hhdet_num!L168)</f>
        <v>0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0</v>
      </c>
      <c r="P170" s="164">
        <f>IF(RES_hhdet_tes!P170=0,0,RES_hhdet_tes!P170/0.086*1000000/RES_hhdet_num!P168)</f>
        <v>0</v>
      </c>
      <c r="Q170" s="164">
        <f>IF(RES_hhdet_tes!Q170=0,0,RES_hhdet_tes!Q170/0.086*1000000/RES_hhdet_num!Q168)</f>
        <v>0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733.44248997741158</v>
      </c>
      <c r="C171" s="162">
        <f>IF(RES_hhdet_tes!C171=0,0,RES_hhdet_tes!C171/0.086*1000000/RES_hhdet_num!C171)</f>
        <v>0</v>
      </c>
      <c r="D171" s="162">
        <f>IF(RES_hhdet_tes!D171=0,0,RES_hhdet_tes!D171/0.086*1000000/RES_hhdet_num!D171)</f>
        <v>819.67145800634262</v>
      </c>
      <c r="E171" s="162">
        <f>IF(RES_hhdet_tes!E171=0,0,RES_hhdet_tes!E171/0.086*1000000/RES_hhdet_num!E171)</f>
        <v>1018.7411884024492</v>
      </c>
      <c r="F171" s="162">
        <f>IF(RES_hhdet_tes!F171=0,0,RES_hhdet_tes!F171/0.086*1000000/RES_hhdet_num!F171)</f>
        <v>835.37729141989666</v>
      </c>
      <c r="G171" s="162">
        <f>IF(RES_hhdet_tes!G171=0,0,RES_hhdet_tes!G171/0.086*1000000/RES_hhdet_num!G171)</f>
        <v>963.53914066726725</v>
      </c>
      <c r="H171" s="162">
        <f>IF(RES_hhdet_tes!H171=0,0,RES_hhdet_tes!H171/0.086*1000000/RES_hhdet_num!H171)</f>
        <v>955.43607331236421</v>
      </c>
      <c r="I171" s="162">
        <f>IF(RES_hhdet_tes!I171=0,0,RES_hhdet_tes!I171/0.086*1000000/RES_hhdet_num!I171)</f>
        <v>1423.7770038571136</v>
      </c>
      <c r="J171" s="162">
        <f>IF(RES_hhdet_tes!J171=0,0,RES_hhdet_tes!J171/0.086*1000000/RES_hhdet_num!J171)</f>
        <v>1167.1084712331883</v>
      </c>
      <c r="K171" s="162">
        <f>IF(RES_hhdet_tes!K171=0,0,RES_hhdet_tes!K171/0.086*1000000/RES_hhdet_num!K171)</f>
        <v>1307.9239840682592</v>
      </c>
      <c r="L171" s="162">
        <f>IF(RES_hhdet_tes!L171=0,0,RES_hhdet_tes!L171/0.086*1000000/RES_hhdet_num!L171)</f>
        <v>1022.4877859759215</v>
      </c>
      <c r="M171" s="162">
        <f>IF(RES_hhdet_tes!M171=0,0,RES_hhdet_tes!M171/0.086*1000000/RES_hhdet_num!M171)</f>
        <v>1055.3919549752852</v>
      </c>
      <c r="N171" s="162">
        <f>IF(RES_hhdet_tes!N171=0,0,RES_hhdet_tes!N171/0.086*1000000/RES_hhdet_num!N171)</f>
        <v>1143.7302519002042</v>
      </c>
      <c r="O171" s="162">
        <f>IF(RES_hhdet_tes!O171=0,0,RES_hhdet_tes!O171/0.086*1000000/RES_hhdet_num!O171)</f>
        <v>962.62288246691446</v>
      </c>
      <c r="P171" s="162">
        <f>IF(RES_hhdet_tes!P171=0,0,RES_hhdet_tes!P171/0.086*1000000/RES_hhdet_num!P171)</f>
        <v>1004.4155038636673</v>
      </c>
      <c r="Q171" s="162">
        <f>IF(RES_hhdet_tes!Q171=0,0,RES_hhdet_tes!Q171/0.086*1000000/RES_hhdet_num!Q171)</f>
        <v>946.03966237277859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0</v>
      </c>
      <c r="C172" s="160">
        <f>IF(RES_hhdet_tes!C172=0,0,RES_hhdet_tes!C172/0.086*1000000/RES_hhdet_num!C172)</f>
        <v>0</v>
      </c>
      <c r="D172" s="160">
        <f>IF(RES_hhdet_tes!D172=0,0,RES_hhdet_tes!D172/0.086*1000000/RES_hhdet_num!D172)</f>
        <v>0</v>
      </c>
      <c r="E172" s="160">
        <f>IF(RES_hhdet_tes!E172=0,0,RES_hhdet_tes!E172/0.086*1000000/RES_hhdet_num!E172)</f>
        <v>0</v>
      </c>
      <c r="F172" s="160">
        <f>IF(RES_hhdet_tes!F172=0,0,RES_hhdet_tes!F172/0.086*1000000/RES_hhdet_num!F172)</f>
        <v>0</v>
      </c>
      <c r="G172" s="160">
        <f>IF(RES_hhdet_tes!G172=0,0,RES_hhdet_tes!G172/0.086*1000000/RES_hhdet_num!G172)</f>
        <v>0</v>
      </c>
      <c r="H172" s="160">
        <f>IF(RES_hhdet_tes!H172=0,0,RES_hhdet_tes!H172/0.086*1000000/RES_hhdet_num!H172)</f>
        <v>0</v>
      </c>
      <c r="I172" s="160">
        <f>IF(RES_hhdet_tes!I172=0,0,RES_hhdet_tes!I172/0.086*1000000/RES_hhdet_num!I172)</f>
        <v>0</v>
      </c>
      <c r="J172" s="160">
        <f>IF(RES_hhdet_tes!J172=0,0,RES_hhdet_tes!J172/0.086*1000000/RES_hhdet_num!J172)</f>
        <v>0</v>
      </c>
      <c r="K172" s="160">
        <f>IF(RES_hhdet_tes!K172=0,0,RES_hhdet_tes!K172/0.086*1000000/RES_hhdet_num!K172)</f>
        <v>0</v>
      </c>
      <c r="L172" s="160">
        <f>IF(RES_hhdet_tes!L172=0,0,RES_hhdet_tes!L172/0.086*1000000/RES_hhdet_num!L172)</f>
        <v>0</v>
      </c>
      <c r="M172" s="160">
        <f>IF(RES_hhdet_tes!M172=0,0,RES_hhdet_tes!M172/0.086*1000000/RES_hhdet_num!M172)</f>
        <v>0</v>
      </c>
      <c r="N172" s="160">
        <f>IF(RES_hhdet_tes!N172=0,0,RES_hhdet_tes!N172/0.086*1000000/RES_hhdet_num!N172)</f>
        <v>0</v>
      </c>
      <c r="O172" s="160">
        <f>IF(RES_hhdet_tes!O172=0,0,RES_hhdet_tes!O172/0.086*1000000/RES_hhdet_num!O172)</f>
        <v>0</v>
      </c>
      <c r="P172" s="160">
        <f>IF(RES_hhdet_tes!P172=0,0,RES_hhdet_tes!P172/0.086*1000000/RES_hhdet_num!P172)</f>
        <v>0</v>
      </c>
      <c r="Q172" s="160">
        <f>IF(RES_hhdet_tes!Q172=0,0,RES_hhdet_tes!Q172/0.086*1000000/RES_hhdet_num!Q172)</f>
        <v>0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0</v>
      </c>
      <c r="C173" s="156">
        <f>IF(RES_hhdet_tes!C173=0,0,RES_hhdet_tes!C173/0.086*1000000/RES_hhdet_num!C172)</f>
        <v>0</v>
      </c>
      <c r="D173" s="156">
        <f>IF(RES_hhdet_tes!D173=0,0,RES_hhdet_tes!D173/0.086*1000000/RES_hhdet_num!D172)</f>
        <v>0</v>
      </c>
      <c r="E173" s="156">
        <f>IF(RES_hhdet_tes!E173=0,0,RES_hhdet_tes!E173/0.086*1000000/RES_hhdet_num!E172)</f>
        <v>0</v>
      </c>
      <c r="F173" s="156">
        <f>IF(RES_hhdet_tes!F173=0,0,RES_hhdet_tes!F173/0.086*1000000/RES_hhdet_num!F172)</f>
        <v>0</v>
      </c>
      <c r="G173" s="156">
        <f>IF(RES_hhdet_tes!G173=0,0,RES_hhdet_tes!G173/0.086*1000000/RES_hhdet_num!G172)</f>
        <v>0</v>
      </c>
      <c r="H173" s="156">
        <f>IF(RES_hhdet_tes!H173=0,0,RES_hhdet_tes!H173/0.086*1000000/RES_hhdet_num!H172)</f>
        <v>0</v>
      </c>
      <c r="I173" s="156">
        <f>IF(RES_hhdet_tes!I173=0,0,RES_hhdet_tes!I173/0.086*1000000/RES_hhdet_num!I172)</f>
        <v>0</v>
      </c>
      <c r="J173" s="156">
        <f>IF(RES_hhdet_tes!J173=0,0,RES_hhdet_tes!J173/0.086*1000000/RES_hhdet_num!J172)</f>
        <v>0</v>
      </c>
      <c r="K173" s="156">
        <f>IF(RES_hhdet_tes!K173=0,0,RES_hhdet_tes!K173/0.086*1000000/RES_hhdet_num!K172)</f>
        <v>0</v>
      </c>
      <c r="L173" s="156">
        <f>IF(RES_hhdet_tes!L173=0,0,RES_hhdet_tes!L173/0.086*1000000/RES_hhdet_num!L172)</f>
        <v>0</v>
      </c>
      <c r="M173" s="156">
        <f>IF(RES_hhdet_tes!M173=0,0,RES_hhdet_tes!M173/0.086*1000000/RES_hhdet_num!M172)</f>
        <v>0</v>
      </c>
      <c r="N173" s="156">
        <f>IF(RES_hhdet_tes!N173=0,0,RES_hhdet_tes!N173/0.086*1000000/RES_hhdet_num!N172)</f>
        <v>0</v>
      </c>
      <c r="O173" s="156">
        <f>IF(RES_hhdet_tes!O173=0,0,RES_hhdet_tes!O173/0.086*1000000/RES_hhdet_num!O172)</f>
        <v>0</v>
      </c>
      <c r="P173" s="156">
        <f>IF(RES_hhdet_tes!P173=0,0,RES_hhdet_tes!P173/0.086*1000000/RES_hhdet_num!P172)</f>
        <v>0</v>
      </c>
      <c r="Q173" s="156">
        <f>IF(RES_hhdet_tes!Q173=0,0,RES_hhdet_tes!Q173/0.086*1000000/RES_hhdet_num!Q172)</f>
        <v>0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0</v>
      </c>
      <c r="C174" s="57">
        <f>IF(RES_hhdet_tes!C174=0,0,RES_hhdet_tes!C174/0.086*1000000/RES_hhdet_num!C172)</f>
        <v>0</v>
      </c>
      <c r="D174" s="57">
        <f>IF(RES_hhdet_tes!D174=0,0,RES_hhdet_tes!D174/0.086*1000000/RES_hhdet_num!D172)</f>
        <v>0</v>
      </c>
      <c r="E174" s="57">
        <f>IF(RES_hhdet_tes!E174=0,0,RES_hhdet_tes!E174/0.086*1000000/RES_hhdet_num!E172)</f>
        <v>0</v>
      </c>
      <c r="F174" s="57">
        <f>IF(RES_hhdet_tes!F174=0,0,RES_hhdet_tes!F174/0.086*1000000/RES_hhdet_num!F172)</f>
        <v>0</v>
      </c>
      <c r="G174" s="57">
        <f>IF(RES_hhdet_tes!G174=0,0,RES_hhdet_tes!G174/0.086*1000000/RES_hhdet_num!G172)</f>
        <v>0</v>
      </c>
      <c r="H174" s="57">
        <f>IF(RES_hhdet_tes!H174=0,0,RES_hhdet_tes!H174/0.086*1000000/RES_hhdet_num!H172)</f>
        <v>0</v>
      </c>
      <c r="I174" s="57">
        <f>IF(RES_hhdet_tes!I174=0,0,RES_hhdet_tes!I174/0.086*1000000/RES_hhdet_num!I172)</f>
        <v>0</v>
      </c>
      <c r="J174" s="57">
        <f>IF(RES_hhdet_tes!J174=0,0,RES_hhdet_tes!J174/0.086*1000000/RES_hhdet_num!J172)</f>
        <v>0</v>
      </c>
      <c r="K174" s="57">
        <f>IF(RES_hhdet_tes!K174=0,0,RES_hhdet_tes!K174/0.086*1000000/RES_hhdet_num!K172)</f>
        <v>0</v>
      </c>
      <c r="L174" s="57">
        <f>IF(RES_hhdet_tes!L174=0,0,RES_hhdet_tes!L174/0.086*1000000/RES_hhdet_num!L172)</f>
        <v>0</v>
      </c>
      <c r="M174" s="57">
        <f>IF(RES_hhdet_tes!M174=0,0,RES_hhdet_tes!M174/0.086*1000000/RES_hhdet_num!M172)</f>
        <v>0</v>
      </c>
      <c r="N174" s="57">
        <f>IF(RES_hhdet_tes!N174=0,0,RES_hhdet_tes!N174/0.086*1000000/RES_hhdet_num!N172)</f>
        <v>0</v>
      </c>
      <c r="O174" s="57">
        <f>IF(RES_hhdet_tes!O174=0,0,RES_hhdet_tes!O174/0.086*1000000/RES_hhdet_num!O172)</f>
        <v>0</v>
      </c>
      <c r="P174" s="57">
        <f>IF(RES_hhdet_tes!P174=0,0,RES_hhdet_tes!P174/0.086*1000000/RES_hhdet_num!P172)</f>
        <v>0</v>
      </c>
      <c r="Q174" s="57">
        <f>IF(RES_hhdet_tes!Q174=0,0,RES_hhdet_tes!Q174/0.086*1000000/RES_hhdet_num!Q172)</f>
        <v>0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385.83278123173466</v>
      </c>
      <c r="C175" s="157">
        <f>IF(RES_hhdet_tes!C175=0,0,RES_hhdet_tes!C175/0.086*1000000/RES_hhdet_num!C$161)</f>
        <v>403.4419387338624</v>
      </c>
      <c r="D175" s="157">
        <f>IF(RES_hhdet_tes!D175=0,0,RES_hhdet_tes!D175/0.086*1000000/RES_hhdet_num!D$161)</f>
        <v>453.29961024220529</v>
      </c>
      <c r="E175" s="157">
        <f>IF(RES_hhdet_tes!E175=0,0,RES_hhdet_tes!E175/0.086*1000000/RES_hhdet_num!E$161)</f>
        <v>480.97710404763245</v>
      </c>
      <c r="F175" s="157">
        <f>IF(RES_hhdet_tes!F175=0,0,RES_hhdet_tes!F175/0.086*1000000/RES_hhdet_num!F$161)</f>
        <v>360.97861280525012</v>
      </c>
      <c r="G175" s="157">
        <f>IF(RES_hhdet_tes!G175=0,0,RES_hhdet_tes!G175/0.086*1000000/RES_hhdet_num!G$161)</f>
        <v>763.47226526054294</v>
      </c>
      <c r="H175" s="157">
        <f>IF(RES_hhdet_tes!H175=0,0,RES_hhdet_tes!H175/0.086*1000000/RES_hhdet_num!H$161)</f>
        <v>610.86566555051968</v>
      </c>
      <c r="I175" s="157">
        <f>IF(RES_hhdet_tes!I175=0,0,RES_hhdet_tes!I175/0.086*1000000/RES_hhdet_num!I$161)</f>
        <v>611.72763222937499</v>
      </c>
      <c r="J175" s="157">
        <f>IF(RES_hhdet_tes!J175=0,0,RES_hhdet_tes!J175/0.086*1000000/RES_hhdet_num!J$161)</f>
        <v>471.25457828897498</v>
      </c>
      <c r="K175" s="157">
        <f>IF(RES_hhdet_tes!K175=0,0,RES_hhdet_tes!K175/0.086*1000000/RES_hhdet_num!K$161)</f>
        <v>501.71625093670639</v>
      </c>
      <c r="L175" s="157">
        <f>IF(RES_hhdet_tes!L175=0,0,RES_hhdet_tes!L175/0.086*1000000/RES_hhdet_num!L$161)</f>
        <v>506.42337101738445</v>
      </c>
      <c r="M175" s="157">
        <f>IF(RES_hhdet_tes!M175=0,0,RES_hhdet_tes!M175/0.086*1000000/RES_hhdet_num!M$161)</f>
        <v>516.95703095538875</v>
      </c>
      <c r="N175" s="157">
        <f>IF(RES_hhdet_tes!N175=0,0,RES_hhdet_tes!N175/0.086*1000000/RES_hhdet_num!N$161)</f>
        <v>517.54041704516521</v>
      </c>
      <c r="O175" s="157">
        <f>IF(RES_hhdet_tes!O175=0,0,RES_hhdet_tes!O175/0.086*1000000/RES_hhdet_num!O$161)</f>
        <v>521.71512563029466</v>
      </c>
      <c r="P175" s="157">
        <f>IF(RES_hhdet_tes!P175=0,0,RES_hhdet_tes!P175/0.086*1000000/RES_hhdet_num!P$161)</f>
        <v>520.13645907226953</v>
      </c>
      <c r="Q175" s="157">
        <f>IF(RES_hhdet_tes!Q175=0,0,RES_hhdet_tes!Q175/0.086*1000000/RES_hhdet_num!Q$161)</f>
        <v>528.97789794550999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382.18870113488481</v>
      </c>
      <c r="C176" s="156">
        <f>IF(RES_hhdet_tes!C176=0,0,RES_hhdet_tes!C176/0.086*1000000/RES_hhdet_num!C176)</f>
        <v>417.43219253648925</v>
      </c>
      <c r="D176" s="156">
        <f>IF(RES_hhdet_tes!D176=0,0,RES_hhdet_tes!D176/0.086*1000000/RES_hhdet_num!D176)</f>
        <v>429.61824539901579</v>
      </c>
      <c r="E176" s="156">
        <f>IF(RES_hhdet_tes!E176=0,0,RES_hhdet_tes!E176/0.086*1000000/RES_hhdet_num!E176)</f>
        <v>503.63726822366738</v>
      </c>
      <c r="F176" s="156">
        <f>IF(RES_hhdet_tes!F176=0,0,RES_hhdet_tes!F176/0.086*1000000/RES_hhdet_num!F176)</f>
        <v>317.23878823796338</v>
      </c>
      <c r="G176" s="156">
        <f>IF(RES_hhdet_tes!G176=0,0,RES_hhdet_tes!G176/0.086*1000000/RES_hhdet_num!G176)</f>
        <v>857.64389133954614</v>
      </c>
      <c r="H176" s="156">
        <f>IF(RES_hhdet_tes!H176=0,0,RES_hhdet_tes!H176/0.086*1000000/RES_hhdet_num!H176)</f>
        <v>442.03877131100575</v>
      </c>
      <c r="I176" s="156">
        <f>IF(RES_hhdet_tes!I176=0,0,RES_hhdet_tes!I176/0.086*1000000/RES_hhdet_num!I176)</f>
        <v>693.31169385134308</v>
      </c>
      <c r="J176" s="156">
        <f>IF(RES_hhdet_tes!J176=0,0,RES_hhdet_tes!J176/0.086*1000000/RES_hhdet_num!J176)</f>
        <v>368.14349645484396</v>
      </c>
      <c r="K176" s="156">
        <f>IF(RES_hhdet_tes!K176=0,0,RES_hhdet_tes!K176/0.086*1000000/RES_hhdet_num!K176)</f>
        <v>571.34391360555969</v>
      </c>
      <c r="L176" s="156">
        <f>IF(RES_hhdet_tes!L176=0,0,RES_hhdet_tes!L176/0.086*1000000/RES_hhdet_num!L176)</f>
        <v>493.08832779129057</v>
      </c>
      <c r="M176" s="156">
        <f>IF(RES_hhdet_tes!M176=0,0,RES_hhdet_tes!M176/0.086*1000000/RES_hhdet_num!M176)</f>
        <v>498.99207990163728</v>
      </c>
      <c r="N176" s="156">
        <f>IF(RES_hhdet_tes!N176=0,0,RES_hhdet_tes!N176/0.086*1000000/RES_hhdet_num!N176)</f>
        <v>479.64547373512607</v>
      </c>
      <c r="O176" s="156">
        <f>IF(RES_hhdet_tes!O176=0,0,RES_hhdet_tes!O176/0.086*1000000/RES_hhdet_num!O176)</f>
        <v>504.0490564911795</v>
      </c>
      <c r="P176" s="156">
        <f>IF(RES_hhdet_tes!P176=0,0,RES_hhdet_tes!P176/0.086*1000000/RES_hhdet_num!P176)</f>
        <v>506.45975937916722</v>
      </c>
      <c r="Q176" s="156">
        <f>IF(RES_hhdet_tes!Q176=0,0,RES_hhdet_tes!Q176/0.086*1000000/RES_hhdet_num!Q176)</f>
        <v>532.20616471740561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393.48449200450818</v>
      </c>
      <c r="C177" s="57">
        <f>IF(RES_hhdet_tes!C177=0,0,RES_hhdet_tes!C177/0.086*1000000/RES_hhdet_num!C177)</f>
        <v>376.53537177320862</v>
      </c>
      <c r="D177" s="57">
        <f>IF(RES_hhdet_tes!D177=0,0,RES_hhdet_tes!D177/0.086*1000000/RES_hhdet_num!D177)</f>
        <v>527.70332519614783</v>
      </c>
      <c r="E177" s="57">
        <f>IF(RES_hhdet_tes!E177=0,0,RES_hhdet_tes!E177/0.086*1000000/RES_hhdet_num!E177)</f>
        <v>379.40891985162608</v>
      </c>
      <c r="F177" s="57">
        <f>IF(RES_hhdet_tes!F177=0,0,RES_hhdet_tes!F177/0.086*1000000/RES_hhdet_num!F177)</f>
        <v>613.09453591936779</v>
      </c>
      <c r="G177" s="57">
        <f>IF(RES_hhdet_tes!G177=0,0,RES_hhdet_tes!G177/0.086*1000000/RES_hhdet_num!G177)</f>
        <v>308.05334502504292</v>
      </c>
      <c r="H177" s="57">
        <f>IF(RES_hhdet_tes!H177=0,0,RES_hhdet_tes!H177/0.086*1000000/RES_hhdet_num!H177)</f>
        <v>1227.1538130379522</v>
      </c>
      <c r="I177" s="57">
        <f>IF(RES_hhdet_tes!I177=0,0,RES_hhdet_tes!I177/0.086*1000000/RES_hhdet_num!I177)</f>
        <v>256.29862374890894</v>
      </c>
      <c r="J177" s="57">
        <f>IF(RES_hhdet_tes!J177=0,0,RES_hhdet_tes!J177/0.086*1000000/RES_hhdet_num!J177)</f>
        <v>960.82416633580726</v>
      </c>
      <c r="K177" s="57">
        <f>IF(RES_hhdet_tes!K177=0,0,RES_hhdet_tes!K177/0.086*1000000/RES_hhdet_num!K177)</f>
        <v>169.67619739589699</v>
      </c>
      <c r="L177" s="57">
        <f>IF(RES_hhdet_tes!L177=0,0,RES_hhdet_tes!L177/0.086*1000000/RES_hhdet_num!L177)</f>
        <v>550.2936456138558</v>
      </c>
      <c r="M177" s="57">
        <f>IF(RES_hhdet_tes!M177=0,0,RES_hhdet_tes!M177/0.086*1000000/RES_hhdet_num!M177)</f>
        <v>568.02137808824739</v>
      </c>
      <c r="N177" s="57">
        <f>IF(RES_hhdet_tes!N177=0,0,RES_hhdet_tes!N177/0.086*1000000/RES_hhdet_num!N177)</f>
        <v>609.29816998220554</v>
      </c>
      <c r="O177" s="57">
        <f>IF(RES_hhdet_tes!O177=0,0,RES_hhdet_tes!O177/0.086*1000000/RES_hhdet_num!O177)</f>
        <v>566.9932880293286</v>
      </c>
      <c r="P177" s="57">
        <f>IF(RES_hhdet_tes!P177=0,0,RES_hhdet_tes!P177/0.086*1000000/RES_hhdet_num!P177)</f>
        <v>551.87497600769234</v>
      </c>
      <c r="Q177" s="57">
        <f>IF(RES_hhdet_tes!Q177=0,0,RES_hhdet_tes!Q177/0.086*1000000/RES_hhdet_num!Q177)</f>
        <v>519.23459417752167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4902.1654071691637</v>
      </c>
      <c r="C3" s="168">
        <f t="shared" ref="C3:Q3" si="0">SUM(C4,C7,C9,C19)</f>
        <v>1450.0821811185644</v>
      </c>
      <c r="D3" s="168">
        <f t="shared" si="0"/>
        <v>4229.4188098128825</v>
      </c>
      <c r="E3" s="168">
        <f t="shared" si="0"/>
        <v>3527.4611554250032</v>
      </c>
      <c r="F3" s="168">
        <f t="shared" si="0"/>
        <v>7629.5122947039299</v>
      </c>
      <c r="G3" s="168">
        <f t="shared" si="0"/>
        <v>4184.5098349168229</v>
      </c>
      <c r="H3" s="168">
        <f t="shared" si="0"/>
        <v>3934.7280424071828</v>
      </c>
      <c r="I3" s="168">
        <f t="shared" si="0"/>
        <v>4149.6318150285897</v>
      </c>
      <c r="J3" s="168">
        <f t="shared" si="0"/>
        <v>10179.185478755082</v>
      </c>
      <c r="K3" s="168">
        <f t="shared" si="0"/>
        <v>3028.5518940997217</v>
      </c>
      <c r="L3" s="168">
        <f t="shared" si="0"/>
        <v>2248.1097973329793</v>
      </c>
      <c r="M3" s="168">
        <f t="shared" si="0"/>
        <v>3848.897100352372</v>
      </c>
      <c r="N3" s="168">
        <f t="shared" si="0"/>
        <v>3911.4842296121328</v>
      </c>
      <c r="O3" s="168">
        <f t="shared" si="0"/>
        <v>3505.9961501253129</v>
      </c>
      <c r="P3" s="168">
        <f t="shared" si="0"/>
        <v>3351.0316974087382</v>
      </c>
      <c r="Q3" s="168">
        <f t="shared" si="0"/>
        <v>3426.1488299167845</v>
      </c>
    </row>
    <row r="4" spans="1:17" ht="12.95" customHeight="1" x14ac:dyDescent="0.25">
      <c r="A4" s="158" t="s">
        <v>65</v>
      </c>
      <c r="B4" s="157">
        <f t="shared" ref="B4:Q4" si="1">SUM(B5:B6)</f>
        <v>4548.6840613484865</v>
      </c>
      <c r="C4" s="157">
        <f t="shared" si="1"/>
        <v>1085.6439442433946</v>
      </c>
      <c r="D4" s="157">
        <f t="shared" si="1"/>
        <v>3810.7243740245581</v>
      </c>
      <c r="E4" s="157">
        <f t="shared" si="1"/>
        <v>3071.7157742080449</v>
      </c>
      <c r="F4" s="157">
        <f t="shared" si="1"/>
        <v>7304.3843529835485</v>
      </c>
      <c r="G4" s="157">
        <f t="shared" si="1"/>
        <v>3565.9131758005756</v>
      </c>
      <c r="H4" s="157">
        <f t="shared" si="1"/>
        <v>3541.850186119716</v>
      </c>
      <c r="I4" s="157">
        <f t="shared" si="1"/>
        <v>3594.9677754917484</v>
      </c>
      <c r="J4" s="157">
        <f t="shared" si="1"/>
        <v>9809.4924802278802</v>
      </c>
      <c r="K4" s="157">
        <f t="shared" si="1"/>
        <v>2585.1356260835905</v>
      </c>
      <c r="L4" s="157">
        <f t="shared" si="1"/>
        <v>1855.4697654871306</v>
      </c>
      <c r="M4" s="157">
        <f t="shared" si="1"/>
        <v>3460.7465742748063</v>
      </c>
      <c r="N4" s="157">
        <f t="shared" si="1"/>
        <v>3542.7315063413785</v>
      </c>
      <c r="O4" s="157">
        <f t="shared" si="1"/>
        <v>3128.5435234749484</v>
      </c>
      <c r="P4" s="157">
        <f t="shared" si="1"/>
        <v>3032.8772668173679</v>
      </c>
      <c r="Q4" s="157">
        <f t="shared" si="1"/>
        <v>3040.6605804027595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4548.6840613484865</v>
      </c>
      <c r="C5" s="156">
        <f>IF(RES_hhdet_emi!C5=0,0,RES_hhdet_emi!C5*1000000/RES_hhdet_num!C$3)</f>
        <v>1085.6439442433946</v>
      </c>
      <c r="D5" s="156">
        <f>IF(RES_hhdet_emi!D5=0,0,RES_hhdet_emi!D5*1000000/RES_hhdet_num!D$3)</f>
        <v>3810.7243740245581</v>
      </c>
      <c r="E5" s="156">
        <f>IF(RES_hhdet_emi!E5=0,0,RES_hhdet_emi!E5*1000000/RES_hhdet_num!E$3)</f>
        <v>3071.7157742080449</v>
      </c>
      <c r="F5" s="156">
        <f>IF(RES_hhdet_emi!F5=0,0,RES_hhdet_emi!F5*1000000/RES_hhdet_num!F$3)</f>
        <v>7304.3843529835485</v>
      </c>
      <c r="G5" s="156">
        <f>IF(RES_hhdet_emi!G5=0,0,RES_hhdet_emi!G5*1000000/RES_hhdet_num!G$3)</f>
        <v>3565.9131758005756</v>
      </c>
      <c r="H5" s="156">
        <f>IF(RES_hhdet_emi!H5=0,0,RES_hhdet_emi!H5*1000000/RES_hhdet_num!H$3)</f>
        <v>3541.850186119716</v>
      </c>
      <c r="I5" s="156">
        <f>IF(RES_hhdet_emi!I5=0,0,RES_hhdet_emi!I5*1000000/RES_hhdet_num!I$3)</f>
        <v>3594.9677754917484</v>
      </c>
      <c r="J5" s="156">
        <f>IF(RES_hhdet_emi!J5=0,0,RES_hhdet_emi!J5*1000000/RES_hhdet_num!J$3)</f>
        <v>9809.4924802278802</v>
      </c>
      <c r="K5" s="156">
        <f>IF(RES_hhdet_emi!K5=0,0,RES_hhdet_emi!K5*1000000/RES_hhdet_num!K$3)</f>
        <v>2585.1356260835905</v>
      </c>
      <c r="L5" s="156">
        <f>IF(RES_hhdet_emi!L5=0,0,RES_hhdet_emi!L5*1000000/RES_hhdet_num!L$3)</f>
        <v>1855.4697654871306</v>
      </c>
      <c r="M5" s="156">
        <f>IF(RES_hhdet_emi!M5=0,0,RES_hhdet_emi!M5*1000000/RES_hhdet_num!M$3)</f>
        <v>3460.7465742748063</v>
      </c>
      <c r="N5" s="156">
        <f>IF(RES_hhdet_emi!N5=0,0,RES_hhdet_emi!N5*1000000/RES_hhdet_num!N$3)</f>
        <v>3542.7315063413785</v>
      </c>
      <c r="O5" s="156">
        <f>IF(RES_hhdet_emi!O5=0,0,RES_hhdet_emi!O5*1000000/RES_hhdet_num!O$3)</f>
        <v>3128.5435234749484</v>
      </c>
      <c r="P5" s="156">
        <f>IF(RES_hhdet_emi!P5=0,0,RES_hhdet_emi!P5*1000000/RES_hhdet_num!P$3)</f>
        <v>3032.8772668173679</v>
      </c>
      <c r="Q5" s="156">
        <f>IF(RES_hhdet_emi!Q5=0,0,RES_hhdet_emi!Q5*1000000/RES_hhdet_num!Q$3)</f>
        <v>3040.6605804027595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202.69102371390446</v>
      </c>
      <c r="C9" s="157">
        <f>IF(RES_hhdet_emi!C9=0,0,RES_hhdet_emi!C9*1000000/RES_hhdet_num!C$3)</f>
        <v>204.4528277850126</v>
      </c>
      <c r="D9" s="157">
        <f>IF(RES_hhdet_emi!D9=0,0,RES_hhdet_emi!D9*1000000/RES_hhdet_num!D$3)</f>
        <v>234.27848471683711</v>
      </c>
      <c r="E9" s="157">
        <f>IF(RES_hhdet_emi!E9=0,0,RES_hhdet_emi!E9*1000000/RES_hhdet_num!E$3)</f>
        <v>225.16139335589267</v>
      </c>
      <c r="F9" s="157">
        <f>IF(RES_hhdet_emi!F9=0,0,RES_hhdet_emi!F9*1000000/RES_hhdet_num!F$3)</f>
        <v>176.5806404624727</v>
      </c>
      <c r="G9" s="157">
        <f>IF(RES_hhdet_emi!G9=0,0,RES_hhdet_emi!G9*1000000/RES_hhdet_num!G$3)</f>
        <v>247.08921352285518</v>
      </c>
      <c r="H9" s="157">
        <f>IF(RES_hhdet_emi!H9=0,0,RES_hhdet_emi!H9*1000000/RES_hhdet_num!H$3)</f>
        <v>211.63000814099101</v>
      </c>
      <c r="I9" s="157">
        <f>IF(RES_hhdet_emi!I9=0,0,RES_hhdet_emi!I9*1000000/RES_hhdet_num!I$3)</f>
        <v>265.38179545513754</v>
      </c>
      <c r="J9" s="157">
        <f>IF(RES_hhdet_emi!J9=0,0,RES_hhdet_emi!J9*1000000/RES_hhdet_num!J$3)</f>
        <v>216.31025875165187</v>
      </c>
      <c r="K9" s="157">
        <f>IF(RES_hhdet_emi!K9=0,0,RES_hhdet_emi!K9*1000000/RES_hhdet_num!K$3)</f>
        <v>205.82009762622189</v>
      </c>
      <c r="L9" s="157">
        <f>IF(RES_hhdet_emi!L9=0,0,RES_hhdet_emi!L9*1000000/RES_hhdet_num!L$3)</f>
        <v>203.90760848415647</v>
      </c>
      <c r="M9" s="157">
        <f>IF(RES_hhdet_emi!M9=0,0,RES_hhdet_emi!M9*1000000/RES_hhdet_num!M$3)</f>
        <v>204.10458292584298</v>
      </c>
      <c r="N9" s="157">
        <f>IF(RES_hhdet_emi!N9=0,0,RES_hhdet_emi!N9*1000000/RES_hhdet_num!N$3)</f>
        <v>201.03974037036946</v>
      </c>
      <c r="O9" s="157">
        <f>IF(RES_hhdet_emi!O9=0,0,RES_hhdet_emi!O9*1000000/RES_hhdet_num!O$3)</f>
        <v>198.40921007454932</v>
      </c>
      <c r="P9" s="157">
        <f>IF(RES_hhdet_emi!P9=0,0,RES_hhdet_emi!P9*1000000/RES_hhdet_num!P$3)</f>
        <v>196.56146051907413</v>
      </c>
      <c r="Q9" s="157">
        <f>IF(RES_hhdet_emi!Q9=0,0,RES_hhdet_emi!Q9*1000000/RES_hhdet_num!Q$3)</f>
        <v>191.69671195776485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361.0999110321228</v>
      </c>
      <c r="C11" s="132">
        <f>IF(RES_hhdet_emi!C11=0,0,RES_hhdet_emi!C11*1000000/RES_hhdet_num!C11)</f>
        <v>366.34853615106465</v>
      </c>
      <c r="D11" s="132">
        <f>IF(RES_hhdet_emi!D11=0,0,RES_hhdet_emi!D11*1000000/RES_hhdet_num!D11)</f>
        <v>422.2589240177258</v>
      </c>
      <c r="E11" s="132">
        <f>IF(RES_hhdet_emi!E11=0,0,RES_hhdet_emi!E11*1000000/RES_hhdet_num!E11)</f>
        <v>408.23478108029826</v>
      </c>
      <c r="F11" s="132">
        <f>IF(RES_hhdet_emi!F11=0,0,RES_hhdet_emi!F11*1000000/RES_hhdet_num!F11)</f>
        <v>322.07431930546363</v>
      </c>
      <c r="G11" s="132">
        <f>IF(RES_hhdet_emi!G11=0,0,RES_hhdet_emi!G11*1000000/RES_hhdet_num!G11)</f>
        <v>453.39178289570481</v>
      </c>
      <c r="H11" s="132">
        <f>IF(RES_hhdet_emi!H11=0,0,RES_hhdet_emi!H11*1000000/RES_hhdet_num!H11)</f>
        <v>390.71413404082494</v>
      </c>
      <c r="I11" s="132">
        <f>IF(RES_hhdet_emi!I11=0,0,RES_hhdet_emi!I11*1000000/RES_hhdet_num!I11)</f>
        <v>492.99145806021869</v>
      </c>
      <c r="J11" s="132">
        <f>IF(RES_hhdet_emi!J11=0,0,RES_hhdet_emi!J11*1000000/RES_hhdet_num!J11)</f>
        <v>404.31667079419606</v>
      </c>
      <c r="K11" s="132">
        <f>IF(RES_hhdet_emi!K11=0,0,RES_hhdet_emi!K11*1000000/RES_hhdet_num!K11)</f>
        <v>387.1155001277636</v>
      </c>
      <c r="L11" s="132">
        <f>IF(RES_hhdet_emi!L11=0,0,RES_hhdet_emi!L11*1000000/RES_hhdet_num!L11)</f>
        <v>385.94013615120753</v>
      </c>
      <c r="M11" s="132">
        <f>IF(RES_hhdet_emi!M11=0,0,RES_hhdet_emi!M11*1000000/RES_hhdet_num!M11)</f>
        <v>388.79722370344439</v>
      </c>
      <c r="N11" s="132">
        <f>IF(RES_hhdet_emi!N11=0,0,RES_hhdet_emi!N11*1000000/RES_hhdet_num!N11)</f>
        <v>385.44018973650083</v>
      </c>
      <c r="O11" s="132">
        <f>IF(RES_hhdet_emi!O11=0,0,RES_hhdet_emi!O11*1000000/RES_hhdet_num!O11)</f>
        <v>382.87929077660152</v>
      </c>
      <c r="P11" s="132">
        <f>IF(RES_hhdet_emi!P11=0,0,RES_hhdet_emi!P11*1000000/RES_hhdet_num!P11)</f>
        <v>381.81764989316156</v>
      </c>
      <c r="Q11" s="132">
        <f>IF(RES_hhdet_emi!Q11=0,0,RES_hhdet_emi!Q11*1000000/RES_hhdet_num!Q11)</f>
        <v>383.14510758214772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150.79032210677309</v>
      </c>
      <c r="C19" s="157">
        <f>IF(RES_hhdet_emi!C19=0,0,RES_hhdet_emi!C19*1000000/RES_hhdet_num!C$3)</f>
        <v>159.98540909015719</v>
      </c>
      <c r="D19" s="157">
        <f>IF(RES_hhdet_emi!D19=0,0,RES_hhdet_emi!D19*1000000/RES_hhdet_num!D$3)</f>
        <v>184.41595107148746</v>
      </c>
      <c r="E19" s="157">
        <f>IF(RES_hhdet_emi!E19=0,0,RES_hhdet_emi!E19*1000000/RES_hhdet_num!E$3)</f>
        <v>230.58398786106542</v>
      </c>
      <c r="F19" s="157">
        <f>IF(RES_hhdet_emi!F19=0,0,RES_hhdet_emi!F19*1000000/RES_hhdet_num!F$3)</f>
        <v>148.54730125790888</v>
      </c>
      <c r="G19" s="157">
        <f>IF(RES_hhdet_emi!G19=0,0,RES_hhdet_emi!G19*1000000/RES_hhdet_num!G$3)</f>
        <v>371.50744559339188</v>
      </c>
      <c r="H19" s="157">
        <f>IF(RES_hhdet_emi!H19=0,0,RES_hhdet_emi!H19*1000000/RES_hhdet_num!H$3)</f>
        <v>181.24784814647609</v>
      </c>
      <c r="I19" s="157">
        <f>IF(RES_hhdet_emi!I19=0,0,RES_hhdet_emi!I19*1000000/RES_hhdet_num!I$3)</f>
        <v>289.28224408170342</v>
      </c>
      <c r="J19" s="157">
        <f>IF(RES_hhdet_emi!J19=0,0,RES_hhdet_emi!J19*1000000/RES_hhdet_num!J$3)</f>
        <v>153.3827397755511</v>
      </c>
      <c r="K19" s="157">
        <f>IF(RES_hhdet_emi!K19=0,0,RES_hhdet_emi!K19*1000000/RES_hhdet_num!K$3)</f>
        <v>237.59617038990936</v>
      </c>
      <c r="L19" s="157">
        <f>IF(RES_hhdet_emi!L19=0,0,RES_hhdet_emi!L19*1000000/RES_hhdet_num!L$3)</f>
        <v>188.73242336169236</v>
      </c>
      <c r="M19" s="157">
        <f>IF(RES_hhdet_emi!M19=0,0,RES_hhdet_emi!M19*1000000/RES_hhdet_num!M$3)</f>
        <v>184.04594315172292</v>
      </c>
      <c r="N19" s="157">
        <f>IF(RES_hhdet_emi!N19=0,0,RES_hhdet_emi!N19*1000000/RES_hhdet_num!N$3)</f>
        <v>167.7129829003849</v>
      </c>
      <c r="O19" s="157">
        <f>IF(RES_hhdet_emi!O19=0,0,RES_hhdet_emi!O19*1000000/RES_hhdet_num!O$3)</f>
        <v>179.04341657581534</v>
      </c>
      <c r="P19" s="157">
        <f>IF(RES_hhdet_emi!P19=0,0,RES_hhdet_emi!P19*1000000/RES_hhdet_num!P$3)</f>
        <v>121.59297007229655</v>
      </c>
      <c r="Q19" s="157">
        <f>IF(RES_hhdet_emi!Q19=0,0,RES_hhdet_emi!Q19*1000000/RES_hhdet_num!Q$3)</f>
        <v>193.79153755626038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222.59270905362501</v>
      </c>
      <c r="C21" s="156">
        <f>IF(RES_hhdet_emi!C21=0,0,RES_hhdet_emi!C21*1000000/RES_hhdet_num!C21)</f>
        <v>243.1190726125063</v>
      </c>
      <c r="D21" s="156">
        <f>IF(RES_hhdet_emi!D21=0,0,RES_hhdet_emi!D21*1000000/RES_hhdet_num!D21)</f>
        <v>243.12514897814074</v>
      </c>
      <c r="E21" s="156">
        <f>IF(RES_hhdet_emi!E21=0,0,RES_hhdet_emi!E21*1000000/RES_hhdet_num!E21)</f>
        <v>283.06082051276081</v>
      </c>
      <c r="F21" s="156">
        <f>IF(RES_hhdet_emi!F21=0,0,RES_hhdet_emi!F21*1000000/RES_hhdet_num!F21)</f>
        <v>174.33109809798196</v>
      </c>
      <c r="G21" s="156">
        <f>IF(RES_hhdet_emi!G21=0,0,RES_hhdet_emi!G21*1000000/RES_hhdet_num!G21)</f>
        <v>461.09263226532175</v>
      </c>
      <c r="H21" s="156">
        <f>IF(RES_hhdet_emi!H21=0,0,RES_hhdet_emi!H21*1000000/RES_hhdet_num!H21)</f>
        <v>230.88466952219866</v>
      </c>
      <c r="I21" s="156">
        <f>IF(RES_hhdet_emi!I21=0,0,RES_hhdet_emi!I21*1000000/RES_hhdet_num!I21)</f>
        <v>356.94646906250938</v>
      </c>
      <c r="J21" s="156">
        <f>IF(RES_hhdet_emi!J21=0,0,RES_hhdet_emi!J21*1000000/RES_hhdet_num!J21)</f>
        <v>185.68703867207418</v>
      </c>
      <c r="K21" s="156">
        <f>IF(RES_hhdet_emi!K21=0,0,RES_hhdet_emi!K21*1000000/RES_hhdet_num!K21)</f>
        <v>287.41676173297714</v>
      </c>
      <c r="L21" s="156">
        <f>IF(RES_hhdet_emi!L21=0,0,RES_hhdet_emi!L21*1000000/RES_hhdet_num!L21)</f>
        <v>246.09333678207383</v>
      </c>
      <c r="M21" s="156">
        <f>IF(RES_hhdet_emi!M21=0,0,RES_hhdet_emi!M21*1000000/RES_hhdet_num!M21)</f>
        <v>248.79253458424529</v>
      </c>
      <c r="N21" s="156">
        <f>IF(RES_hhdet_emi!N21=0,0,RES_hhdet_emi!N21*1000000/RES_hhdet_num!N21)</f>
        <v>236.979692437479</v>
      </c>
      <c r="O21" s="156">
        <f>IF(RES_hhdet_emi!O21=0,0,RES_hhdet_emi!O21*1000000/RES_hhdet_num!O21)</f>
        <v>248.89931952710782</v>
      </c>
      <c r="P21" s="156">
        <f>IF(RES_hhdet_emi!P21=0,0,RES_hhdet_emi!P21*1000000/RES_hhdet_num!P21)</f>
        <v>248.39324208500074</v>
      </c>
      <c r="Q21" s="156">
        <f>IF(RES_hhdet_emi!Q21=0,0,RES_hhdet_emi!Q21*1000000/RES_hhdet_num!Q21)</f>
        <v>259.75843302123923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3417.6368769392584</v>
      </c>
      <c r="C43" s="168">
        <f t="shared" ref="C43:Q43" si="6">SUM(C44,C47,C49,C58)</f>
        <v>2967.3060736090629</v>
      </c>
      <c r="D43" s="168">
        <f t="shared" si="6"/>
        <v>1857.5984166388255</v>
      </c>
      <c r="E43" s="168">
        <f t="shared" si="6"/>
        <v>3108.0640449494681</v>
      </c>
      <c r="F43" s="168">
        <f t="shared" si="6"/>
        <v>4070.7891547798777</v>
      </c>
      <c r="G43" s="168">
        <f t="shared" si="6"/>
        <v>2998.1294798912354</v>
      </c>
      <c r="H43" s="168">
        <f t="shared" si="6"/>
        <v>2585.872984246947</v>
      </c>
      <c r="I43" s="168">
        <f t="shared" si="6"/>
        <v>3240.261441068817</v>
      </c>
      <c r="J43" s="168">
        <f t="shared" si="6"/>
        <v>2903.2106520158245</v>
      </c>
      <c r="K43" s="168">
        <f t="shared" si="6"/>
        <v>2323.3682921530049</v>
      </c>
      <c r="L43" s="168">
        <f t="shared" si="6"/>
        <v>1900.2810174982646</v>
      </c>
      <c r="M43" s="168">
        <f t="shared" si="6"/>
        <v>3036.9946026596867</v>
      </c>
      <c r="N43" s="168">
        <f t="shared" si="6"/>
        <v>3069.9454659070234</v>
      </c>
      <c r="O43" s="168">
        <f t="shared" si="6"/>
        <v>2211.4022857633972</v>
      </c>
      <c r="P43" s="168">
        <f t="shared" si="6"/>
        <v>2765.9681371723636</v>
      </c>
      <c r="Q43" s="168">
        <f t="shared" si="6"/>
        <v>2891.9287851879421</v>
      </c>
    </row>
    <row r="44" spans="1:17" ht="12.95" customHeight="1" x14ac:dyDescent="0.25">
      <c r="A44" s="158" t="s">
        <v>65</v>
      </c>
      <c r="B44" s="157">
        <f t="shared" ref="B44:Q44" si="7">SUM(B45:B46)</f>
        <v>2994.2620895144619</v>
      </c>
      <c r="C44" s="157">
        <f t="shared" si="7"/>
        <v>2528.2305509528846</v>
      </c>
      <c r="D44" s="157">
        <f t="shared" si="7"/>
        <v>1495.9240851384086</v>
      </c>
      <c r="E44" s="157">
        <f t="shared" si="7"/>
        <v>2555.2609533274622</v>
      </c>
      <c r="F44" s="157">
        <f t="shared" si="7"/>
        <v>3558.0137643809367</v>
      </c>
      <c r="G44" s="157">
        <f t="shared" si="7"/>
        <v>2295.8460653082529</v>
      </c>
      <c r="H44" s="157">
        <f t="shared" si="7"/>
        <v>2058.5109937906473</v>
      </c>
      <c r="I44" s="157">
        <f t="shared" si="7"/>
        <v>2425.7446794485995</v>
      </c>
      <c r="J44" s="157">
        <f t="shared" si="7"/>
        <v>2333.1184428702891</v>
      </c>
      <c r="K44" s="157">
        <f t="shared" si="7"/>
        <v>1761.0232746240742</v>
      </c>
      <c r="L44" s="157">
        <f t="shared" si="7"/>
        <v>1439.6463975279039</v>
      </c>
      <c r="M44" s="157">
        <f t="shared" si="7"/>
        <v>2383.177933197579</v>
      </c>
      <c r="N44" s="157">
        <f t="shared" si="7"/>
        <v>2426.0807296382895</v>
      </c>
      <c r="O44" s="157">
        <f t="shared" si="7"/>
        <v>1677.4806665427579</v>
      </c>
      <c r="P44" s="157">
        <f t="shared" si="7"/>
        <v>2108.3480685307532</v>
      </c>
      <c r="Q44" s="157">
        <f t="shared" si="7"/>
        <v>2185.7693716014628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2994.2620895144619</v>
      </c>
      <c r="C45" s="156">
        <f>IF(RES_hhdet_emi!C45=0,0,RES_hhdet_emi!C45*1000000/RES_hhdet_num!C$43)</f>
        <v>2528.2305509528846</v>
      </c>
      <c r="D45" s="156">
        <f>IF(RES_hhdet_emi!D45=0,0,RES_hhdet_emi!D45*1000000/RES_hhdet_num!D$43)</f>
        <v>1495.9240851384086</v>
      </c>
      <c r="E45" s="156">
        <f>IF(RES_hhdet_emi!E45=0,0,RES_hhdet_emi!E45*1000000/RES_hhdet_num!E$43)</f>
        <v>2555.2609533274622</v>
      </c>
      <c r="F45" s="156">
        <f>IF(RES_hhdet_emi!F45=0,0,RES_hhdet_emi!F45*1000000/RES_hhdet_num!F$43)</f>
        <v>3558.0137643809367</v>
      </c>
      <c r="G45" s="156">
        <f>IF(RES_hhdet_emi!G45=0,0,RES_hhdet_emi!G45*1000000/RES_hhdet_num!G$43)</f>
        <v>2295.8460653082529</v>
      </c>
      <c r="H45" s="156">
        <f>IF(RES_hhdet_emi!H45=0,0,RES_hhdet_emi!H45*1000000/RES_hhdet_num!H$43)</f>
        <v>2058.5109937906473</v>
      </c>
      <c r="I45" s="156">
        <f>IF(RES_hhdet_emi!I45=0,0,RES_hhdet_emi!I45*1000000/RES_hhdet_num!I$43)</f>
        <v>2425.7446794485995</v>
      </c>
      <c r="J45" s="156">
        <f>IF(RES_hhdet_emi!J45=0,0,RES_hhdet_emi!J45*1000000/RES_hhdet_num!J$43)</f>
        <v>2333.1184428702891</v>
      </c>
      <c r="K45" s="156">
        <f>IF(RES_hhdet_emi!K45=0,0,RES_hhdet_emi!K45*1000000/RES_hhdet_num!K$43)</f>
        <v>1761.0232746240742</v>
      </c>
      <c r="L45" s="156">
        <f>IF(RES_hhdet_emi!L45=0,0,RES_hhdet_emi!L45*1000000/RES_hhdet_num!L$43)</f>
        <v>1439.6463975279039</v>
      </c>
      <c r="M45" s="156">
        <f>IF(RES_hhdet_emi!M45=0,0,RES_hhdet_emi!M45*1000000/RES_hhdet_num!M$43)</f>
        <v>2383.177933197579</v>
      </c>
      <c r="N45" s="156">
        <f>IF(RES_hhdet_emi!N45=0,0,RES_hhdet_emi!N45*1000000/RES_hhdet_num!N$43)</f>
        <v>2426.0807296382895</v>
      </c>
      <c r="O45" s="156">
        <f>IF(RES_hhdet_emi!O45=0,0,RES_hhdet_emi!O45*1000000/RES_hhdet_num!O$43)</f>
        <v>1677.4806665427579</v>
      </c>
      <c r="P45" s="156">
        <f>IF(RES_hhdet_emi!P45=0,0,RES_hhdet_emi!P45*1000000/RES_hhdet_num!P$43)</f>
        <v>2108.3480685307532</v>
      </c>
      <c r="Q45" s="156">
        <f>IF(RES_hhdet_emi!Q45=0,0,RES_hhdet_emi!Q45*1000000/RES_hhdet_num!Q$43)</f>
        <v>2185.7693716014628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272.58763915193606</v>
      </c>
      <c r="C49" s="157">
        <f>IF(RES_hhdet_emi!C49=0,0,RES_hhdet_emi!C49*1000000/RES_hhdet_num!C$43)</f>
        <v>279.09176850844091</v>
      </c>
      <c r="D49" s="157">
        <f>IF(RES_hhdet_emi!D49=0,0,RES_hhdet_emi!D49*1000000/RES_hhdet_num!D$43)</f>
        <v>173.02273652096477</v>
      </c>
      <c r="E49" s="157">
        <f>IF(RES_hhdet_emi!E49=0,0,RES_hhdet_emi!E49*1000000/RES_hhdet_num!E$43)</f>
        <v>322.38666938805301</v>
      </c>
      <c r="F49" s="157">
        <f>IF(RES_hhdet_emi!F49=0,0,RES_hhdet_emi!F49*1000000/RES_hhdet_num!F$43)</f>
        <v>405.15277715540867</v>
      </c>
      <c r="G49" s="157">
        <f>IF(RES_hhdet_emi!G49=0,0,RES_hhdet_emi!G49*1000000/RES_hhdet_num!G$43)</f>
        <v>343.26683839678668</v>
      </c>
      <c r="H49" s="157">
        <f>IF(RES_hhdet_emi!H49=0,0,RES_hhdet_emi!H49*1000000/RES_hhdet_num!H$43)</f>
        <v>348.75528709945718</v>
      </c>
      <c r="I49" s="157">
        <f>IF(RES_hhdet_emi!I49=0,0,RES_hhdet_emi!I49*1000000/RES_hhdet_num!I$43)</f>
        <v>527.85289486532702</v>
      </c>
      <c r="J49" s="157">
        <f>IF(RES_hhdet_emi!J49=0,0,RES_hhdet_emi!J49*1000000/RES_hhdet_num!J$43)</f>
        <v>416.45961639024983</v>
      </c>
      <c r="K49" s="157">
        <f>IF(RES_hhdet_emi!K49=0,0,RES_hhdet_emi!K49*1000000/RES_hhdet_num!K$43)</f>
        <v>325.0532937331559</v>
      </c>
      <c r="L49" s="157">
        <f>IF(RES_hhdet_emi!L49=0,0,RES_hhdet_emi!L49*1000000/RES_hhdet_num!L$43)</f>
        <v>270.91809859329112</v>
      </c>
      <c r="M49" s="157">
        <f>IF(RES_hhdet_emi!M49=0,0,RES_hhdet_emi!M49*1000000/RES_hhdet_num!M$43)</f>
        <v>468.67280420664474</v>
      </c>
      <c r="N49" s="157">
        <f>IF(RES_hhdet_emi!N49=0,0,RES_hhdet_emi!N49*1000000/RES_hhdet_num!N$43)</f>
        <v>473.64939823844605</v>
      </c>
      <c r="O49" s="157">
        <f>IF(RES_hhdet_emi!O49=0,0,RES_hhdet_emi!O49*1000000/RES_hhdet_num!O$43)</f>
        <v>352.17112623226132</v>
      </c>
      <c r="P49" s="157">
        <f>IF(RES_hhdet_emi!P49=0,0,RES_hhdet_emi!P49*1000000/RES_hhdet_num!P$43)</f>
        <v>482.55937434529102</v>
      </c>
      <c r="Q49" s="157">
        <f>IF(RES_hhdet_emi!Q49=0,0,RES_hhdet_emi!Q49*1000000/RES_hhdet_num!Q$43)</f>
        <v>513.22863185431663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434.62908964470603</v>
      </c>
      <c r="C50" s="132">
        <f>IF(RES_hhdet_emi!C50=0,0,RES_hhdet_emi!C50*1000000/RES_hhdet_num!C50)</f>
        <v>442.28209398719366</v>
      </c>
      <c r="D50" s="132">
        <f>IF(RES_hhdet_emi!D50=0,0,RES_hhdet_emi!D50*1000000/RES_hhdet_num!D50)</f>
        <v>336.01983828639857</v>
      </c>
      <c r="E50" s="132">
        <f>IF(RES_hhdet_emi!E50=0,0,RES_hhdet_emi!E50*1000000/RES_hhdet_num!E50)</f>
        <v>455.76236968412678</v>
      </c>
      <c r="F50" s="132">
        <f>IF(RES_hhdet_emi!F50=0,0,RES_hhdet_emi!F50*1000000/RES_hhdet_num!F50)</f>
        <v>440.38255601170044</v>
      </c>
      <c r="G50" s="132">
        <f>IF(RES_hhdet_emi!G50=0,0,RES_hhdet_emi!G50*1000000/RES_hhdet_num!G50)</f>
        <v>478.87533802443704</v>
      </c>
      <c r="H50" s="132">
        <f>IF(RES_hhdet_emi!H50=0,0,RES_hhdet_emi!H50*1000000/RES_hhdet_num!H50)</f>
        <v>504.26941309289663</v>
      </c>
      <c r="I50" s="132">
        <f>IF(RES_hhdet_emi!I50=0,0,RES_hhdet_emi!I50*1000000/RES_hhdet_num!I50)</f>
        <v>555.7825860617786</v>
      </c>
      <c r="J50" s="132">
        <f>IF(RES_hhdet_emi!J50=0,0,RES_hhdet_emi!J50*1000000/RES_hhdet_num!J50)</f>
        <v>489.74120729621319</v>
      </c>
      <c r="K50" s="132">
        <f>IF(RES_hhdet_emi!K50=0,0,RES_hhdet_emi!K50*1000000/RES_hhdet_num!K50)</f>
        <v>462.49577371950676</v>
      </c>
      <c r="L50" s="132">
        <f>IF(RES_hhdet_emi!L50=0,0,RES_hhdet_emi!L50*1000000/RES_hhdet_num!L50)</f>
        <v>469.96900582854437</v>
      </c>
      <c r="M50" s="132">
        <f>IF(RES_hhdet_emi!M50=0,0,RES_hhdet_emi!M50*1000000/RES_hhdet_num!M50)</f>
        <v>471.33322229890939</v>
      </c>
      <c r="N50" s="132">
        <f>IF(RES_hhdet_emi!N50=0,0,RES_hhdet_emi!N50*1000000/RES_hhdet_num!N50)</f>
        <v>649.1568096096687</v>
      </c>
      <c r="O50" s="132">
        <f>IF(RES_hhdet_emi!O50=0,0,RES_hhdet_emi!O50*1000000/RES_hhdet_num!O50)</f>
        <v>464.69196752972726</v>
      </c>
      <c r="P50" s="132">
        <f>IF(RES_hhdet_emi!P50=0,0,RES_hhdet_emi!P50*1000000/RES_hhdet_num!P50)</f>
        <v>509.9197126821515</v>
      </c>
      <c r="Q50" s="132">
        <f>IF(RES_hhdet_emi!Q50=0,0,RES_hhdet_emi!Q50*1000000/RES_hhdet_num!Q50)</f>
        <v>535.22801592026519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150.7871482728608</v>
      </c>
      <c r="C58" s="157">
        <f>IF(RES_hhdet_emi!C58=0,0,RES_hhdet_emi!C58*1000000/RES_hhdet_num!C$43)</f>
        <v>159.98375414773716</v>
      </c>
      <c r="D58" s="157">
        <f>IF(RES_hhdet_emi!D58=0,0,RES_hhdet_emi!D58*1000000/RES_hhdet_num!D$43)</f>
        <v>188.65159497945214</v>
      </c>
      <c r="E58" s="157">
        <f>IF(RES_hhdet_emi!E58=0,0,RES_hhdet_emi!E58*1000000/RES_hhdet_num!E$43)</f>
        <v>230.4164222339526</v>
      </c>
      <c r="F58" s="157">
        <f>IF(RES_hhdet_emi!F58=0,0,RES_hhdet_emi!F58*1000000/RES_hhdet_num!F$43)</f>
        <v>107.6226132435322</v>
      </c>
      <c r="G58" s="157">
        <f>IF(RES_hhdet_emi!G58=0,0,RES_hhdet_emi!G58*1000000/RES_hhdet_num!G$43)</f>
        <v>359.01657618619583</v>
      </c>
      <c r="H58" s="157">
        <f>IF(RES_hhdet_emi!H58=0,0,RES_hhdet_emi!H58*1000000/RES_hhdet_num!H$43)</f>
        <v>178.60670335684244</v>
      </c>
      <c r="I58" s="157">
        <f>IF(RES_hhdet_emi!I58=0,0,RES_hhdet_emi!I58*1000000/RES_hhdet_num!I$43)</f>
        <v>286.66386675489065</v>
      </c>
      <c r="J58" s="157">
        <f>IF(RES_hhdet_emi!J58=0,0,RES_hhdet_emi!J58*1000000/RES_hhdet_num!J$43)</f>
        <v>153.63259275528586</v>
      </c>
      <c r="K58" s="157">
        <f>IF(RES_hhdet_emi!K58=0,0,RES_hhdet_emi!K58*1000000/RES_hhdet_num!K$43)</f>
        <v>237.29172379577508</v>
      </c>
      <c r="L58" s="157">
        <f>IF(RES_hhdet_emi!L58=0,0,RES_hhdet_emi!L58*1000000/RES_hhdet_num!L$43)</f>
        <v>189.71652137706945</v>
      </c>
      <c r="M58" s="157">
        <f>IF(RES_hhdet_emi!M58=0,0,RES_hhdet_emi!M58*1000000/RES_hhdet_num!M$43)</f>
        <v>185.14386525546283</v>
      </c>
      <c r="N58" s="157">
        <f>IF(RES_hhdet_emi!N58=0,0,RES_hhdet_emi!N58*1000000/RES_hhdet_num!N$43)</f>
        <v>170.21533803028782</v>
      </c>
      <c r="O58" s="157">
        <f>IF(RES_hhdet_emi!O58=0,0,RES_hhdet_emi!O58*1000000/RES_hhdet_num!O$43)</f>
        <v>181.750492988378</v>
      </c>
      <c r="P58" s="157">
        <f>IF(RES_hhdet_emi!P58=0,0,RES_hhdet_emi!P58*1000000/RES_hhdet_num!P$43)</f>
        <v>175.06069429631933</v>
      </c>
      <c r="Q58" s="157">
        <f>IF(RES_hhdet_emi!Q58=0,0,RES_hhdet_emi!Q58*1000000/RES_hhdet_num!Q$43)</f>
        <v>192.93078173216273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222.59270905362499</v>
      </c>
      <c r="C59" s="156">
        <f>IF(RES_hhdet_emi!C59=0,0,RES_hhdet_emi!C59*1000000/RES_hhdet_num!C59)</f>
        <v>243.11907261250636</v>
      </c>
      <c r="D59" s="156">
        <f>IF(RES_hhdet_emi!D59=0,0,RES_hhdet_emi!D59*1000000/RES_hhdet_num!D59)</f>
        <v>248.70709902414418</v>
      </c>
      <c r="E59" s="156">
        <f>IF(RES_hhdet_emi!E59=0,0,RES_hhdet_emi!E59*1000000/RES_hhdet_num!E59)</f>
        <v>282.85620927877238</v>
      </c>
      <c r="F59" s="156">
        <f>IF(RES_hhdet_emi!F59=0,0,RES_hhdet_emi!F59*1000000/RES_hhdet_num!F59)</f>
        <v>168.40645648845413</v>
      </c>
      <c r="G59" s="156">
        <f>IF(RES_hhdet_emi!G59=0,0,RES_hhdet_emi!G59*1000000/RES_hhdet_num!G59)</f>
        <v>445.58272786578544</v>
      </c>
      <c r="H59" s="156">
        <f>IF(RES_hhdet_emi!H59=0,0,RES_hhdet_emi!H59*1000000/RES_hhdet_num!H59)</f>
        <v>227.53132872739374</v>
      </c>
      <c r="I59" s="156">
        <f>IF(RES_hhdet_emi!I59=0,0,RES_hhdet_emi!I59*1000000/RES_hhdet_num!I59)</f>
        <v>353.70931133278947</v>
      </c>
      <c r="J59" s="156">
        <f>IF(RES_hhdet_emi!J59=0,0,RES_hhdet_emi!J59*1000000/RES_hhdet_num!J59)</f>
        <v>185.99162198260061</v>
      </c>
      <c r="K59" s="156">
        <f>IF(RES_hhdet_emi!K59=0,0,RES_hhdet_emi!K59*1000000/RES_hhdet_num!K59)</f>
        <v>287.04662781642855</v>
      </c>
      <c r="L59" s="156">
        <f>IF(RES_hhdet_emi!L59=0,0,RES_hhdet_emi!L59*1000000/RES_hhdet_num!L59)</f>
        <v>247.38057675407282</v>
      </c>
      <c r="M59" s="156">
        <f>IF(RES_hhdet_emi!M59=0,0,RES_hhdet_emi!M59*1000000/RES_hhdet_num!M59)</f>
        <v>250.28140063093605</v>
      </c>
      <c r="N59" s="156">
        <f>IF(RES_hhdet_emi!N59=0,0,RES_hhdet_emi!N59*1000000/RES_hhdet_num!N59)</f>
        <v>240.50763765912993</v>
      </c>
      <c r="O59" s="156">
        <f>IF(RES_hhdet_emi!O59=0,0,RES_hhdet_emi!O59*1000000/RES_hhdet_num!O59)</f>
        <v>252.66574295310252</v>
      </c>
      <c r="P59" s="156">
        <f>IF(RES_hhdet_emi!P59=0,0,RES_hhdet_emi!P59*1000000/RES_hhdet_num!P59)</f>
        <v>250.49774412831869</v>
      </c>
      <c r="Q59" s="156">
        <f>IF(RES_hhdet_emi!Q59=0,0,RES_hhdet_emi!Q59*1000000/RES_hhdet_num!Q59)</f>
        <v>258.60592676145035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2543.6934316988331</v>
      </c>
      <c r="C62" s="168">
        <f t="shared" ref="C62:Q62" si="9">SUM(C63,C66,C68,C77)</f>
        <v>2245.3179853612514</v>
      </c>
      <c r="D62" s="168">
        <f t="shared" si="9"/>
        <v>2174.2782086913803</v>
      </c>
      <c r="E62" s="168">
        <f t="shared" si="9"/>
        <v>2298.812124035232</v>
      </c>
      <c r="F62" s="168">
        <f t="shared" si="9"/>
        <v>2243.6255406737914</v>
      </c>
      <c r="G62" s="168">
        <f t="shared" si="9"/>
        <v>2081.3187100531391</v>
      </c>
      <c r="H62" s="168">
        <f t="shared" si="9"/>
        <v>2306.22951479225</v>
      </c>
      <c r="I62" s="168">
        <f t="shared" si="9"/>
        <v>2006.4271173691382</v>
      </c>
      <c r="J62" s="168">
        <f t="shared" si="9"/>
        <v>2131.7295011382666</v>
      </c>
      <c r="K62" s="168">
        <f t="shared" si="9"/>
        <v>2094.7184744176743</v>
      </c>
      <c r="L62" s="168">
        <f t="shared" si="9"/>
        <v>2136.2983787232438</v>
      </c>
      <c r="M62" s="168">
        <f t="shared" si="9"/>
        <v>2141.9792787411434</v>
      </c>
      <c r="N62" s="168">
        <f t="shared" si="9"/>
        <v>2117.4773814762657</v>
      </c>
      <c r="O62" s="168">
        <f t="shared" si="9"/>
        <v>2000.6939483287777</v>
      </c>
      <c r="P62" s="168">
        <f t="shared" si="9"/>
        <v>1858.2600387757759</v>
      </c>
      <c r="Q62" s="168">
        <f t="shared" si="9"/>
        <v>1897.9959465903692</v>
      </c>
    </row>
    <row r="63" spans="1:17" ht="12.95" customHeight="1" x14ac:dyDescent="0.25">
      <c r="A63" s="158" t="s">
        <v>65</v>
      </c>
      <c r="B63" s="157">
        <f t="shared" ref="B63:Q63" si="10">SUM(B64:B65)</f>
        <v>2132.7172513792843</v>
      </c>
      <c r="C63" s="157">
        <f t="shared" si="10"/>
        <v>1821.1604652116523</v>
      </c>
      <c r="D63" s="157">
        <f t="shared" si="10"/>
        <v>1729.0598463515496</v>
      </c>
      <c r="E63" s="157">
        <f t="shared" si="10"/>
        <v>1823.7451062564808</v>
      </c>
      <c r="F63" s="157">
        <f t="shared" si="10"/>
        <v>1841.6822720106611</v>
      </c>
      <c r="G63" s="157">
        <f t="shared" si="10"/>
        <v>1528.6694483025876</v>
      </c>
      <c r="H63" s="157">
        <f t="shared" si="10"/>
        <v>1697.0649103468131</v>
      </c>
      <c r="I63" s="157">
        <f t="shared" si="10"/>
        <v>1419.989066121517</v>
      </c>
      <c r="J63" s="157">
        <f t="shared" si="10"/>
        <v>1620.496282092073</v>
      </c>
      <c r="K63" s="157">
        <f t="shared" si="10"/>
        <v>1585.0691740712837</v>
      </c>
      <c r="L63" s="157">
        <f t="shared" si="10"/>
        <v>1617.8044682276438</v>
      </c>
      <c r="M63" s="157">
        <f t="shared" si="10"/>
        <v>1603.450485861672</v>
      </c>
      <c r="N63" s="157">
        <f t="shared" si="10"/>
        <v>1591.6488957022143</v>
      </c>
      <c r="O63" s="157">
        <f t="shared" si="10"/>
        <v>1477.187633391962</v>
      </c>
      <c r="P63" s="157">
        <f t="shared" si="10"/>
        <v>1341.5798405848604</v>
      </c>
      <c r="Q63" s="157">
        <f t="shared" si="10"/>
        <v>1364.6500906453148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2132.7172513792843</v>
      </c>
      <c r="C64" s="156">
        <f>IF(RES_hhdet_emi!C64=0,0,RES_hhdet_emi!C64*1000000/RES_hhdet_num!C$62)</f>
        <v>1821.1604652116523</v>
      </c>
      <c r="D64" s="156">
        <f>IF(RES_hhdet_emi!D64=0,0,RES_hhdet_emi!D64*1000000/RES_hhdet_num!D$62)</f>
        <v>1729.0598463515496</v>
      </c>
      <c r="E64" s="156">
        <f>IF(RES_hhdet_emi!E64=0,0,RES_hhdet_emi!E64*1000000/RES_hhdet_num!E$62)</f>
        <v>1823.7451062564808</v>
      </c>
      <c r="F64" s="156">
        <f>IF(RES_hhdet_emi!F64=0,0,RES_hhdet_emi!F64*1000000/RES_hhdet_num!F$62)</f>
        <v>1841.6822720106611</v>
      </c>
      <c r="G64" s="156">
        <f>IF(RES_hhdet_emi!G64=0,0,RES_hhdet_emi!G64*1000000/RES_hhdet_num!G$62)</f>
        <v>1528.6694483025876</v>
      </c>
      <c r="H64" s="156">
        <f>IF(RES_hhdet_emi!H64=0,0,RES_hhdet_emi!H64*1000000/RES_hhdet_num!H$62)</f>
        <v>1697.0649103468131</v>
      </c>
      <c r="I64" s="156">
        <f>IF(RES_hhdet_emi!I64=0,0,RES_hhdet_emi!I64*1000000/RES_hhdet_num!I$62)</f>
        <v>1419.989066121517</v>
      </c>
      <c r="J64" s="156">
        <f>IF(RES_hhdet_emi!J64=0,0,RES_hhdet_emi!J64*1000000/RES_hhdet_num!J$62)</f>
        <v>1620.496282092073</v>
      </c>
      <c r="K64" s="156">
        <f>IF(RES_hhdet_emi!K64=0,0,RES_hhdet_emi!K64*1000000/RES_hhdet_num!K$62)</f>
        <v>1585.0691740712837</v>
      </c>
      <c r="L64" s="156">
        <f>IF(RES_hhdet_emi!L64=0,0,RES_hhdet_emi!L64*1000000/RES_hhdet_num!L$62)</f>
        <v>1617.8044682276438</v>
      </c>
      <c r="M64" s="156">
        <f>IF(RES_hhdet_emi!M64=0,0,RES_hhdet_emi!M64*1000000/RES_hhdet_num!M$62)</f>
        <v>1603.450485861672</v>
      </c>
      <c r="N64" s="156">
        <f>IF(RES_hhdet_emi!N64=0,0,RES_hhdet_emi!N64*1000000/RES_hhdet_num!N$62)</f>
        <v>1591.6488957022143</v>
      </c>
      <c r="O64" s="156">
        <f>IF(RES_hhdet_emi!O64=0,0,RES_hhdet_emi!O64*1000000/RES_hhdet_num!O$62)</f>
        <v>1477.187633391962</v>
      </c>
      <c r="P64" s="156">
        <f>IF(RES_hhdet_emi!P64=0,0,RES_hhdet_emi!P64*1000000/RES_hhdet_num!P$62)</f>
        <v>1341.5798405848604</v>
      </c>
      <c r="Q64" s="156">
        <f>IF(RES_hhdet_emi!Q64=0,0,RES_hhdet_emi!Q64*1000000/RES_hhdet_num!Q$62)</f>
        <v>1364.6500906453148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278.37700804375777</v>
      </c>
      <c r="C68" s="157">
        <f>IF(RES_hhdet_emi!C68=0,0,RES_hhdet_emi!C68*1000000/RES_hhdet_num!C$62)</f>
        <v>286.75604032206684</v>
      </c>
      <c r="D68" s="157">
        <f>IF(RES_hhdet_emi!D68=0,0,RES_hhdet_emi!D68*1000000/RES_hhdet_num!D$62)</f>
        <v>283.39211085937814</v>
      </c>
      <c r="E68" s="157">
        <f>IF(RES_hhdet_emi!E68=0,0,RES_hhdet_emi!E68*1000000/RES_hhdet_num!E$62)</f>
        <v>306.98180179844206</v>
      </c>
      <c r="F68" s="157">
        <f>IF(RES_hhdet_emi!F68=0,0,RES_hhdet_emi!F68*1000000/RES_hhdet_num!F$62)</f>
        <v>267.54715623901637</v>
      </c>
      <c r="G68" s="157">
        <f>IF(RES_hhdet_emi!G68=0,0,RES_hhdet_emi!G68*1000000/RES_hhdet_num!G$62)</f>
        <v>298.02646487855384</v>
      </c>
      <c r="H68" s="157">
        <f>IF(RES_hhdet_emi!H68=0,0,RES_hhdet_emi!H68*1000000/RES_hhdet_num!H$62)</f>
        <v>363.6511791658649</v>
      </c>
      <c r="I68" s="157">
        <f>IF(RES_hhdet_emi!I68=0,0,RES_hhdet_emi!I68*1000000/RES_hhdet_num!I$62)</f>
        <v>364.22987223028861</v>
      </c>
      <c r="J68" s="157">
        <f>IF(RES_hhdet_emi!J68=0,0,RES_hhdet_emi!J68*1000000/RES_hhdet_num!J$62)</f>
        <v>327.26604449817899</v>
      </c>
      <c r="K68" s="157">
        <f>IF(RES_hhdet_emi!K68=0,0,RES_hhdet_emi!K68*1000000/RES_hhdet_num!K$62)</f>
        <v>321.01762990578231</v>
      </c>
      <c r="L68" s="157">
        <f>IF(RES_hhdet_emi!L68=0,0,RES_hhdet_emi!L68*1000000/RES_hhdet_num!L$62)</f>
        <v>323.20353961690353</v>
      </c>
      <c r="M68" s="157">
        <f>IF(RES_hhdet_emi!M68=0,0,RES_hhdet_emi!M68*1000000/RES_hhdet_num!M$62)</f>
        <v>335.37089048387872</v>
      </c>
      <c r="N68" s="157">
        <f>IF(RES_hhdet_emi!N68=0,0,RES_hhdet_emi!N68*1000000/RES_hhdet_num!N$62)</f>
        <v>326.49291355258612</v>
      </c>
      <c r="O68" s="157">
        <f>IF(RES_hhdet_emi!O68=0,0,RES_hhdet_emi!O68*1000000/RES_hhdet_num!O$62)</f>
        <v>324.52544747852073</v>
      </c>
      <c r="P68" s="157">
        <f>IF(RES_hhdet_emi!P68=0,0,RES_hhdet_emi!P68*1000000/RES_hhdet_num!P$62)</f>
        <v>320.74954953769571</v>
      </c>
      <c r="Q68" s="157">
        <f>IF(RES_hhdet_emi!Q68=0,0,RES_hhdet_emi!Q68*1000000/RES_hhdet_num!Q$62)</f>
        <v>331.53302417079692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308.20007794794998</v>
      </c>
      <c r="C69" s="132">
        <f>IF(RES_hhdet_emi!C69=0,0,RES_hhdet_emi!C69*1000000/RES_hhdet_num!C69)</f>
        <v>312.67981670108367</v>
      </c>
      <c r="D69" s="132">
        <f>IF(RES_hhdet_emi!D69=0,0,RES_hhdet_emi!D69*1000000/RES_hhdet_num!D69)</f>
        <v>313.54197750769197</v>
      </c>
      <c r="E69" s="132">
        <f>IF(RES_hhdet_emi!E69=0,0,RES_hhdet_emi!E69*1000000/RES_hhdet_num!E69)</f>
        <v>331.42464345044147</v>
      </c>
      <c r="F69" s="132">
        <f>IF(RES_hhdet_emi!F69=0,0,RES_hhdet_emi!F69*1000000/RES_hhdet_num!F69)</f>
        <v>295.59748979280647</v>
      </c>
      <c r="G69" s="132">
        <f>IF(RES_hhdet_emi!G69=0,0,RES_hhdet_emi!G69*1000000/RES_hhdet_num!G69)</f>
        <v>320.33641416422807</v>
      </c>
      <c r="H69" s="132">
        <f>IF(RES_hhdet_emi!H69=0,0,RES_hhdet_emi!H69*1000000/RES_hhdet_num!H69)</f>
        <v>364.46368789905603</v>
      </c>
      <c r="I69" s="132">
        <f>IF(RES_hhdet_emi!I69=0,0,RES_hhdet_emi!I69*1000000/RES_hhdet_num!I69)</f>
        <v>386.52663572660316</v>
      </c>
      <c r="J69" s="132">
        <f>IF(RES_hhdet_emi!J69=0,0,RES_hhdet_emi!J69*1000000/RES_hhdet_num!J69)</f>
        <v>345.08432088172248</v>
      </c>
      <c r="K69" s="132">
        <f>IF(RES_hhdet_emi!K69=0,0,RES_hhdet_emi!K69*1000000/RES_hhdet_num!K69)</f>
        <v>330.40361186341249</v>
      </c>
      <c r="L69" s="132">
        <f>IF(RES_hhdet_emi!L69=0,0,RES_hhdet_emi!L69*1000000/RES_hhdet_num!L69)</f>
        <v>330.17891952098984</v>
      </c>
      <c r="M69" s="132">
        <f>IF(RES_hhdet_emi!M69=0,0,RES_hhdet_emi!M69*1000000/RES_hhdet_num!M69)</f>
        <v>337.78679150030933</v>
      </c>
      <c r="N69" s="132">
        <f>IF(RES_hhdet_emi!N69=0,0,RES_hhdet_emi!N69*1000000/RES_hhdet_num!N69)</f>
        <v>330.80442931455411</v>
      </c>
      <c r="O69" s="132">
        <f>IF(RES_hhdet_emi!O69=0,0,RES_hhdet_emi!O69*1000000/RES_hhdet_num!O69)</f>
        <v>336.18248072658179</v>
      </c>
      <c r="P69" s="132">
        <f>IF(RES_hhdet_emi!P69=0,0,RES_hhdet_emi!P69*1000000/RES_hhdet_num!P69)</f>
        <v>334.10430286657549</v>
      </c>
      <c r="Q69" s="132">
        <f>IF(RES_hhdet_emi!Q69=0,0,RES_hhdet_emi!Q69*1000000/RES_hhdet_num!Q69)</f>
        <v>345.2915701540777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0</v>
      </c>
      <c r="M70" s="132">
        <f>IF(RES_hhdet_emi!M70=0,0,RES_hhdet_emi!M70*1000000/RES_hhdet_num!M70)</f>
        <v>0</v>
      </c>
      <c r="N70" s="132">
        <f>IF(RES_hhdet_emi!N70=0,0,RES_hhdet_emi!N70*1000000/RES_hhdet_num!N70)</f>
        <v>0</v>
      </c>
      <c r="O70" s="132">
        <f>IF(RES_hhdet_emi!O70=0,0,RES_hhdet_emi!O70*1000000/RES_hhdet_num!O70)</f>
        <v>0</v>
      </c>
      <c r="P70" s="132">
        <f>IF(RES_hhdet_emi!P70=0,0,RES_hhdet_emi!P70*1000000/RES_hhdet_num!P70)</f>
        <v>0</v>
      </c>
      <c r="Q70" s="132">
        <f>IF(RES_hhdet_emi!Q70=0,0,RES_hhdet_emi!Q70*1000000/RES_hhdet_num!Q70)</f>
        <v>0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0</v>
      </c>
      <c r="M71" s="165">
        <f>IF(RES_hhdet_emi!M71=0,0,RES_hhdet_emi!M71*1000000/RES_hhdet_num!M70)</f>
        <v>0</v>
      </c>
      <c r="N71" s="165">
        <f>IF(RES_hhdet_emi!N71=0,0,RES_hhdet_emi!N71*1000000/RES_hhdet_num!N70)</f>
        <v>0</v>
      </c>
      <c r="O71" s="165">
        <f>IF(RES_hhdet_emi!O71=0,0,RES_hhdet_emi!O71*1000000/RES_hhdet_num!O70)</f>
        <v>0</v>
      </c>
      <c r="P71" s="165">
        <f>IF(RES_hhdet_emi!P71=0,0,RES_hhdet_emi!P71*1000000/RES_hhdet_num!P70)</f>
        <v>0</v>
      </c>
      <c r="Q71" s="165">
        <f>IF(RES_hhdet_emi!Q71=0,0,RES_hhdet_emi!Q71*1000000/RES_hhdet_num!Q70)</f>
        <v>0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132.59917227579115</v>
      </c>
      <c r="C77" s="157">
        <f>IF(RES_hhdet_emi!C77=0,0,RES_hhdet_emi!C77*1000000/RES_hhdet_num!C$62)</f>
        <v>137.40147982753268</v>
      </c>
      <c r="D77" s="157">
        <f>IF(RES_hhdet_emi!D77=0,0,RES_hhdet_emi!D77*1000000/RES_hhdet_num!D$62)</f>
        <v>161.82625148045238</v>
      </c>
      <c r="E77" s="157">
        <f>IF(RES_hhdet_emi!E77=0,0,RES_hhdet_emi!E77*1000000/RES_hhdet_num!E$62)</f>
        <v>168.08521598030921</v>
      </c>
      <c r="F77" s="157">
        <f>IF(RES_hhdet_emi!F77=0,0,RES_hhdet_emi!F77*1000000/RES_hhdet_num!F$62)</f>
        <v>134.39611242411391</v>
      </c>
      <c r="G77" s="157">
        <f>IF(RES_hhdet_emi!G77=0,0,RES_hhdet_emi!G77*1000000/RES_hhdet_num!G$62)</f>
        <v>254.62279687199765</v>
      </c>
      <c r="H77" s="157">
        <f>IF(RES_hhdet_emi!H77=0,0,RES_hhdet_emi!H77*1000000/RES_hhdet_num!H$62)</f>
        <v>245.51342527957209</v>
      </c>
      <c r="I77" s="157">
        <f>IF(RES_hhdet_emi!I77=0,0,RES_hhdet_emi!I77*1000000/RES_hhdet_num!I$62)</f>
        <v>222.2081790173325</v>
      </c>
      <c r="J77" s="157">
        <f>IF(RES_hhdet_emi!J77=0,0,RES_hhdet_emi!J77*1000000/RES_hhdet_num!J$62)</f>
        <v>183.96717454801464</v>
      </c>
      <c r="K77" s="157">
        <f>IF(RES_hhdet_emi!K77=0,0,RES_hhdet_emi!K77*1000000/RES_hhdet_num!K$62)</f>
        <v>188.63167044060833</v>
      </c>
      <c r="L77" s="157">
        <f>IF(RES_hhdet_emi!L77=0,0,RES_hhdet_emi!L77*1000000/RES_hhdet_num!L$62)</f>
        <v>195.29037087869642</v>
      </c>
      <c r="M77" s="157">
        <f>IF(RES_hhdet_emi!M77=0,0,RES_hhdet_emi!M77*1000000/RES_hhdet_num!M$62)</f>
        <v>203.157902395593</v>
      </c>
      <c r="N77" s="157">
        <f>IF(RES_hhdet_emi!N77=0,0,RES_hhdet_emi!N77*1000000/RES_hhdet_num!N$62)</f>
        <v>199.33557222146553</v>
      </c>
      <c r="O77" s="157">
        <f>IF(RES_hhdet_emi!O77=0,0,RES_hhdet_emi!O77*1000000/RES_hhdet_num!O$62)</f>
        <v>198.98086745829491</v>
      </c>
      <c r="P77" s="157">
        <f>IF(RES_hhdet_emi!P77=0,0,RES_hhdet_emi!P77*1000000/RES_hhdet_num!P$62)</f>
        <v>195.93064865321983</v>
      </c>
      <c r="Q77" s="157">
        <f>IF(RES_hhdet_emi!Q77=0,0,RES_hhdet_emi!Q77*1000000/RES_hhdet_num!Q$62)</f>
        <v>201.81283177425732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183.76376430692903</v>
      </c>
      <c r="C78" s="156">
        <f>IF(RES_hhdet_emi!C78=0,0,RES_hhdet_emi!C78*1000000/RES_hhdet_num!C78)</f>
        <v>183.76450369358946</v>
      </c>
      <c r="D78" s="156">
        <f>IF(RES_hhdet_emi!D78=0,0,RES_hhdet_emi!D78*1000000/RES_hhdet_num!D78)</f>
        <v>209.92774113448769</v>
      </c>
      <c r="E78" s="156">
        <f>IF(RES_hhdet_emi!E78=0,0,RES_hhdet_emi!E78*1000000/RES_hhdet_num!E78)</f>
        <v>214.1849816316882</v>
      </c>
      <c r="F78" s="156">
        <f>IF(RES_hhdet_emi!F78=0,0,RES_hhdet_emi!F78*1000000/RES_hhdet_num!F78)</f>
        <v>172.96410260091594</v>
      </c>
      <c r="G78" s="156">
        <f>IF(RES_hhdet_emi!G78=0,0,RES_hhdet_emi!G78*1000000/RES_hhdet_num!G78)</f>
        <v>303.94864993215873</v>
      </c>
      <c r="H78" s="156">
        <f>IF(RES_hhdet_emi!H78=0,0,RES_hhdet_emi!H78*1000000/RES_hhdet_num!H78)</f>
        <v>260.76404726892741</v>
      </c>
      <c r="I78" s="156">
        <f>IF(RES_hhdet_emi!I78=0,0,RES_hhdet_emi!I78*1000000/RES_hhdet_num!I78)</f>
        <v>239.37788176992589</v>
      </c>
      <c r="J78" s="156">
        <f>IF(RES_hhdet_emi!J78=0,0,RES_hhdet_emi!J78*1000000/RES_hhdet_num!J78)</f>
        <v>201.48675571735365</v>
      </c>
      <c r="K78" s="156">
        <f>IF(RES_hhdet_emi!K78=0,0,RES_hhdet_emi!K78*1000000/RES_hhdet_num!K78)</f>
        <v>198.81350365007455</v>
      </c>
      <c r="L78" s="156">
        <f>IF(RES_hhdet_emi!L78=0,0,RES_hhdet_emi!L78*1000000/RES_hhdet_num!L78)</f>
        <v>204.06089248606119</v>
      </c>
      <c r="M78" s="156">
        <f>IF(RES_hhdet_emi!M78=0,0,RES_hhdet_emi!M78*1000000/RES_hhdet_num!M78)</f>
        <v>205.35525714746316</v>
      </c>
      <c r="N78" s="156">
        <f>IF(RES_hhdet_emi!N78=0,0,RES_hhdet_emi!N78*1000000/RES_hhdet_num!N78)</f>
        <v>206.83899239466174</v>
      </c>
      <c r="O78" s="156">
        <f>IF(RES_hhdet_emi!O78=0,0,RES_hhdet_emi!O78*1000000/RES_hhdet_num!O78)</f>
        <v>206.56171199882579</v>
      </c>
      <c r="P78" s="156">
        <f>IF(RES_hhdet_emi!P78=0,0,RES_hhdet_emi!P78*1000000/RES_hhdet_num!P78)</f>
        <v>202.76588246854794</v>
      </c>
      <c r="Q78" s="156">
        <f>IF(RES_hhdet_emi!Q78=0,0,RES_hhdet_emi!Q78*1000000/RES_hhdet_num!Q78)</f>
        <v>211.17387516013187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113.07042893182054</v>
      </c>
      <c r="C81" s="168">
        <f t="shared" ref="C81:Q81" si="12">SUM(C82,C85,C87,C100)</f>
        <v>125.99717683552799</v>
      </c>
      <c r="D81" s="168">
        <f t="shared" si="12"/>
        <v>151.10162611580074</v>
      </c>
      <c r="E81" s="168">
        <f t="shared" si="12"/>
        <v>165.08811335206354</v>
      </c>
      <c r="F81" s="168">
        <f t="shared" si="12"/>
        <v>112.18520228213079</v>
      </c>
      <c r="G81" s="168">
        <f t="shared" si="12"/>
        <v>205.65210011534401</v>
      </c>
      <c r="H81" s="168">
        <f t="shared" si="12"/>
        <v>123.63089422539765</v>
      </c>
      <c r="I81" s="168">
        <f t="shared" si="12"/>
        <v>165.36765676738742</v>
      </c>
      <c r="J81" s="168">
        <f t="shared" si="12"/>
        <v>75.363802927175811</v>
      </c>
      <c r="K81" s="168">
        <f t="shared" si="12"/>
        <v>105.37558206393798</v>
      </c>
      <c r="L81" s="168">
        <f t="shared" si="12"/>
        <v>76.334208190885803</v>
      </c>
      <c r="M81" s="168">
        <f t="shared" si="12"/>
        <v>78.781534649501907</v>
      </c>
      <c r="N81" s="168">
        <f t="shared" si="12"/>
        <v>71.73155490976815</v>
      </c>
      <c r="O81" s="168">
        <f t="shared" si="12"/>
        <v>75.761456698411223</v>
      </c>
      <c r="P81" s="168">
        <f t="shared" si="12"/>
        <v>74.335497963585368</v>
      </c>
      <c r="Q81" s="168">
        <f t="shared" si="12"/>
        <v>89.037001922373818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46.466667534777223</v>
      </c>
      <c r="C87" s="157">
        <f>IF(RES_hhdet_emi!C87=0,0,RES_hhdet_emi!C87*1000000/RES_hhdet_num!C$81)</f>
        <v>67.746524761614012</v>
      </c>
      <c r="D87" s="157">
        <f>IF(RES_hhdet_emi!D87=0,0,RES_hhdet_emi!D87*1000000/RES_hhdet_num!D$81)</f>
        <v>86.801674366629101</v>
      </c>
      <c r="E87" s="157">
        <f>IF(RES_hhdet_emi!E87=0,0,RES_hhdet_emi!E87*1000000/RES_hhdet_num!E$81)</f>
        <v>80.477814974880133</v>
      </c>
      <c r="F87" s="157">
        <f>IF(RES_hhdet_emi!F87=0,0,RES_hhdet_emi!F87*1000000/RES_hhdet_num!F$81)</f>
        <v>61.19585751454003</v>
      </c>
      <c r="G87" s="157">
        <f>IF(RES_hhdet_emi!G87=0,0,RES_hhdet_emi!G87*1000000/RES_hhdet_num!G$81)</f>
        <v>84.035231932272808</v>
      </c>
      <c r="H87" s="157">
        <f>IF(RES_hhdet_emi!H87=0,0,RES_hhdet_emi!H87*1000000/RES_hhdet_num!H$81)</f>
        <v>57.113033369363905</v>
      </c>
      <c r="I87" s="157">
        <f>IF(RES_hhdet_emi!I87=0,0,RES_hhdet_emi!I87*1000000/RES_hhdet_num!I$81)</f>
        <v>65.898579303938575</v>
      </c>
      <c r="J87" s="157">
        <f>IF(RES_hhdet_emi!J87=0,0,RES_hhdet_emi!J87*1000000/RES_hhdet_num!J$81)</f>
        <v>25.21208699153814</v>
      </c>
      <c r="K87" s="157">
        <f>IF(RES_hhdet_emi!K87=0,0,RES_hhdet_emi!K87*1000000/RES_hhdet_num!K$81)</f>
        <v>20.738953667098681</v>
      </c>
      <c r="L87" s="157">
        <f>IF(RES_hhdet_emi!L87=0,0,RES_hhdet_emi!L87*1000000/RES_hhdet_num!L$81)</f>
        <v>6.2078891266522982</v>
      </c>
      <c r="M87" s="157">
        <f>IF(RES_hhdet_emi!M87=0,0,RES_hhdet_emi!M87*1000000/RES_hhdet_num!M$81)</f>
        <v>6.4084426411670394</v>
      </c>
      <c r="N87" s="157">
        <f>IF(RES_hhdet_emi!N87=0,0,RES_hhdet_emi!N87*1000000/RES_hhdet_num!N$81)</f>
        <v>5.4430486352098919</v>
      </c>
      <c r="O87" s="157">
        <f>IF(RES_hhdet_emi!O87=0,0,RES_hhdet_emi!O87*1000000/RES_hhdet_num!O$81)</f>
        <v>5.2118776607583719</v>
      </c>
      <c r="P87" s="157">
        <f>IF(RES_hhdet_emi!P87=0,0,RES_hhdet_emi!P87*1000000/RES_hhdet_num!P$81)</f>
        <v>1.1080539998682388</v>
      </c>
      <c r="Q87" s="157">
        <f>IF(RES_hhdet_emi!Q87=0,0,RES_hhdet_emi!Q87*1000000/RES_hhdet_num!Q$81)</f>
        <v>0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361.0999110321228</v>
      </c>
      <c r="C92" s="162">
        <f>IF(RES_hhdet_emi!C92=0,0,RES_hhdet_emi!C92*1000000/RES_hhdet_num!C92)</f>
        <v>366.34853615106471</v>
      </c>
      <c r="D92" s="162">
        <f>IF(RES_hhdet_emi!D92=0,0,RES_hhdet_emi!D92*1000000/RES_hhdet_num!D92)</f>
        <v>422.2589240177258</v>
      </c>
      <c r="E92" s="162">
        <f>IF(RES_hhdet_emi!E92=0,0,RES_hhdet_emi!E92*1000000/RES_hhdet_num!E92)</f>
        <v>408.23478108029838</v>
      </c>
      <c r="F92" s="162">
        <f>IF(RES_hhdet_emi!F92=0,0,RES_hhdet_emi!F92*1000000/RES_hhdet_num!F92)</f>
        <v>322.07431930546352</v>
      </c>
      <c r="G92" s="162">
        <f>IF(RES_hhdet_emi!G92=0,0,RES_hhdet_emi!G92*1000000/RES_hhdet_num!G92)</f>
        <v>453.39178289570532</v>
      </c>
      <c r="H92" s="162">
        <f>IF(RES_hhdet_emi!H92=0,0,RES_hhdet_emi!H92*1000000/RES_hhdet_num!H92)</f>
        <v>390.714134040825</v>
      </c>
      <c r="I92" s="162">
        <f>IF(RES_hhdet_emi!I92=0,0,RES_hhdet_emi!I92*1000000/RES_hhdet_num!I92)</f>
        <v>492.99145806021841</v>
      </c>
      <c r="J92" s="162">
        <f>IF(RES_hhdet_emi!J92=0,0,RES_hhdet_emi!J92*1000000/RES_hhdet_num!J92)</f>
        <v>404.31667079419628</v>
      </c>
      <c r="K92" s="162">
        <f>IF(RES_hhdet_emi!K92=0,0,RES_hhdet_emi!K92*1000000/RES_hhdet_num!K92)</f>
        <v>387.11550012776337</v>
      </c>
      <c r="L92" s="162">
        <f>IF(RES_hhdet_emi!L92=0,0,RES_hhdet_emi!L92*1000000/RES_hhdet_num!L92)</f>
        <v>385.94013615120735</v>
      </c>
      <c r="M92" s="162">
        <f>IF(RES_hhdet_emi!M92=0,0,RES_hhdet_emi!M92*1000000/RES_hhdet_num!M92)</f>
        <v>388.79722370344427</v>
      </c>
      <c r="N92" s="162">
        <f>IF(RES_hhdet_emi!N92=0,0,RES_hhdet_emi!N92*1000000/RES_hhdet_num!N92)</f>
        <v>385.44018973650083</v>
      </c>
      <c r="O92" s="162">
        <f>IF(RES_hhdet_emi!O92=0,0,RES_hhdet_emi!O92*1000000/RES_hhdet_num!O92)</f>
        <v>382.87929077660164</v>
      </c>
      <c r="P92" s="162">
        <f>IF(RES_hhdet_emi!P92=0,0,RES_hhdet_emi!P92*1000000/RES_hhdet_num!P92)</f>
        <v>381.81764989316144</v>
      </c>
      <c r="Q92" s="162">
        <f>IF(RES_hhdet_emi!Q92=0,0,RES_hhdet_emi!Q92*1000000/RES_hhdet_num!Q92)</f>
        <v>0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0</v>
      </c>
      <c r="C93" s="160">
        <f>IF(RES_hhdet_emi!C93=0,0,RES_hhdet_emi!C93*1000000/RES_hhdet_num!C93)</f>
        <v>0</v>
      </c>
      <c r="D93" s="160">
        <f>IF(RES_hhdet_emi!D93=0,0,RES_hhdet_emi!D93*1000000/RES_hhdet_num!D93)</f>
        <v>0</v>
      </c>
      <c r="E93" s="160">
        <f>IF(RES_hhdet_emi!E93=0,0,RES_hhdet_emi!E93*1000000/RES_hhdet_num!E93)</f>
        <v>0</v>
      </c>
      <c r="F93" s="160">
        <f>IF(RES_hhdet_emi!F93=0,0,RES_hhdet_emi!F93*1000000/RES_hhdet_num!F93)</f>
        <v>0</v>
      </c>
      <c r="G93" s="160">
        <f>IF(RES_hhdet_emi!G93=0,0,RES_hhdet_emi!G93*1000000/RES_hhdet_num!G93)</f>
        <v>0</v>
      </c>
      <c r="H93" s="160">
        <f>IF(RES_hhdet_emi!H93=0,0,RES_hhdet_emi!H93*1000000/RES_hhdet_num!H93)</f>
        <v>0</v>
      </c>
      <c r="I93" s="160">
        <f>IF(RES_hhdet_emi!I93=0,0,RES_hhdet_emi!I93*1000000/RES_hhdet_num!I93)</f>
        <v>0</v>
      </c>
      <c r="J93" s="160">
        <f>IF(RES_hhdet_emi!J93=0,0,RES_hhdet_emi!J93*1000000/RES_hhdet_num!J93)</f>
        <v>0</v>
      </c>
      <c r="K93" s="160">
        <f>IF(RES_hhdet_emi!K93=0,0,RES_hhdet_emi!K93*1000000/RES_hhdet_num!K93)</f>
        <v>0</v>
      </c>
      <c r="L93" s="160">
        <f>IF(RES_hhdet_emi!L93=0,0,RES_hhdet_emi!L93*1000000/RES_hhdet_num!L93)</f>
        <v>0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0</v>
      </c>
      <c r="P93" s="160">
        <f>IF(RES_hhdet_emi!P93=0,0,RES_hhdet_emi!P93*1000000/RES_hhdet_num!P93)</f>
        <v>0</v>
      </c>
      <c r="Q93" s="160">
        <f>IF(RES_hhdet_emi!Q93=0,0,RES_hhdet_emi!Q93*1000000/RES_hhdet_num!Q93)</f>
        <v>0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0</v>
      </c>
      <c r="C94" s="156">
        <f>IF(RES_hhdet_emi!C94=0,0,RES_hhdet_emi!C94*1000000/RES_hhdet_num!C93)</f>
        <v>0</v>
      </c>
      <c r="D94" s="156">
        <f>IF(RES_hhdet_emi!D94=0,0,RES_hhdet_emi!D94*1000000/RES_hhdet_num!D93)</f>
        <v>0</v>
      </c>
      <c r="E94" s="156">
        <f>IF(RES_hhdet_emi!E94=0,0,RES_hhdet_emi!E94*1000000/RES_hhdet_num!E93)</f>
        <v>0</v>
      </c>
      <c r="F94" s="156">
        <f>IF(RES_hhdet_emi!F94=0,0,RES_hhdet_emi!F94*1000000/RES_hhdet_num!F93)</f>
        <v>0</v>
      </c>
      <c r="G94" s="156">
        <f>IF(RES_hhdet_emi!G94=0,0,RES_hhdet_emi!G94*1000000/RES_hhdet_num!G93)</f>
        <v>0</v>
      </c>
      <c r="H94" s="156">
        <f>IF(RES_hhdet_emi!H94=0,0,RES_hhdet_emi!H94*1000000/RES_hhdet_num!H93)</f>
        <v>0</v>
      </c>
      <c r="I94" s="156">
        <f>IF(RES_hhdet_emi!I94=0,0,RES_hhdet_emi!I94*1000000/RES_hhdet_num!I93)</f>
        <v>0</v>
      </c>
      <c r="J94" s="156">
        <f>IF(RES_hhdet_emi!J94=0,0,RES_hhdet_emi!J94*1000000/RES_hhdet_num!J93)</f>
        <v>0</v>
      </c>
      <c r="K94" s="156">
        <f>IF(RES_hhdet_emi!K94=0,0,RES_hhdet_emi!K94*1000000/RES_hhdet_num!K93)</f>
        <v>0</v>
      </c>
      <c r="L94" s="156">
        <f>IF(RES_hhdet_emi!L94=0,0,RES_hhdet_emi!L94*1000000/RES_hhdet_num!L93)</f>
        <v>0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0</v>
      </c>
      <c r="P94" s="156">
        <f>IF(RES_hhdet_emi!P94=0,0,RES_hhdet_emi!P94*1000000/RES_hhdet_num!P93)</f>
        <v>0</v>
      </c>
      <c r="Q94" s="156">
        <f>IF(RES_hhdet_emi!Q94=0,0,RES_hhdet_emi!Q94*1000000/RES_hhdet_num!Q93)</f>
        <v>0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66.603761397043328</v>
      </c>
      <c r="C100" s="157">
        <f>IF(RES_hhdet_emi!C100=0,0,RES_hhdet_emi!C100*1000000/RES_hhdet_num!C$81)</f>
        <v>58.25065207391399</v>
      </c>
      <c r="D100" s="157">
        <f>IF(RES_hhdet_emi!D100=0,0,RES_hhdet_emi!D100*1000000/RES_hhdet_num!D$81)</f>
        <v>64.299951749171626</v>
      </c>
      <c r="E100" s="157">
        <f>IF(RES_hhdet_emi!E100=0,0,RES_hhdet_emi!E100*1000000/RES_hhdet_num!E$81)</f>
        <v>84.610298377183412</v>
      </c>
      <c r="F100" s="157">
        <f>IF(RES_hhdet_emi!F100=0,0,RES_hhdet_emi!F100*1000000/RES_hhdet_num!F$81)</f>
        <v>50.989344767590758</v>
      </c>
      <c r="G100" s="157">
        <f>IF(RES_hhdet_emi!G100=0,0,RES_hhdet_emi!G100*1000000/RES_hhdet_num!G$81)</f>
        <v>121.61686818307119</v>
      </c>
      <c r="H100" s="157">
        <f>IF(RES_hhdet_emi!H100=0,0,RES_hhdet_emi!H100*1000000/RES_hhdet_num!H$81)</f>
        <v>66.517860856033749</v>
      </c>
      <c r="I100" s="157">
        <f>IF(RES_hhdet_emi!I100=0,0,RES_hhdet_emi!I100*1000000/RES_hhdet_num!I$81)</f>
        <v>99.469077463448855</v>
      </c>
      <c r="J100" s="157">
        <f>IF(RES_hhdet_emi!J100=0,0,RES_hhdet_emi!J100*1000000/RES_hhdet_num!J$81)</f>
        <v>50.151715935637675</v>
      </c>
      <c r="K100" s="157">
        <f>IF(RES_hhdet_emi!K100=0,0,RES_hhdet_emi!K100*1000000/RES_hhdet_num!K$81)</f>
        <v>84.636628396839299</v>
      </c>
      <c r="L100" s="157">
        <f>IF(RES_hhdet_emi!L100=0,0,RES_hhdet_emi!L100*1000000/RES_hhdet_num!L$81)</f>
        <v>70.126319064233499</v>
      </c>
      <c r="M100" s="157">
        <f>IF(RES_hhdet_emi!M100=0,0,RES_hhdet_emi!M100*1000000/RES_hhdet_num!M$81)</f>
        <v>72.373092008334865</v>
      </c>
      <c r="N100" s="157">
        <f>IF(RES_hhdet_emi!N100=0,0,RES_hhdet_emi!N100*1000000/RES_hhdet_num!N$81)</f>
        <v>66.288506274558259</v>
      </c>
      <c r="O100" s="157">
        <f>IF(RES_hhdet_emi!O100=0,0,RES_hhdet_emi!O100*1000000/RES_hhdet_num!O$81)</f>
        <v>70.549579037652848</v>
      </c>
      <c r="P100" s="157">
        <f>IF(RES_hhdet_emi!P100=0,0,RES_hhdet_emi!P100*1000000/RES_hhdet_num!P$81)</f>
        <v>73.227443963717135</v>
      </c>
      <c r="Q100" s="157">
        <f>IF(RES_hhdet_emi!Q100=0,0,RES_hhdet_emi!Q100*1000000/RES_hhdet_num!Q$81)</f>
        <v>89.037001922373818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222.59270905362501</v>
      </c>
      <c r="C102" s="156">
        <f>IF(RES_hhdet_emi!C102=0,0,RES_hhdet_emi!C102*1000000/RES_hhdet_num!C102)</f>
        <v>243.11907261250627</v>
      </c>
      <c r="D102" s="156">
        <f>IF(RES_hhdet_emi!D102=0,0,RES_hhdet_emi!D102*1000000/RES_hhdet_num!D102)</f>
        <v>242.75855004723098</v>
      </c>
      <c r="E102" s="156">
        <f>IF(RES_hhdet_emi!E102=0,0,RES_hhdet_emi!E102*1000000/RES_hhdet_num!E102)</f>
        <v>272.29021765153516</v>
      </c>
      <c r="F102" s="156">
        <f>IF(RES_hhdet_emi!F102=0,0,RES_hhdet_emi!F102*1000000/RES_hhdet_num!F102)</f>
        <v>168.54609914922034</v>
      </c>
      <c r="G102" s="156">
        <f>IF(RES_hhdet_emi!G102=0,0,RES_hhdet_emi!G102*1000000/RES_hhdet_num!G102)</f>
        <v>451.52937278408888</v>
      </c>
      <c r="H102" s="156">
        <f>IF(RES_hhdet_emi!H102=0,0,RES_hhdet_emi!H102*1000000/RES_hhdet_num!H102)</f>
        <v>228.96642284654936</v>
      </c>
      <c r="I102" s="156">
        <f>IF(RES_hhdet_emi!I102=0,0,RES_hhdet_emi!I102*1000000/RES_hhdet_num!I102)</f>
        <v>354.9485686977356</v>
      </c>
      <c r="J102" s="156">
        <f>IF(RES_hhdet_emi!J102=0,0,RES_hhdet_emi!J102*1000000/RES_hhdet_num!J102)</f>
        <v>186.28586427844522</v>
      </c>
      <c r="K102" s="156">
        <f>IF(RES_hhdet_emi!K102=0,0,RES_hhdet_emi!K102*1000000/RES_hhdet_num!K102)</f>
        <v>288.35531828084476</v>
      </c>
      <c r="L102" s="156">
        <f>IF(RES_hhdet_emi!L102=0,0,RES_hhdet_emi!L102*1000000/RES_hhdet_num!L102)</f>
        <v>248.07888059852655</v>
      </c>
      <c r="M102" s="156">
        <f>IF(RES_hhdet_emi!M102=0,0,RES_hhdet_emi!M102*1000000/RES_hhdet_num!M102)</f>
        <v>248.60515407292402</v>
      </c>
      <c r="N102" s="156">
        <f>IF(RES_hhdet_emi!N102=0,0,RES_hhdet_emi!N102*1000000/RES_hhdet_num!N102)</f>
        <v>237.95206861950263</v>
      </c>
      <c r="O102" s="156">
        <f>IF(RES_hhdet_emi!O102=0,0,RES_hhdet_emi!O102*1000000/RES_hhdet_num!O102)</f>
        <v>249.8046513005626</v>
      </c>
      <c r="P102" s="156">
        <f>IF(RES_hhdet_emi!P102=0,0,RES_hhdet_emi!P102*1000000/RES_hhdet_num!P102)</f>
        <v>249.42164356116064</v>
      </c>
      <c r="Q102" s="156">
        <f>IF(RES_hhdet_emi!Q102=0,0,RES_hhdet_emi!Q102*1000000/RES_hhdet_num!Q102)</f>
        <v>260.98361947135174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150.79996178573643</v>
      </c>
      <c r="C105" s="168">
        <f t="shared" ref="C105:Q105" si="15">SUM(C106,C109,C111,C120)</f>
        <v>153.95575414192314</v>
      </c>
      <c r="D105" s="168">
        <f t="shared" si="15"/>
        <v>170.70466648506721</v>
      </c>
      <c r="E105" s="168">
        <f t="shared" si="15"/>
        <v>213.72595219608223</v>
      </c>
      <c r="F105" s="168">
        <f t="shared" si="15"/>
        <v>140.18352809094935</v>
      </c>
      <c r="G105" s="168">
        <f t="shared" si="15"/>
        <v>357.15286253058065</v>
      </c>
      <c r="H105" s="168">
        <f t="shared" si="15"/>
        <v>178.70553025857339</v>
      </c>
      <c r="I105" s="168">
        <f t="shared" si="15"/>
        <v>286.79890409029434</v>
      </c>
      <c r="J105" s="168">
        <f t="shared" si="15"/>
        <v>154.62798623058416</v>
      </c>
      <c r="K105" s="168">
        <f t="shared" si="15"/>
        <v>238.15127406850161</v>
      </c>
      <c r="L105" s="168">
        <f t="shared" si="15"/>
        <v>187.98191334279429</v>
      </c>
      <c r="M105" s="168">
        <f t="shared" si="15"/>
        <v>183.2038308999918</v>
      </c>
      <c r="N105" s="168">
        <f t="shared" si="15"/>
        <v>168.22668036339013</v>
      </c>
      <c r="O105" s="168">
        <f t="shared" si="15"/>
        <v>179.60188225856098</v>
      </c>
      <c r="P105" s="168">
        <f t="shared" si="15"/>
        <v>174.69883963990915</v>
      </c>
      <c r="Q105" s="168">
        <f t="shared" si="15"/>
        <v>195.82150629163641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150.79996178573643</v>
      </c>
      <c r="C120" s="157">
        <f>IF(RES_hhdet_emi!C120=0,0,RES_hhdet_emi!C120*1000000/RES_hhdet_num!C$105)</f>
        <v>153.95575414192314</v>
      </c>
      <c r="D120" s="157">
        <f>IF(RES_hhdet_emi!D120=0,0,RES_hhdet_emi!D120*1000000/RES_hhdet_num!D$105)</f>
        <v>170.70466648506721</v>
      </c>
      <c r="E120" s="157">
        <f>IF(RES_hhdet_emi!E120=0,0,RES_hhdet_emi!E120*1000000/RES_hhdet_num!E$105)</f>
        <v>213.72595219608223</v>
      </c>
      <c r="F120" s="157">
        <f>IF(RES_hhdet_emi!F120=0,0,RES_hhdet_emi!F120*1000000/RES_hhdet_num!F$105)</f>
        <v>140.18352809094935</v>
      </c>
      <c r="G120" s="157">
        <f>IF(RES_hhdet_emi!G120=0,0,RES_hhdet_emi!G120*1000000/RES_hhdet_num!G$105)</f>
        <v>357.15286253058065</v>
      </c>
      <c r="H120" s="157">
        <f>IF(RES_hhdet_emi!H120=0,0,RES_hhdet_emi!H120*1000000/RES_hhdet_num!H$105)</f>
        <v>178.70553025857339</v>
      </c>
      <c r="I120" s="157">
        <f>IF(RES_hhdet_emi!I120=0,0,RES_hhdet_emi!I120*1000000/RES_hhdet_num!I$105)</f>
        <v>286.79890409029434</v>
      </c>
      <c r="J120" s="157">
        <f>IF(RES_hhdet_emi!J120=0,0,RES_hhdet_emi!J120*1000000/RES_hhdet_num!J$105)</f>
        <v>154.62798623058416</v>
      </c>
      <c r="K120" s="157">
        <f>IF(RES_hhdet_emi!K120=0,0,RES_hhdet_emi!K120*1000000/RES_hhdet_num!K$105)</f>
        <v>238.15127406850161</v>
      </c>
      <c r="L120" s="157">
        <f>IF(RES_hhdet_emi!L120=0,0,RES_hhdet_emi!L120*1000000/RES_hhdet_num!L$105)</f>
        <v>187.98191334279429</v>
      </c>
      <c r="M120" s="157">
        <f>IF(RES_hhdet_emi!M120=0,0,RES_hhdet_emi!M120*1000000/RES_hhdet_num!M$105)</f>
        <v>183.2038308999918</v>
      </c>
      <c r="N120" s="157">
        <f>IF(RES_hhdet_emi!N120=0,0,RES_hhdet_emi!N120*1000000/RES_hhdet_num!N$105)</f>
        <v>168.22668036339013</v>
      </c>
      <c r="O120" s="157">
        <f>IF(RES_hhdet_emi!O120=0,0,RES_hhdet_emi!O120*1000000/RES_hhdet_num!O$105)</f>
        <v>179.60188225856098</v>
      </c>
      <c r="P120" s="157">
        <f>IF(RES_hhdet_emi!P120=0,0,RES_hhdet_emi!P120*1000000/RES_hhdet_num!P$105)</f>
        <v>174.69883963990915</v>
      </c>
      <c r="Q120" s="157">
        <f>IF(RES_hhdet_emi!Q120=0,0,RES_hhdet_emi!Q120*1000000/RES_hhdet_num!Q$105)</f>
        <v>195.82150629163641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222.59270905362496</v>
      </c>
      <c r="C121" s="156">
        <f>IF(RES_hhdet_emi!C121=0,0,RES_hhdet_emi!C121*1000000/RES_hhdet_num!C121)</f>
        <v>233.98973562719192</v>
      </c>
      <c r="D121" s="156">
        <f>IF(RES_hhdet_emi!D121=0,0,RES_hhdet_emi!D121*1000000/RES_hhdet_num!D121)</f>
        <v>225.05478582231333</v>
      </c>
      <c r="E121" s="156">
        <f>IF(RES_hhdet_emi!E121=0,0,RES_hhdet_emi!E121*1000000/RES_hhdet_num!E121)</f>
        <v>262.38260109939137</v>
      </c>
      <c r="F121" s="156">
        <f>IF(RES_hhdet_emi!F121=0,0,RES_hhdet_emi!F121*1000000/RES_hhdet_num!F121)</f>
        <v>164.51903976392026</v>
      </c>
      <c r="G121" s="156">
        <f>IF(RES_hhdet_emi!G121=0,0,RES_hhdet_emi!G121*1000000/RES_hhdet_num!G121)</f>
        <v>443.24804585890996</v>
      </c>
      <c r="H121" s="156">
        <f>IF(RES_hhdet_emi!H121=0,0,RES_hhdet_emi!H121*1000000/RES_hhdet_num!H121)</f>
        <v>227.65384200862545</v>
      </c>
      <c r="I121" s="156">
        <f>IF(RES_hhdet_emi!I121=0,0,RES_hhdet_emi!I121*1000000/RES_hhdet_num!I121)</f>
        <v>353.87390239529122</v>
      </c>
      <c r="J121" s="156">
        <f>IF(RES_hhdet_emi!J121=0,0,RES_hhdet_emi!J121*1000000/RES_hhdet_num!J121)</f>
        <v>187.18974455620321</v>
      </c>
      <c r="K121" s="156">
        <f>IF(RES_hhdet_emi!K121=0,0,RES_hhdet_emi!K121*1000000/RES_hhdet_num!K121)</f>
        <v>288.08866678267435</v>
      </c>
      <c r="L121" s="156">
        <f>IF(RES_hhdet_emi!L121=0,0,RES_hhdet_emi!L121*1000000/RES_hhdet_num!L121)</f>
        <v>245.11740200765286</v>
      </c>
      <c r="M121" s="156">
        <f>IF(RES_hhdet_emi!M121=0,0,RES_hhdet_emi!M121*1000000/RES_hhdet_num!M121)</f>
        <v>247.66380142682326</v>
      </c>
      <c r="N121" s="156">
        <f>IF(RES_hhdet_emi!N121=0,0,RES_hhdet_emi!N121*1000000/RES_hhdet_num!N121)</f>
        <v>237.69932878383725</v>
      </c>
      <c r="O121" s="156">
        <f>IF(RES_hhdet_emi!O121=0,0,RES_hhdet_emi!O121*1000000/RES_hhdet_num!O121)</f>
        <v>249.67627063438866</v>
      </c>
      <c r="P121" s="156">
        <f>IF(RES_hhdet_emi!P121=0,0,RES_hhdet_emi!P121*1000000/RES_hhdet_num!P121)</f>
        <v>249.9684994607118</v>
      </c>
      <c r="Q121" s="156">
        <f>IF(RES_hhdet_emi!Q121=0,0,RES_hhdet_emi!Q121*1000000/RES_hhdet_num!Q121)</f>
        <v>262.45965441570087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150.78775082432509</v>
      </c>
      <c r="C124" s="168">
        <f t="shared" ref="C124:Q124" si="18">SUM(C125,C128,C130,C139)</f>
        <v>155.96852871175062</v>
      </c>
      <c r="D124" s="168">
        <f t="shared" si="18"/>
        <v>182.54010321739861</v>
      </c>
      <c r="E124" s="168">
        <f t="shared" si="18"/>
        <v>227.36494760871517</v>
      </c>
      <c r="F124" s="168">
        <f t="shared" si="18"/>
        <v>151.78116389458538</v>
      </c>
      <c r="G124" s="168">
        <f t="shared" si="18"/>
        <v>373.94369290259721</v>
      </c>
      <c r="H124" s="168">
        <f t="shared" si="18"/>
        <v>184.69756234025868</v>
      </c>
      <c r="I124" s="168">
        <f t="shared" si="18"/>
        <v>291.90696040490383</v>
      </c>
      <c r="J124" s="168">
        <f t="shared" si="18"/>
        <v>154.67699595004439</v>
      </c>
      <c r="K124" s="168">
        <f t="shared" si="18"/>
        <v>237.44010586395351</v>
      </c>
      <c r="L124" s="168">
        <f t="shared" si="18"/>
        <v>189.23286337471347</v>
      </c>
      <c r="M124" s="168">
        <f t="shared" si="18"/>
        <v>184.13404772771523</v>
      </c>
      <c r="N124" s="168">
        <f t="shared" si="18"/>
        <v>168.79142227695746</v>
      </c>
      <c r="O124" s="168">
        <f t="shared" si="18"/>
        <v>180.24678333391756</v>
      </c>
      <c r="P124" s="168">
        <f t="shared" si="18"/>
        <v>179.15319339185268</v>
      </c>
      <c r="Q124" s="168">
        <f t="shared" si="18"/>
        <v>195.31986831383978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150.78775082432509</v>
      </c>
      <c r="C139" s="157">
        <f>IF(RES_hhdet_emi!C139=0,0,RES_hhdet_emi!C139*1000000/RES_hhdet_num!C$124)</f>
        <v>155.96852871175062</v>
      </c>
      <c r="D139" s="157">
        <f>IF(RES_hhdet_emi!D139=0,0,RES_hhdet_emi!D139*1000000/RES_hhdet_num!D$124)</f>
        <v>182.54010321739861</v>
      </c>
      <c r="E139" s="157">
        <f>IF(RES_hhdet_emi!E139=0,0,RES_hhdet_emi!E139*1000000/RES_hhdet_num!E$124)</f>
        <v>227.36494760871517</v>
      </c>
      <c r="F139" s="157">
        <f>IF(RES_hhdet_emi!F139=0,0,RES_hhdet_emi!F139*1000000/RES_hhdet_num!F$124)</f>
        <v>151.78116389458538</v>
      </c>
      <c r="G139" s="157">
        <f>IF(RES_hhdet_emi!G139=0,0,RES_hhdet_emi!G139*1000000/RES_hhdet_num!G$124)</f>
        <v>373.94369290259721</v>
      </c>
      <c r="H139" s="157">
        <f>IF(RES_hhdet_emi!H139=0,0,RES_hhdet_emi!H139*1000000/RES_hhdet_num!H$124)</f>
        <v>184.69756234025868</v>
      </c>
      <c r="I139" s="157">
        <f>IF(RES_hhdet_emi!I139=0,0,RES_hhdet_emi!I139*1000000/RES_hhdet_num!I$124)</f>
        <v>291.90696040490383</v>
      </c>
      <c r="J139" s="157">
        <f>IF(RES_hhdet_emi!J139=0,0,RES_hhdet_emi!J139*1000000/RES_hhdet_num!J$124)</f>
        <v>154.67699595004439</v>
      </c>
      <c r="K139" s="157">
        <f>IF(RES_hhdet_emi!K139=0,0,RES_hhdet_emi!K139*1000000/RES_hhdet_num!K$124)</f>
        <v>237.44010586395351</v>
      </c>
      <c r="L139" s="157">
        <f>IF(RES_hhdet_emi!L139=0,0,RES_hhdet_emi!L139*1000000/RES_hhdet_num!L$124)</f>
        <v>189.23286337471347</v>
      </c>
      <c r="M139" s="157">
        <f>IF(RES_hhdet_emi!M139=0,0,RES_hhdet_emi!M139*1000000/RES_hhdet_num!M$124)</f>
        <v>184.13404772771523</v>
      </c>
      <c r="N139" s="157">
        <f>IF(RES_hhdet_emi!N139=0,0,RES_hhdet_emi!N139*1000000/RES_hhdet_num!N$124)</f>
        <v>168.79142227695746</v>
      </c>
      <c r="O139" s="157">
        <f>IF(RES_hhdet_emi!O139=0,0,RES_hhdet_emi!O139*1000000/RES_hhdet_num!O$124)</f>
        <v>180.24678333391756</v>
      </c>
      <c r="P139" s="157">
        <f>IF(RES_hhdet_emi!P139=0,0,RES_hhdet_emi!P139*1000000/RES_hhdet_num!P$124)</f>
        <v>179.15319339185268</v>
      </c>
      <c r="Q139" s="157">
        <f>IF(RES_hhdet_emi!Q139=0,0,RES_hhdet_emi!Q139*1000000/RES_hhdet_num!Q$124)</f>
        <v>195.31986831383978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222.59270905362501</v>
      </c>
      <c r="C140" s="156">
        <f>IF(RES_hhdet_emi!C140=0,0,RES_hhdet_emi!C140*1000000/RES_hhdet_num!C140)</f>
        <v>237.01833403507527</v>
      </c>
      <c r="D140" s="156">
        <f>IF(RES_hhdet_emi!D140=0,0,RES_hhdet_emi!D140*1000000/RES_hhdet_num!D140)</f>
        <v>240.64872193251441</v>
      </c>
      <c r="E140" s="156">
        <f>IF(RES_hhdet_emi!E140=0,0,RES_hhdet_emi!E140*1000000/RES_hhdet_num!E140)</f>
        <v>279.10998540197016</v>
      </c>
      <c r="F140" s="156">
        <f>IF(RES_hhdet_emi!F140=0,0,RES_hhdet_emi!F140*1000000/RES_hhdet_num!F140)</f>
        <v>173.83029489941489</v>
      </c>
      <c r="G140" s="156">
        <f>IF(RES_hhdet_emi!G140=0,0,RES_hhdet_emi!G140*1000000/RES_hhdet_num!G140)</f>
        <v>464.10910025193897</v>
      </c>
      <c r="H140" s="156">
        <f>IF(RES_hhdet_emi!H140=0,0,RES_hhdet_emi!H140*1000000/RES_hhdet_num!H140)</f>
        <v>235.2902058615478</v>
      </c>
      <c r="I140" s="156">
        <f>IF(RES_hhdet_emi!I140=0,0,RES_hhdet_emi!I140*1000000/RES_hhdet_num!I140)</f>
        <v>360.17851918971957</v>
      </c>
      <c r="J140" s="156">
        <f>IF(RES_hhdet_emi!J140=0,0,RES_hhdet_emi!J140*1000000/RES_hhdet_num!J140)</f>
        <v>187.25542852193371</v>
      </c>
      <c r="K140" s="156">
        <f>IF(RES_hhdet_emi!K140=0,0,RES_hhdet_emi!K140*1000000/RES_hhdet_num!K140)</f>
        <v>287.22768904972361</v>
      </c>
      <c r="L140" s="156">
        <f>IF(RES_hhdet_emi!L140=0,0,RES_hhdet_emi!L140*1000000/RES_hhdet_num!L140)</f>
        <v>246.75015734977822</v>
      </c>
      <c r="M140" s="156">
        <f>IF(RES_hhdet_emi!M140=0,0,RES_hhdet_emi!M140*1000000/RES_hhdet_num!M140)</f>
        <v>248.91546344448687</v>
      </c>
      <c r="N140" s="156">
        <f>IF(RES_hhdet_emi!N140=0,0,RES_hhdet_emi!N140*1000000/RES_hhdet_num!N140)</f>
        <v>238.49885261210389</v>
      </c>
      <c r="O140" s="156">
        <f>IF(RES_hhdet_emi!O140=0,0,RES_hhdet_emi!O140*1000000/RES_hhdet_num!O140)</f>
        <v>250.57448834619527</v>
      </c>
      <c r="P140" s="156">
        <f>IF(RES_hhdet_emi!P140=0,0,RES_hhdet_emi!P140*1000000/RES_hhdet_num!P140)</f>
        <v>251.44865591250522</v>
      </c>
      <c r="Q140" s="156">
        <f>IF(RES_hhdet_emi!Q140=0,0,RES_hhdet_emi!Q140*1000000/RES_hhdet_num!Q140)</f>
        <v>261.80743320351945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358.09102425114583</v>
      </c>
      <c r="C143" s="168">
        <f t="shared" ref="C143:Q143" si="21">SUM(C144,C146,C148,C157)</f>
        <v>302.38038889880119</v>
      </c>
      <c r="D143" s="168">
        <f t="shared" si="21"/>
        <v>310.35092055137477</v>
      </c>
      <c r="E143" s="168">
        <f t="shared" si="21"/>
        <v>229.98740479939423</v>
      </c>
      <c r="F143" s="168">
        <f t="shared" si="21"/>
        <v>187.42567138236245</v>
      </c>
      <c r="G143" s="168">
        <f t="shared" si="21"/>
        <v>237.4291083377959</v>
      </c>
      <c r="H143" s="168">
        <f t="shared" si="21"/>
        <v>185.03675703076021</v>
      </c>
      <c r="I143" s="168">
        <f t="shared" si="21"/>
        <v>278.85782020105648</v>
      </c>
      <c r="J143" s="168">
        <f t="shared" si="21"/>
        <v>155.06308204688293</v>
      </c>
      <c r="K143" s="168">
        <f t="shared" si="21"/>
        <v>236.990525527682</v>
      </c>
      <c r="L143" s="168">
        <f t="shared" si="21"/>
        <v>188.93297756519607</v>
      </c>
      <c r="M143" s="168">
        <f t="shared" si="21"/>
        <v>184.05729352089483</v>
      </c>
      <c r="N143" s="168">
        <f t="shared" si="21"/>
        <v>168.69063034664316</v>
      </c>
      <c r="O143" s="168">
        <f t="shared" si="21"/>
        <v>179.18331467973374</v>
      </c>
      <c r="P143" s="168">
        <f t="shared" si="21"/>
        <v>174.07618406930203</v>
      </c>
      <c r="Q143" s="168">
        <f t="shared" si="21"/>
        <v>188.08958802392965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205.33132195944242</v>
      </c>
      <c r="C148" s="157">
        <f>IF(RES_hhdet_emi!C148=0,0,RES_hhdet_emi!C148*1000000/RES_hhdet_num!C$143)</f>
        <v>150.07048468838792</v>
      </c>
      <c r="D148" s="157">
        <f>IF(RES_hhdet_emi!D148=0,0,RES_hhdet_emi!D148*1000000/RES_hhdet_num!D$143)</f>
        <v>135.98168739553884</v>
      </c>
      <c r="E148" s="157">
        <f>IF(RES_hhdet_emi!E148=0,0,RES_hhdet_emi!E148*1000000/RES_hhdet_num!E$143)</f>
        <v>59.838974425450914</v>
      </c>
      <c r="F148" s="157">
        <f>IF(RES_hhdet_emi!F148=0,0,RES_hhdet_emi!F148*1000000/RES_hhdet_num!F$143)</f>
        <v>48.214718458901743</v>
      </c>
      <c r="G148" s="157">
        <f>IF(RES_hhdet_emi!G148=0,0,RES_hhdet_emi!G148*1000000/RES_hhdet_num!G$143)</f>
        <v>13.763206486034241</v>
      </c>
      <c r="H148" s="157">
        <f>IF(RES_hhdet_emi!H148=0,0,RES_hhdet_emi!H148*1000000/RES_hhdet_num!H$143)</f>
        <v>9.5839747654052907</v>
      </c>
      <c r="I148" s="157">
        <f>IF(RES_hhdet_emi!I148=0,0,RES_hhdet_emi!I148*1000000/RES_hhdet_num!I$143)</f>
        <v>5.6771914024074448</v>
      </c>
      <c r="J148" s="157">
        <f>IF(RES_hhdet_emi!J148=0,0,RES_hhdet_emi!J148*1000000/RES_hhdet_num!J$143)</f>
        <v>2.3376780865426121</v>
      </c>
      <c r="K148" s="157">
        <f>IF(RES_hhdet_emi!K148=0,0,RES_hhdet_emi!K148*1000000/RES_hhdet_num!K$143)</f>
        <v>1.1521294646659634</v>
      </c>
      <c r="L148" s="157">
        <f>IF(RES_hhdet_emi!L148=0,0,RES_hhdet_emi!L148*1000000/RES_hhdet_num!L$143)</f>
        <v>0.28570522108664348</v>
      </c>
      <c r="M148" s="157">
        <f>IF(RES_hhdet_emi!M148=0,0,RES_hhdet_emi!M148*1000000/RES_hhdet_num!M$143)</f>
        <v>0.25475410529875125</v>
      </c>
      <c r="N148" s="157">
        <f>IF(RES_hhdet_emi!N148=0,0,RES_hhdet_emi!N148*1000000/RES_hhdet_num!N$143)</f>
        <v>0.16923085253622269</v>
      </c>
      <c r="O148" s="157">
        <f>IF(RES_hhdet_emi!O148=0,0,RES_hhdet_emi!O148*1000000/RES_hhdet_num!O$143)</f>
        <v>0.13824353364262043</v>
      </c>
      <c r="P148" s="157">
        <f>IF(RES_hhdet_emi!P148=0,0,RES_hhdet_emi!P148*1000000/RES_hhdet_num!P$143)</f>
        <v>2.1526619489945404E-2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361.09991103212286</v>
      </c>
      <c r="C149" s="132">
        <f>IF(RES_hhdet_emi!C149=0,0,RES_hhdet_emi!C149*1000000/RES_hhdet_num!C149)</f>
        <v>366.34853615106459</v>
      </c>
      <c r="D149" s="132">
        <f>IF(RES_hhdet_emi!D149=0,0,RES_hhdet_emi!D149*1000000/RES_hhdet_num!D149)</f>
        <v>422.25892401772586</v>
      </c>
      <c r="E149" s="132">
        <f>IF(RES_hhdet_emi!E149=0,0,RES_hhdet_emi!E149*1000000/RES_hhdet_num!E149)</f>
        <v>408.23478108029843</v>
      </c>
      <c r="F149" s="132">
        <f>IF(RES_hhdet_emi!F149=0,0,RES_hhdet_emi!F149*1000000/RES_hhdet_num!F149)</f>
        <v>322.07431930546363</v>
      </c>
      <c r="G149" s="132">
        <f>IF(RES_hhdet_emi!G149=0,0,RES_hhdet_emi!G149*1000000/RES_hhdet_num!G149)</f>
        <v>453.39178289570492</v>
      </c>
      <c r="H149" s="132">
        <f>IF(RES_hhdet_emi!H149=0,0,RES_hhdet_emi!H149*1000000/RES_hhdet_num!H149)</f>
        <v>390.714134040825</v>
      </c>
      <c r="I149" s="132">
        <f>IF(RES_hhdet_emi!I149=0,0,RES_hhdet_emi!I149*1000000/RES_hhdet_num!I149)</f>
        <v>492.99145806021863</v>
      </c>
      <c r="J149" s="132">
        <f>IF(RES_hhdet_emi!J149=0,0,RES_hhdet_emi!J149*1000000/RES_hhdet_num!J149)</f>
        <v>404.31667079419617</v>
      </c>
      <c r="K149" s="132">
        <f>IF(RES_hhdet_emi!K149=0,0,RES_hhdet_emi!K149*1000000/RES_hhdet_num!K149)</f>
        <v>387.1155001277636</v>
      </c>
      <c r="L149" s="132">
        <f>IF(RES_hhdet_emi!L149=0,0,RES_hhdet_emi!L149*1000000/RES_hhdet_num!L149)</f>
        <v>385.94013615120753</v>
      </c>
      <c r="M149" s="132">
        <f>IF(RES_hhdet_emi!M149=0,0,RES_hhdet_emi!M149*1000000/RES_hhdet_num!M149)</f>
        <v>388.79722370344422</v>
      </c>
      <c r="N149" s="132">
        <f>IF(RES_hhdet_emi!N149=0,0,RES_hhdet_emi!N149*1000000/RES_hhdet_num!N149)</f>
        <v>385.44018973650077</v>
      </c>
      <c r="O149" s="132">
        <f>IF(RES_hhdet_emi!O149=0,0,RES_hhdet_emi!O149*1000000/RES_hhdet_num!O149)</f>
        <v>382.87929077660152</v>
      </c>
      <c r="P149" s="132">
        <f>IF(RES_hhdet_emi!P149=0,0,RES_hhdet_emi!P149*1000000/RES_hhdet_num!P149)</f>
        <v>381.8176498931615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0</v>
      </c>
      <c r="C150" s="132">
        <f>IF(RES_hhdet_emi!C150=0,0,RES_hhdet_emi!C150*1000000/RES_hhdet_num!C150)</f>
        <v>0</v>
      </c>
      <c r="D150" s="132">
        <f>IF(RES_hhdet_emi!D150=0,0,RES_hhdet_emi!D150*1000000/RES_hhdet_num!D150)</f>
        <v>0</v>
      </c>
      <c r="E150" s="132">
        <f>IF(RES_hhdet_emi!E150=0,0,RES_hhdet_emi!E150*1000000/RES_hhdet_num!E150)</f>
        <v>0</v>
      </c>
      <c r="F150" s="132">
        <f>IF(RES_hhdet_emi!F150=0,0,RES_hhdet_emi!F150*1000000/RES_hhdet_num!F150)</f>
        <v>0</v>
      </c>
      <c r="G150" s="132">
        <f>IF(RES_hhdet_emi!G150=0,0,RES_hhdet_emi!G150*1000000/RES_hhdet_num!G150)</f>
        <v>0</v>
      </c>
      <c r="H150" s="132">
        <f>IF(RES_hhdet_emi!H150=0,0,RES_hhdet_emi!H150*1000000/RES_hhdet_num!H150)</f>
        <v>0</v>
      </c>
      <c r="I150" s="132">
        <f>IF(RES_hhdet_emi!I150=0,0,RES_hhdet_emi!I150*1000000/RES_hhdet_num!I150)</f>
        <v>0</v>
      </c>
      <c r="J150" s="132">
        <f>IF(RES_hhdet_emi!J150=0,0,RES_hhdet_emi!J150*1000000/RES_hhdet_num!J150)</f>
        <v>0</v>
      </c>
      <c r="K150" s="132">
        <f>IF(RES_hhdet_emi!K150=0,0,RES_hhdet_emi!K150*1000000/RES_hhdet_num!K150)</f>
        <v>0</v>
      </c>
      <c r="L150" s="132">
        <f>IF(RES_hhdet_emi!L150=0,0,RES_hhdet_emi!L150*1000000/RES_hhdet_num!L150)</f>
        <v>0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0</v>
      </c>
      <c r="C151" s="165">
        <f>IF(RES_hhdet_emi!C151=0,0,RES_hhdet_emi!C151*1000000/RES_hhdet_num!C150)</f>
        <v>0</v>
      </c>
      <c r="D151" s="165">
        <f>IF(RES_hhdet_emi!D151=0,0,RES_hhdet_emi!D151*1000000/RES_hhdet_num!D150)</f>
        <v>0</v>
      </c>
      <c r="E151" s="165">
        <f>IF(RES_hhdet_emi!E151=0,0,RES_hhdet_emi!E151*1000000/RES_hhdet_num!E150)</f>
        <v>0</v>
      </c>
      <c r="F151" s="165">
        <f>IF(RES_hhdet_emi!F151=0,0,RES_hhdet_emi!F151*1000000/RES_hhdet_num!F150)</f>
        <v>0</v>
      </c>
      <c r="G151" s="165">
        <f>IF(RES_hhdet_emi!G151=0,0,RES_hhdet_emi!G151*1000000/RES_hhdet_num!G150)</f>
        <v>0</v>
      </c>
      <c r="H151" s="165">
        <f>IF(RES_hhdet_emi!H151=0,0,RES_hhdet_emi!H151*1000000/RES_hhdet_num!H150)</f>
        <v>0</v>
      </c>
      <c r="I151" s="165">
        <f>IF(RES_hhdet_emi!I151=0,0,RES_hhdet_emi!I151*1000000/RES_hhdet_num!I150)</f>
        <v>0</v>
      </c>
      <c r="J151" s="165">
        <f>IF(RES_hhdet_emi!J151=0,0,RES_hhdet_emi!J151*1000000/RES_hhdet_num!J150)</f>
        <v>0</v>
      </c>
      <c r="K151" s="165">
        <f>IF(RES_hhdet_emi!K151=0,0,RES_hhdet_emi!K151*1000000/RES_hhdet_num!K150)</f>
        <v>0</v>
      </c>
      <c r="L151" s="165">
        <f>IF(RES_hhdet_emi!L151=0,0,RES_hhdet_emi!L151*1000000/RES_hhdet_num!L150)</f>
        <v>0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152.75970229170341</v>
      </c>
      <c r="C157" s="157">
        <f>IF(RES_hhdet_emi!C157=0,0,RES_hhdet_emi!C157*1000000/RES_hhdet_num!C$143)</f>
        <v>152.30990421041326</v>
      </c>
      <c r="D157" s="157">
        <f>IF(RES_hhdet_emi!D157=0,0,RES_hhdet_emi!D157*1000000/RES_hhdet_num!D$143)</f>
        <v>174.3692331558359</v>
      </c>
      <c r="E157" s="157">
        <f>IF(RES_hhdet_emi!E157=0,0,RES_hhdet_emi!E157*1000000/RES_hhdet_num!E$143)</f>
        <v>170.14843037394331</v>
      </c>
      <c r="F157" s="157">
        <f>IF(RES_hhdet_emi!F157=0,0,RES_hhdet_emi!F157*1000000/RES_hhdet_num!F$143)</f>
        <v>139.2109529234607</v>
      </c>
      <c r="G157" s="157">
        <f>IF(RES_hhdet_emi!G157=0,0,RES_hhdet_emi!G157*1000000/RES_hhdet_num!G$143)</f>
        <v>223.66590185176165</v>
      </c>
      <c r="H157" s="157">
        <f>IF(RES_hhdet_emi!H157=0,0,RES_hhdet_emi!H157*1000000/RES_hhdet_num!H$143)</f>
        <v>175.45278226535493</v>
      </c>
      <c r="I157" s="157">
        <f>IF(RES_hhdet_emi!I157=0,0,RES_hhdet_emi!I157*1000000/RES_hhdet_num!I$143)</f>
        <v>273.18062879864902</v>
      </c>
      <c r="J157" s="157">
        <f>IF(RES_hhdet_emi!J157=0,0,RES_hhdet_emi!J157*1000000/RES_hhdet_num!J$143)</f>
        <v>152.72540396034032</v>
      </c>
      <c r="K157" s="157">
        <f>IF(RES_hhdet_emi!K157=0,0,RES_hhdet_emi!K157*1000000/RES_hhdet_num!K$143)</f>
        <v>235.83839606301603</v>
      </c>
      <c r="L157" s="157">
        <f>IF(RES_hhdet_emi!L157=0,0,RES_hhdet_emi!L157*1000000/RES_hhdet_num!L$143)</f>
        <v>188.64727234410944</v>
      </c>
      <c r="M157" s="157">
        <f>IF(RES_hhdet_emi!M157=0,0,RES_hhdet_emi!M157*1000000/RES_hhdet_num!M$143)</f>
        <v>183.80253941559607</v>
      </c>
      <c r="N157" s="157">
        <f>IF(RES_hhdet_emi!N157=0,0,RES_hhdet_emi!N157*1000000/RES_hhdet_num!N$143)</f>
        <v>168.52139949410693</v>
      </c>
      <c r="O157" s="157">
        <f>IF(RES_hhdet_emi!O157=0,0,RES_hhdet_emi!O157*1000000/RES_hhdet_num!O$143)</f>
        <v>179.04507114609112</v>
      </c>
      <c r="P157" s="157">
        <f>IF(RES_hhdet_emi!P157=0,0,RES_hhdet_emi!P157*1000000/RES_hhdet_num!P$143)</f>
        <v>174.05465744981208</v>
      </c>
      <c r="Q157" s="157">
        <f>IF(RES_hhdet_emi!Q157=0,0,RES_hhdet_emi!Q157*1000000/RES_hhdet_num!Q$143)</f>
        <v>188.08958802392965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222.59270905362499</v>
      </c>
      <c r="C158" s="156">
        <f>IF(RES_hhdet_emi!C158=0,0,RES_hhdet_emi!C158*1000000/RES_hhdet_num!C158)</f>
        <v>229.84949180844183</v>
      </c>
      <c r="D158" s="156">
        <f>IF(RES_hhdet_emi!D158=0,0,RES_hhdet_emi!D158*1000000/RES_hhdet_num!D158)</f>
        <v>228.61743902654041</v>
      </c>
      <c r="E158" s="156">
        <f>IF(RES_hhdet_emi!E158=0,0,RES_hhdet_emi!E158*1000000/RES_hhdet_num!E158)</f>
        <v>261.17784062400295</v>
      </c>
      <c r="F158" s="156">
        <f>IF(RES_hhdet_emi!F158=0,0,RES_hhdet_emi!F158*1000000/RES_hhdet_num!F158)</f>
        <v>163.1454676366171</v>
      </c>
      <c r="G158" s="156">
        <f>IF(RES_hhdet_emi!G158=0,0,RES_hhdet_emi!G158*1000000/RES_hhdet_num!G158)</f>
        <v>435.38601121825877</v>
      </c>
      <c r="H158" s="156">
        <f>IF(RES_hhdet_emi!H158=0,0,RES_hhdet_emi!H158*1000000/RES_hhdet_num!H158)</f>
        <v>223.52378438311567</v>
      </c>
      <c r="I158" s="156">
        <f>IF(RES_hhdet_emi!I158=0,0,RES_hhdet_emi!I158*1000000/RES_hhdet_num!I158)</f>
        <v>348.61806833019671</v>
      </c>
      <c r="J158" s="156">
        <f>IF(RES_hhdet_emi!J158=0,0,RES_hhdet_emi!J158*1000000/RES_hhdet_num!J158)</f>
        <v>184.88790534212839</v>
      </c>
      <c r="K158" s="156">
        <f>IF(RES_hhdet_emi!K158=0,0,RES_hhdet_emi!K158*1000000/RES_hhdet_num!K158)</f>
        <v>285.28642595930756</v>
      </c>
      <c r="L158" s="156">
        <f>IF(RES_hhdet_emi!L158=0,0,RES_hhdet_emi!L158*1000000/RES_hhdet_num!L158)</f>
        <v>245.97589162628813</v>
      </c>
      <c r="M158" s="156">
        <f>IF(RES_hhdet_emi!M158=0,0,RES_hhdet_emi!M158*1000000/RES_hhdet_num!M158)</f>
        <v>248.46174393690777</v>
      </c>
      <c r="N158" s="156">
        <f>IF(RES_hhdet_emi!N158=0,0,RES_hhdet_emi!N158*1000000/RES_hhdet_num!N158)</f>
        <v>238.10442896264138</v>
      </c>
      <c r="O158" s="156">
        <f>IF(RES_hhdet_emi!O158=0,0,RES_hhdet_emi!O158*1000000/RES_hhdet_num!O158)</f>
        <v>248.9123727769371</v>
      </c>
      <c r="P158" s="156">
        <f>IF(RES_hhdet_emi!P158=0,0,RES_hhdet_emi!P158*1000000/RES_hhdet_num!P158)</f>
        <v>249.0687744402837</v>
      </c>
      <c r="Q158" s="156">
        <f>IF(RES_hhdet_emi!Q158=0,0,RES_hhdet_emi!Q158*1000000/RES_hhdet_num!Q158)</f>
        <v>259.86861033427704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353.47129277668785</v>
      </c>
      <c r="C161" s="168">
        <f t="shared" ref="C161:Q161" si="24">SUM(C162,C164,C166,C175)</f>
        <v>526.29983516582206</v>
      </c>
      <c r="D161" s="168">
        <f t="shared" si="24"/>
        <v>483.44175019033321</v>
      </c>
      <c r="E161" s="168">
        <f t="shared" si="24"/>
        <v>565.9707057003825</v>
      </c>
      <c r="F161" s="168">
        <f t="shared" si="24"/>
        <v>439.13171120177236</v>
      </c>
      <c r="G161" s="168">
        <f t="shared" si="24"/>
        <v>687.23823343933395</v>
      </c>
      <c r="H161" s="168">
        <f t="shared" si="24"/>
        <v>390.68501134199278</v>
      </c>
      <c r="I161" s="168">
        <f t="shared" si="24"/>
        <v>463.9757049792214</v>
      </c>
      <c r="J161" s="168">
        <f t="shared" si="24"/>
        <v>206.22938678395144</v>
      </c>
      <c r="K161" s="168">
        <f t="shared" si="24"/>
        <v>271.34356222096557</v>
      </c>
      <c r="L161" s="168">
        <f t="shared" si="24"/>
        <v>195.26869749019443</v>
      </c>
      <c r="M161" s="168">
        <f t="shared" si="24"/>
        <v>190.34549588861586</v>
      </c>
      <c r="N161" s="168">
        <f t="shared" si="24"/>
        <v>174.25609945642495</v>
      </c>
      <c r="O161" s="168">
        <f t="shared" si="24"/>
        <v>184.75093742876251</v>
      </c>
      <c r="P161" s="168">
        <f t="shared" si="24"/>
        <v>176.34035533425089</v>
      </c>
      <c r="Q161" s="168">
        <f t="shared" si="24"/>
        <v>196.64779335546507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202.6881338580186</v>
      </c>
      <c r="C166" s="157">
        <f>IF(RES_hhdet_emi!C166=0,0,RES_hhdet_emi!C166*1000000/RES_hhdet_num!C$161)</f>
        <v>366.34853615106465</v>
      </c>
      <c r="D166" s="157">
        <f>IF(RES_hhdet_emi!D166=0,0,RES_hhdet_emi!D166*1000000/RES_hhdet_num!D$161)</f>
        <v>306.04154168947042</v>
      </c>
      <c r="E166" s="157">
        <f>IF(RES_hhdet_emi!E166=0,0,RES_hhdet_emi!E166*1000000/RES_hhdet_num!E$161)</f>
        <v>344.80962832540848</v>
      </c>
      <c r="F166" s="157">
        <f>IF(RES_hhdet_emi!F166=0,0,RES_hhdet_emi!F166*1000000/RES_hhdet_num!F$161)</f>
        <v>295.58235491175282</v>
      </c>
      <c r="G166" s="157">
        <f>IF(RES_hhdet_emi!G166=0,0,RES_hhdet_emi!G166*1000000/RES_hhdet_num!G$161)</f>
        <v>316.96492590046188</v>
      </c>
      <c r="H166" s="157">
        <f>IF(RES_hhdet_emi!H166=0,0,RES_hhdet_emi!H166*1000000/RES_hhdet_num!H$161)</f>
        <v>211.50207357793801</v>
      </c>
      <c r="I166" s="157">
        <f>IF(RES_hhdet_emi!I166=0,0,RES_hhdet_emi!I166*1000000/RES_hhdet_num!I$161)</f>
        <v>177.53302634783074</v>
      </c>
      <c r="J166" s="157">
        <f>IF(RES_hhdet_emi!J166=0,0,RES_hhdet_emi!J166*1000000/RES_hhdet_num!J$161)</f>
        <v>53.277207109695034</v>
      </c>
      <c r="K166" s="157">
        <f>IF(RES_hhdet_emi!K166=0,0,RES_hhdet_emi!K166*1000000/RES_hhdet_num!K$161)</f>
        <v>34.635255701871074</v>
      </c>
      <c r="L166" s="157">
        <f>IF(RES_hhdet_emi!L166=0,0,RES_hhdet_emi!L166*1000000/RES_hhdet_num!L$161)</f>
        <v>7.1502637646895657</v>
      </c>
      <c r="M166" s="157">
        <f>IF(RES_hhdet_emi!M166=0,0,RES_hhdet_emi!M166*1000000/RES_hhdet_num!M$161)</f>
        <v>6.8785458067316849</v>
      </c>
      <c r="N166" s="157">
        <f>IF(RES_hhdet_emi!N166=0,0,RES_hhdet_emi!N166*1000000/RES_hhdet_num!N$161)</f>
        <v>5.6297073160800384</v>
      </c>
      <c r="O166" s="157">
        <f>IF(RES_hhdet_emi!O166=0,0,RES_hhdet_emi!O166*1000000/RES_hhdet_num!O$161)</f>
        <v>5.1809887299659643</v>
      </c>
      <c r="P166" s="157">
        <f>IF(RES_hhdet_emi!P166=0,0,RES_hhdet_emi!P166*1000000/RES_hhdet_num!P$161)</f>
        <v>1.1904270657983616</v>
      </c>
      <c r="Q166" s="157">
        <f>IF(RES_hhdet_emi!Q166=0,0,RES_hhdet_emi!Q166*1000000/RES_hhdet_num!Q$161)</f>
        <v>0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361.09991103212275</v>
      </c>
      <c r="C167" s="132">
        <f>IF(RES_hhdet_emi!C167=0,0,RES_hhdet_emi!C167*1000000/RES_hhdet_num!C167)</f>
        <v>366.34853615106465</v>
      </c>
      <c r="D167" s="132">
        <f>IF(RES_hhdet_emi!D167=0,0,RES_hhdet_emi!D167*1000000/RES_hhdet_num!D167)</f>
        <v>422.2589240177258</v>
      </c>
      <c r="E167" s="132">
        <f>IF(RES_hhdet_emi!E167=0,0,RES_hhdet_emi!E167*1000000/RES_hhdet_num!E167)</f>
        <v>408.23478108029849</v>
      </c>
      <c r="F167" s="132">
        <f>IF(RES_hhdet_emi!F167=0,0,RES_hhdet_emi!F167*1000000/RES_hhdet_num!F167)</f>
        <v>322.07431930546363</v>
      </c>
      <c r="G167" s="132">
        <f>IF(RES_hhdet_emi!G167=0,0,RES_hhdet_emi!G167*1000000/RES_hhdet_num!G167)</f>
        <v>453.39178289570492</v>
      </c>
      <c r="H167" s="132">
        <f>IF(RES_hhdet_emi!H167=0,0,RES_hhdet_emi!H167*1000000/RES_hhdet_num!H167)</f>
        <v>390.714134040825</v>
      </c>
      <c r="I167" s="132">
        <f>IF(RES_hhdet_emi!I167=0,0,RES_hhdet_emi!I167*1000000/RES_hhdet_num!I167)</f>
        <v>492.99145806021886</v>
      </c>
      <c r="J167" s="132">
        <f>IF(RES_hhdet_emi!J167=0,0,RES_hhdet_emi!J167*1000000/RES_hhdet_num!J167)</f>
        <v>404.31667079419623</v>
      </c>
      <c r="K167" s="132">
        <f>IF(RES_hhdet_emi!K167=0,0,RES_hhdet_emi!K167*1000000/RES_hhdet_num!K167)</f>
        <v>387.11550012776343</v>
      </c>
      <c r="L167" s="132">
        <f>IF(RES_hhdet_emi!L167=0,0,RES_hhdet_emi!L167*1000000/RES_hhdet_num!L167)</f>
        <v>385.94013615120758</v>
      </c>
      <c r="M167" s="132">
        <f>IF(RES_hhdet_emi!M167=0,0,RES_hhdet_emi!M167*1000000/RES_hhdet_num!M167)</f>
        <v>388.79722370344427</v>
      </c>
      <c r="N167" s="132">
        <f>IF(RES_hhdet_emi!N167=0,0,RES_hhdet_emi!N167*1000000/RES_hhdet_num!N167)</f>
        <v>385.44018973650077</v>
      </c>
      <c r="O167" s="132">
        <f>IF(RES_hhdet_emi!O167=0,0,RES_hhdet_emi!O167*1000000/RES_hhdet_num!O167)</f>
        <v>382.87929077660158</v>
      </c>
      <c r="P167" s="132">
        <f>IF(RES_hhdet_emi!P167=0,0,RES_hhdet_emi!P167*1000000/RES_hhdet_num!P167)</f>
        <v>381.81764989316139</v>
      </c>
      <c r="Q167" s="132">
        <f>IF(RES_hhdet_emi!Q167=0,0,RES_hhdet_emi!Q167*1000000/RES_hhdet_num!Q167)</f>
        <v>0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0</v>
      </c>
      <c r="C168" s="132">
        <f>IF(RES_hhdet_emi!C168=0,0,RES_hhdet_emi!C168*1000000/RES_hhdet_num!C168)</f>
        <v>0</v>
      </c>
      <c r="D168" s="132">
        <f>IF(RES_hhdet_emi!D168=0,0,RES_hhdet_emi!D168*1000000/RES_hhdet_num!D168)</f>
        <v>0</v>
      </c>
      <c r="E168" s="132">
        <f>IF(RES_hhdet_emi!E168=0,0,RES_hhdet_emi!E168*1000000/RES_hhdet_num!E168)</f>
        <v>0</v>
      </c>
      <c r="F168" s="132">
        <f>IF(RES_hhdet_emi!F168=0,0,RES_hhdet_emi!F168*1000000/RES_hhdet_num!F168)</f>
        <v>0</v>
      </c>
      <c r="G168" s="132">
        <f>IF(RES_hhdet_emi!G168=0,0,RES_hhdet_emi!G168*1000000/RES_hhdet_num!G168)</f>
        <v>0</v>
      </c>
      <c r="H168" s="132">
        <f>IF(RES_hhdet_emi!H168=0,0,RES_hhdet_emi!H168*1000000/RES_hhdet_num!H168)</f>
        <v>0</v>
      </c>
      <c r="I168" s="132">
        <f>IF(RES_hhdet_emi!I168=0,0,RES_hhdet_emi!I168*1000000/RES_hhdet_num!I168)</f>
        <v>0</v>
      </c>
      <c r="J168" s="132">
        <f>IF(RES_hhdet_emi!J168=0,0,RES_hhdet_emi!J168*1000000/RES_hhdet_num!J168)</f>
        <v>0</v>
      </c>
      <c r="K168" s="132">
        <f>IF(RES_hhdet_emi!K168=0,0,RES_hhdet_emi!K168*1000000/RES_hhdet_num!K168)</f>
        <v>0</v>
      </c>
      <c r="L168" s="132">
        <f>IF(RES_hhdet_emi!L168=0,0,RES_hhdet_emi!L168*1000000/RES_hhdet_num!L168)</f>
        <v>0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0</v>
      </c>
      <c r="P168" s="132">
        <f>IF(RES_hhdet_emi!P168=0,0,RES_hhdet_emi!P168*1000000/RES_hhdet_num!P168)</f>
        <v>0</v>
      </c>
      <c r="Q168" s="132">
        <f>IF(RES_hhdet_emi!Q168=0,0,RES_hhdet_emi!Q168*1000000/RES_hhdet_num!Q168)</f>
        <v>0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0</v>
      </c>
      <c r="C169" s="165">
        <f>IF(RES_hhdet_emi!C169=0,0,RES_hhdet_emi!C169*1000000/RES_hhdet_num!C168)</f>
        <v>0</v>
      </c>
      <c r="D169" s="165">
        <f>IF(RES_hhdet_emi!D169=0,0,RES_hhdet_emi!D169*1000000/RES_hhdet_num!D168)</f>
        <v>0</v>
      </c>
      <c r="E169" s="165">
        <f>IF(RES_hhdet_emi!E169=0,0,RES_hhdet_emi!E169*1000000/RES_hhdet_num!E168)</f>
        <v>0</v>
      </c>
      <c r="F169" s="165">
        <f>IF(RES_hhdet_emi!F169=0,0,RES_hhdet_emi!F169*1000000/RES_hhdet_num!F168)</f>
        <v>0</v>
      </c>
      <c r="G169" s="165">
        <f>IF(RES_hhdet_emi!G169=0,0,RES_hhdet_emi!G169*1000000/RES_hhdet_num!G168)</f>
        <v>0</v>
      </c>
      <c r="H169" s="165">
        <f>IF(RES_hhdet_emi!H169=0,0,RES_hhdet_emi!H169*1000000/RES_hhdet_num!H168)</f>
        <v>0</v>
      </c>
      <c r="I169" s="165">
        <f>IF(RES_hhdet_emi!I169=0,0,RES_hhdet_emi!I169*1000000/RES_hhdet_num!I168)</f>
        <v>0</v>
      </c>
      <c r="J169" s="165">
        <f>IF(RES_hhdet_emi!J169=0,0,RES_hhdet_emi!J169*1000000/RES_hhdet_num!J168)</f>
        <v>0</v>
      </c>
      <c r="K169" s="165">
        <f>IF(RES_hhdet_emi!K169=0,0,RES_hhdet_emi!K169*1000000/RES_hhdet_num!K168)</f>
        <v>0</v>
      </c>
      <c r="L169" s="165">
        <f>IF(RES_hhdet_emi!L169=0,0,RES_hhdet_emi!L169*1000000/RES_hhdet_num!L168)</f>
        <v>0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0</v>
      </c>
      <c r="P169" s="165">
        <f>IF(RES_hhdet_emi!P169=0,0,RES_hhdet_emi!P169*1000000/RES_hhdet_num!P168)</f>
        <v>0</v>
      </c>
      <c r="Q169" s="165">
        <f>IF(RES_hhdet_emi!Q169=0,0,RES_hhdet_emi!Q169*1000000/RES_hhdet_num!Q168)</f>
        <v>0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150.78315891866927</v>
      </c>
      <c r="C175" s="157">
        <f>IF(RES_hhdet_emi!C175=0,0,RES_hhdet_emi!C175*1000000/RES_hhdet_num!C$161)</f>
        <v>159.95129901475747</v>
      </c>
      <c r="D175" s="157">
        <f>IF(RES_hhdet_emi!D175=0,0,RES_hhdet_emi!D175*1000000/RES_hhdet_num!D$161)</f>
        <v>177.40020850086279</v>
      </c>
      <c r="E175" s="157">
        <f>IF(RES_hhdet_emi!E175=0,0,RES_hhdet_emi!E175*1000000/RES_hhdet_num!E$161)</f>
        <v>221.16107737497407</v>
      </c>
      <c r="F175" s="157">
        <f>IF(RES_hhdet_emi!F175=0,0,RES_hhdet_emi!F175*1000000/RES_hhdet_num!F$161)</f>
        <v>143.54935629001955</v>
      </c>
      <c r="G175" s="157">
        <f>IF(RES_hhdet_emi!G175=0,0,RES_hhdet_emi!G175*1000000/RES_hhdet_num!G$161)</f>
        <v>370.27330753887213</v>
      </c>
      <c r="H175" s="157">
        <f>IF(RES_hhdet_emi!H175=0,0,RES_hhdet_emi!H175*1000000/RES_hhdet_num!H$161)</f>
        <v>179.1829377640548</v>
      </c>
      <c r="I175" s="157">
        <f>IF(RES_hhdet_emi!I175=0,0,RES_hhdet_emi!I175*1000000/RES_hhdet_num!I$161)</f>
        <v>286.44267863139066</v>
      </c>
      <c r="J175" s="157">
        <f>IF(RES_hhdet_emi!J175=0,0,RES_hhdet_emi!J175*1000000/RES_hhdet_num!J$161)</f>
        <v>152.9521796742564</v>
      </c>
      <c r="K175" s="157">
        <f>IF(RES_hhdet_emi!K175=0,0,RES_hhdet_emi!K175*1000000/RES_hhdet_num!K$161)</f>
        <v>236.70830651909449</v>
      </c>
      <c r="L175" s="157">
        <f>IF(RES_hhdet_emi!L175=0,0,RES_hhdet_emi!L175*1000000/RES_hhdet_num!L$161)</f>
        <v>188.11843372550487</v>
      </c>
      <c r="M175" s="157">
        <f>IF(RES_hhdet_emi!M175=0,0,RES_hhdet_emi!M175*1000000/RES_hhdet_num!M$161)</f>
        <v>183.46695008188416</v>
      </c>
      <c r="N175" s="157">
        <f>IF(RES_hhdet_emi!N175=0,0,RES_hhdet_emi!N175*1000000/RES_hhdet_num!N$161)</f>
        <v>168.6263921403449</v>
      </c>
      <c r="O175" s="157">
        <f>IF(RES_hhdet_emi!O175=0,0,RES_hhdet_emi!O175*1000000/RES_hhdet_num!O$161)</f>
        <v>179.56994869879654</v>
      </c>
      <c r="P175" s="157">
        <f>IF(RES_hhdet_emi!P175=0,0,RES_hhdet_emi!P175*1000000/RES_hhdet_num!P$161)</f>
        <v>175.14992826845253</v>
      </c>
      <c r="Q175" s="157">
        <f>IF(RES_hhdet_emi!Q175=0,0,RES_hhdet_emi!Q175*1000000/RES_hhdet_num!Q$161)</f>
        <v>196.64779335546507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222.59270905362496</v>
      </c>
      <c r="C176" s="156">
        <f>IF(RES_hhdet_emi!C176=0,0,RES_hhdet_emi!C176*1000000/RES_hhdet_num!C176)</f>
        <v>243.11907261250622</v>
      </c>
      <c r="D176" s="156">
        <f>IF(RES_hhdet_emi!D176=0,0,RES_hhdet_emi!D176*1000000/RES_hhdet_num!D176)</f>
        <v>233.86350557369536</v>
      </c>
      <c r="E176" s="156">
        <f>IF(RES_hhdet_emi!E176=0,0,RES_hhdet_emi!E176*1000000/RES_hhdet_num!E176)</f>
        <v>270.50277194533652</v>
      </c>
      <c r="F176" s="156">
        <f>IF(RES_hhdet_emi!F176=0,0,RES_hhdet_emi!F176*1000000/RES_hhdet_num!F176)</f>
        <v>168.45386681564133</v>
      </c>
      <c r="G176" s="156">
        <f>IF(RES_hhdet_emi!G176=0,0,RES_hhdet_emi!G176*1000000/RES_hhdet_num!G176)</f>
        <v>446.83850480067076</v>
      </c>
      <c r="H176" s="156">
        <f>IF(RES_hhdet_emi!H176=0,0,RES_hhdet_emi!H176*1000000/RES_hhdet_num!H176)</f>
        <v>228.26857896411434</v>
      </c>
      <c r="I176" s="156">
        <f>IF(RES_hhdet_emi!I176=0,0,RES_hhdet_emi!I176*1000000/RES_hhdet_num!I176)</f>
        <v>352.1918341224773</v>
      </c>
      <c r="J176" s="156">
        <f>IF(RES_hhdet_emi!J176=0,0,RES_hhdet_emi!J176*1000000/RES_hhdet_num!J176)</f>
        <v>185.16632266876019</v>
      </c>
      <c r="K176" s="156">
        <f>IF(RES_hhdet_emi!K176=0,0,RES_hhdet_emi!K176*1000000/RES_hhdet_num!K176)</f>
        <v>286.34522815391597</v>
      </c>
      <c r="L176" s="156">
        <f>IF(RES_hhdet_emi!L176=0,0,RES_hhdet_emi!L176*1000000/RES_hhdet_num!L176)</f>
        <v>245.29991864733546</v>
      </c>
      <c r="M176" s="156">
        <f>IF(RES_hhdet_emi!M176=0,0,RES_hhdet_emi!M176*1000000/RES_hhdet_num!M176)</f>
        <v>248.01246888831676</v>
      </c>
      <c r="N176" s="156">
        <f>IF(RES_hhdet_emi!N176=0,0,RES_hhdet_emi!N176*1000000/RES_hhdet_num!N176)</f>
        <v>238.26723845792432</v>
      </c>
      <c r="O176" s="156">
        <f>IF(RES_hhdet_emi!O176=0,0,RES_hhdet_emi!O176*1000000/RES_hhdet_num!O176)</f>
        <v>249.63231344458839</v>
      </c>
      <c r="P176" s="156">
        <f>IF(RES_hhdet_emi!P176=0,0,RES_hhdet_emi!P176*1000000/RES_hhdet_num!P176)</f>
        <v>250.62519307272922</v>
      </c>
      <c r="Q176" s="156">
        <f>IF(RES_hhdet_emi!Q176=0,0,RES_hhdet_emi!Q176*1000000/RES_hhdet_num!Q176)</f>
        <v>261.80346869649316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366.07917515297379</v>
      </c>
      <c r="C3" s="184">
        <f>RES_hhdet_fech!C3/RES_summary!C$19</f>
        <v>127.45310209011058</v>
      </c>
      <c r="D3" s="184">
        <f>RES_hhdet_fech!D3/RES_summary!D$19</f>
        <v>311.74478656663638</v>
      </c>
      <c r="E3" s="184">
        <f>RES_hhdet_fech!E3/RES_summary!E$19</f>
        <v>267.1850421390107</v>
      </c>
      <c r="F3" s="184">
        <f>RES_hhdet_fech!F3/RES_summary!F$19</f>
        <v>522.96600801396971</v>
      </c>
      <c r="G3" s="184">
        <f>RES_hhdet_fech!G3/RES_summary!G$19</f>
        <v>312.64174178480403</v>
      </c>
      <c r="H3" s="184">
        <f>RES_hhdet_fech!H3/RES_summary!H$19</f>
        <v>291.64125273644595</v>
      </c>
      <c r="I3" s="184">
        <f>RES_hhdet_fech!I3/RES_summary!I$19</f>
        <v>317.73784575515208</v>
      </c>
      <c r="J3" s="184">
        <f>RES_hhdet_fech!J3/RES_summary!J$19</f>
        <v>717.8065908485512</v>
      </c>
      <c r="K3" s="184">
        <f>RES_hhdet_fech!K3/RES_summary!K$19</f>
        <v>231.18276411940806</v>
      </c>
      <c r="L3" s="184">
        <f>RES_hhdet_fech!L3/RES_summary!L$19</f>
        <v>176.05180364530977</v>
      </c>
      <c r="M3" s="184">
        <f>RES_hhdet_fech!M3/RES_summary!M$19</f>
        <v>275.68460257394275</v>
      </c>
      <c r="N3" s="184">
        <f>RES_hhdet_fech!N3/RES_summary!N$19</f>
        <v>279.66396830908383</v>
      </c>
      <c r="O3" s="184">
        <f>RES_hhdet_fech!O3/RES_summary!O$19</f>
        <v>249.58461213487547</v>
      </c>
      <c r="P3" s="184">
        <f>RES_hhdet_fech!P3/RES_summary!P$19</f>
        <v>243.62712800303939</v>
      </c>
      <c r="Q3" s="184">
        <f>RES_hhdet_fech!Q3/RES_summary!Q$19</f>
        <v>244.44648334246824</v>
      </c>
    </row>
    <row r="4" spans="1:17" ht="12.95" customHeight="1" x14ac:dyDescent="0.25">
      <c r="A4" s="158" t="s">
        <v>65</v>
      </c>
      <c r="B4" s="178">
        <f>RES_hhdet_fech!B4/RES_summary!B$19</f>
        <v>311.31435429541455</v>
      </c>
      <c r="C4" s="178">
        <f>RES_hhdet_fech!C4/RES_summary!C$19</f>
        <v>71.096467266378625</v>
      </c>
      <c r="D4" s="178">
        <f>RES_hhdet_fech!D4/RES_summary!D$19</f>
        <v>250.73730606556302</v>
      </c>
      <c r="E4" s="178">
        <f>RES_hhdet_fech!E4/RES_summary!E$19</f>
        <v>200.99449470495898</v>
      </c>
      <c r="F4" s="178">
        <f>RES_hhdet_fech!F4/RES_summary!F$19</f>
        <v>472.89914839250412</v>
      </c>
      <c r="G4" s="178">
        <f>RES_hhdet_fech!G4/RES_summary!G$19</f>
        <v>231.55009902686069</v>
      </c>
      <c r="H4" s="178">
        <f>RES_hhdet_fech!H4/RES_summary!H$19</f>
        <v>228.12429275153966</v>
      </c>
      <c r="I4" s="178">
        <f>RES_hhdet_fech!I4/RES_summary!I$19</f>
        <v>236.82331425553807</v>
      </c>
      <c r="J4" s="178">
        <f>RES_hhdet_fech!J4/RES_summary!J$19</f>
        <v>656.70869093489409</v>
      </c>
      <c r="K4" s="178">
        <f>RES_hhdet_fech!K4/RES_summary!K$19</f>
        <v>164.58232336325852</v>
      </c>
      <c r="L4" s="178">
        <f>RES_hhdet_fech!L4/RES_summary!L$19</f>
        <v>116.60288514555974</v>
      </c>
      <c r="M4" s="178">
        <f>RES_hhdet_fech!M4/RES_summary!M$19</f>
        <v>215.90926636080167</v>
      </c>
      <c r="N4" s="178">
        <f>RES_hhdet_fech!N4/RES_summary!N$19</f>
        <v>219.82460906389497</v>
      </c>
      <c r="O4" s="178">
        <f>RES_hhdet_fech!O4/RES_summary!O$19</f>
        <v>192.53024986276827</v>
      </c>
      <c r="P4" s="178">
        <f>RES_hhdet_fech!P4/RES_summary!P$19</f>
        <v>188.80074395567709</v>
      </c>
      <c r="Q4" s="178">
        <f>RES_hhdet_fech!Q4/RES_summary!Q$19</f>
        <v>188.01501845169597</v>
      </c>
    </row>
    <row r="5" spans="1:17" ht="12" customHeight="1" x14ac:dyDescent="0.25">
      <c r="A5" s="23" t="s">
        <v>58</v>
      </c>
      <c r="B5" s="177">
        <f>RES_hhdet_fech!B5/RES_summary!B$19</f>
        <v>310.84097583338752</v>
      </c>
      <c r="C5" s="177">
        <f>RES_hhdet_fech!C5/RES_summary!C$19</f>
        <v>70.899559692000508</v>
      </c>
      <c r="D5" s="177">
        <f>RES_hhdet_fech!D5/RES_summary!D$19</f>
        <v>250.04952869780553</v>
      </c>
      <c r="E5" s="177">
        <f>RES_hhdet_fech!E5/RES_summary!E$19</f>
        <v>199.6500745294467</v>
      </c>
      <c r="F5" s="177">
        <f>RES_hhdet_fech!F5/RES_summary!F$19</f>
        <v>472.13087633762137</v>
      </c>
      <c r="G5" s="177">
        <f>RES_hhdet_fech!G5/RES_summary!G$19</f>
        <v>229.20607259966695</v>
      </c>
      <c r="H5" s="177">
        <f>RES_hhdet_fech!H5/RES_summary!H$19</f>
        <v>226.55594064596468</v>
      </c>
      <c r="I5" s="177">
        <f>RES_hhdet_fech!I5/RES_summary!I$19</f>
        <v>233.3112113045774</v>
      </c>
      <c r="J5" s="177">
        <f>RES_hhdet_fech!J5/RES_summary!J$19</f>
        <v>652.30772703198318</v>
      </c>
      <c r="K5" s="177">
        <f>RES_hhdet_fech!K5/RES_summary!K$19</f>
        <v>162.49022922112843</v>
      </c>
      <c r="L5" s="177">
        <f>RES_hhdet_fech!L5/RES_summary!L$19</f>
        <v>115.78671725451393</v>
      </c>
      <c r="M5" s="177">
        <f>RES_hhdet_fech!M5/RES_summary!M$19</f>
        <v>214.58044390783499</v>
      </c>
      <c r="N5" s="177">
        <f>RES_hhdet_fech!N5/RES_summary!N$19</f>
        <v>218.42449504913995</v>
      </c>
      <c r="O5" s="177">
        <f>RES_hhdet_fech!O5/RES_summary!O$19</f>
        <v>191.43209871198434</v>
      </c>
      <c r="P5" s="177">
        <f>RES_hhdet_fech!P5/RES_summary!P$19</f>
        <v>187.51821045302924</v>
      </c>
      <c r="Q5" s="177">
        <f>RES_hhdet_fech!Q5/RES_summary!Q$19</f>
        <v>186.37093470214677</v>
      </c>
    </row>
    <row r="6" spans="1:17" ht="12" customHeight="1" x14ac:dyDescent="0.25">
      <c r="A6" s="23" t="s">
        <v>60</v>
      </c>
      <c r="B6" s="177">
        <f>RES_hhdet_fech!B6/RES_summary!B$19</f>
        <v>0.47337846202702716</v>
      </c>
      <c r="C6" s="177">
        <f>RES_hhdet_fech!C6/RES_summary!C$19</f>
        <v>0.19690757437812109</v>
      </c>
      <c r="D6" s="177">
        <f>RES_hhdet_fech!D6/RES_summary!D$19</f>
        <v>0.68777736775749876</v>
      </c>
      <c r="E6" s="177">
        <f>RES_hhdet_fech!E6/RES_summary!E$19</f>
        <v>1.3444201755122616</v>
      </c>
      <c r="F6" s="177">
        <f>RES_hhdet_fech!F6/RES_summary!F$19</f>
        <v>0.76827205488277894</v>
      </c>
      <c r="G6" s="177">
        <f>RES_hhdet_fech!G6/RES_summary!G$19</f>
        <v>2.3440264271937559</v>
      </c>
      <c r="H6" s="177">
        <f>RES_hhdet_fech!H6/RES_summary!H$19</f>
        <v>1.5683521055749388</v>
      </c>
      <c r="I6" s="177">
        <f>RES_hhdet_fech!I6/RES_summary!I$19</f>
        <v>3.5121029509606871</v>
      </c>
      <c r="J6" s="177">
        <f>RES_hhdet_fech!J6/RES_summary!J$19</f>
        <v>4.4009639029109424</v>
      </c>
      <c r="K6" s="177">
        <f>RES_hhdet_fech!K6/RES_summary!K$19</f>
        <v>2.0920941421300978</v>
      </c>
      <c r="L6" s="177">
        <f>RES_hhdet_fech!L6/RES_summary!L$19</f>
        <v>0.81616789104579757</v>
      </c>
      <c r="M6" s="177">
        <f>RES_hhdet_fech!M6/RES_summary!M$19</f>
        <v>1.3288224529666834</v>
      </c>
      <c r="N6" s="177">
        <f>RES_hhdet_fech!N6/RES_summary!N$19</f>
        <v>1.4001140147550344</v>
      </c>
      <c r="O6" s="177">
        <f>RES_hhdet_fech!O6/RES_summary!O$19</f>
        <v>1.098151150783911</v>
      </c>
      <c r="P6" s="177">
        <f>RES_hhdet_fech!P6/RES_summary!P$19</f>
        <v>1.2825335026478608</v>
      </c>
      <c r="Q6" s="177">
        <f>RES_hhdet_fech!Q6/RES_summary!Q$19</f>
        <v>1.6440837495492195</v>
      </c>
    </row>
    <row r="7" spans="1:17" ht="12.95" customHeight="1" x14ac:dyDescent="0.25">
      <c r="A7" s="158" t="s">
        <v>112</v>
      </c>
      <c r="B7" s="178">
        <f>RES_hhdet_fech!B7/RES_summary!B$19</f>
        <v>0.19157433332445772</v>
      </c>
      <c r="C7" s="178">
        <f>RES_hhdet_fech!C7/RES_summary!C$19</f>
        <v>0.23276917153794777</v>
      </c>
      <c r="D7" s="178">
        <f>RES_hhdet_fech!D7/RES_summary!D$19</f>
        <v>0.27451096680565562</v>
      </c>
      <c r="E7" s="178">
        <f>RES_hhdet_fech!E7/RES_summary!E$19</f>
        <v>0.31574026879562223</v>
      </c>
      <c r="F7" s="178">
        <f>RES_hhdet_fech!F7/RES_summary!F$19</f>
        <v>0.35387197950410149</v>
      </c>
      <c r="G7" s="178">
        <f>RES_hhdet_fech!G7/RES_summary!G$19</f>
        <v>0.39007123462712662</v>
      </c>
      <c r="H7" s="178">
        <f>RES_hhdet_fech!H7/RES_summary!H$19</f>
        <v>0.43781458719994926</v>
      </c>
      <c r="I7" s="178">
        <f>RES_hhdet_fech!I7/RES_summary!I$19</f>
        <v>0.49637473017804568</v>
      </c>
      <c r="J7" s="178">
        <f>RES_hhdet_fech!J7/RES_summary!J$19</f>
        <v>0.55809829591412652</v>
      </c>
      <c r="K7" s="178">
        <f>RES_hhdet_fech!K7/RES_summary!K$19</f>
        <v>0.57178028063090025</v>
      </c>
      <c r="L7" s="178">
        <f>RES_hhdet_fech!L7/RES_summary!L$19</f>
        <v>0.60225163810872373</v>
      </c>
      <c r="M7" s="178">
        <f>RES_hhdet_fech!M7/RES_summary!M$19</f>
        <v>0.62564572713164213</v>
      </c>
      <c r="N7" s="178">
        <f>RES_hhdet_fech!N7/RES_summary!N$19</f>
        <v>0.66436481208375364</v>
      </c>
      <c r="O7" s="178">
        <f>RES_hhdet_fech!O7/RES_summary!O$19</f>
        <v>0.73765466284391068</v>
      </c>
      <c r="P7" s="178">
        <f>RES_hhdet_fech!P7/RES_summary!P$19</f>
        <v>0.71875137802009814</v>
      </c>
      <c r="Q7" s="178">
        <f>RES_hhdet_fech!Q7/RES_summary!Q$19</f>
        <v>0.73740178257922684</v>
      </c>
    </row>
    <row r="8" spans="1:17" ht="12" customHeight="1" x14ac:dyDescent="0.25">
      <c r="A8" s="23" t="s">
        <v>60</v>
      </c>
      <c r="B8" s="177">
        <f>RES_hhdet_fech!B8/RES_summary!B$19</f>
        <v>0.19157433332445772</v>
      </c>
      <c r="C8" s="177">
        <f>RES_hhdet_fech!C8/RES_summary!C$19</f>
        <v>0.23276917153794777</v>
      </c>
      <c r="D8" s="177">
        <f>RES_hhdet_fech!D8/RES_summary!D$19</f>
        <v>0.27451096680565562</v>
      </c>
      <c r="E8" s="177">
        <f>RES_hhdet_fech!E8/RES_summary!E$19</f>
        <v>0.31574026879562223</v>
      </c>
      <c r="F8" s="177">
        <f>RES_hhdet_fech!F8/RES_summary!F$19</f>
        <v>0.35387197950410149</v>
      </c>
      <c r="G8" s="177">
        <f>RES_hhdet_fech!G8/RES_summary!G$19</f>
        <v>0.39007123462712662</v>
      </c>
      <c r="H8" s="177">
        <f>RES_hhdet_fech!H8/RES_summary!H$19</f>
        <v>0.43781458719994926</v>
      </c>
      <c r="I8" s="177">
        <f>RES_hhdet_fech!I8/RES_summary!I$19</f>
        <v>0.49637473017804568</v>
      </c>
      <c r="J8" s="177">
        <f>RES_hhdet_fech!J8/RES_summary!J$19</f>
        <v>0.55809829591412652</v>
      </c>
      <c r="K8" s="177">
        <f>RES_hhdet_fech!K8/RES_summary!K$19</f>
        <v>0.57178028063090025</v>
      </c>
      <c r="L8" s="177">
        <f>RES_hhdet_fech!L8/RES_summary!L$19</f>
        <v>0.60225163810872373</v>
      </c>
      <c r="M8" s="177">
        <f>RES_hhdet_fech!M8/RES_summary!M$19</f>
        <v>0.62564572713164213</v>
      </c>
      <c r="N8" s="177">
        <f>RES_hhdet_fech!N8/RES_summary!N$19</f>
        <v>0.66436481208375364</v>
      </c>
      <c r="O8" s="177">
        <f>RES_hhdet_fech!O8/RES_summary!O$19</f>
        <v>0.73765466284391068</v>
      </c>
      <c r="P8" s="177">
        <f>RES_hhdet_fech!P8/RES_summary!P$19</f>
        <v>0.71875137802009814</v>
      </c>
      <c r="Q8" s="177">
        <f>RES_hhdet_fech!Q8/RES_summary!Q$19</f>
        <v>0.73740178257922684</v>
      </c>
    </row>
    <row r="9" spans="1:17" ht="12" customHeight="1" x14ac:dyDescent="0.25">
      <c r="A9" s="158" t="s">
        <v>63</v>
      </c>
      <c r="B9" s="178">
        <f>RES_hhdet_fech!B9/RES_summary!B$19</f>
        <v>34.778224137995934</v>
      </c>
      <c r="C9" s="178">
        <f>RES_hhdet_fech!C9/RES_summary!C$19</f>
        <v>35.394914138517841</v>
      </c>
      <c r="D9" s="178">
        <f>RES_hhdet_fech!D9/RES_summary!D$19</f>
        <v>37.570891606403492</v>
      </c>
      <c r="E9" s="178">
        <f>RES_hhdet_fech!E9/RES_summary!E$19</f>
        <v>39.745898807591487</v>
      </c>
      <c r="F9" s="178">
        <f>RES_hhdet_fech!F9/RES_summary!F$19</f>
        <v>31.634006311194131</v>
      </c>
      <c r="G9" s="178">
        <f>RES_hhdet_fech!G9/RES_summary!G$19</f>
        <v>40.716764411748045</v>
      </c>
      <c r="H9" s="178">
        <f>RES_hhdet_fech!H9/RES_summary!H$19</f>
        <v>36.829774224829123</v>
      </c>
      <c r="I9" s="178">
        <f>RES_hhdet_fech!I9/RES_summary!I$19</f>
        <v>49.574467650925477</v>
      </c>
      <c r="J9" s="178">
        <f>RES_hhdet_fech!J9/RES_summary!J$19</f>
        <v>40.327924039706367</v>
      </c>
      <c r="K9" s="178">
        <f>RES_hhdet_fech!K9/RES_summary!K$19</f>
        <v>41.307849960432385</v>
      </c>
      <c r="L9" s="178">
        <f>RES_hhdet_fech!L9/RES_summary!L$19</f>
        <v>36.439112485150687</v>
      </c>
      <c r="M9" s="178">
        <f>RES_hhdet_fech!M9/RES_summary!M$19</f>
        <v>36.82927121702749</v>
      </c>
      <c r="N9" s="178">
        <f>RES_hhdet_fech!N9/RES_summary!N$19</f>
        <v>37.791695965001843</v>
      </c>
      <c r="O9" s="178">
        <f>RES_hhdet_fech!O9/RES_summary!O$19</f>
        <v>34.499591664923983</v>
      </c>
      <c r="P9" s="178">
        <f>RES_hhdet_fech!P9/RES_summary!P$19</f>
        <v>34.80542630791917</v>
      </c>
      <c r="Q9" s="178">
        <f>RES_hhdet_fech!Q9/RES_summary!Q$19</f>
        <v>33.527291162206495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38.018091725941566</v>
      </c>
      <c r="C11" s="183">
        <f>RES_hhdet_fech!C11/RES_summary!C$19</f>
        <v>38.402853211953556</v>
      </c>
      <c r="D11" s="183">
        <f>RES_hhdet_fech!D11/RES_summary!D$19</f>
        <v>44.111405727828163</v>
      </c>
      <c r="E11" s="183">
        <f>RES_hhdet_fech!E11/RES_summary!E$19</f>
        <v>42.470802432879182</v>
      </c>
      <c r="F11" s="183">
        <f>RES_hhdet_fech!F11/RES_summary!F$19</f>
        <v>33.321680655931281</v>
      </c>
      <c r="G11" s="183">
        <f>RES_hhdet_fech!G11/RES_summary!G$19</f>
        <v>46.646709589261938</v>
      </c>
      <c r="H11" s="183">
        <f>RES_hhdet_fech!H11/RES_summary!H$19</f>
        <v>40.00335385037328</v>
      </c>
      <c r="I11" s="183">
        <f>RES_hhdet_fech!I11/RES_summary!I$19</f>
        <v>50.219096783447355</v>
      </c>
      <c r="J11" s="183">
        <f>RES_hhdet_fech!J11/RES_summary!J$19</f>
        <v>40.9469597361756</v>
      </c>
      <c r="K11" s="183">
        <f>RES_hhdet_fech!K11/RES_summary!K$19</f>
        <v>38.947222706099133</v>
      </c>
      <c r="L11" s="183">
        <f>RES_hhdet_fech!L11/RES_summary!L$19</f>
        <v>38.590418174356884</v>
      </c>
      <c r="M11" s="183">
        <f>RES_hhdet_fech!M11/RES_summary!M$19</f>
        <v>38.607716798324887</v>
      </c>
      <c r="N11" s="183">
        <f>RES_hhdet_fech!N11/RES_summary!N$19</f>
        <v>38.037512820457522</v>
      </c>
      <c r="O11" s="183">
        <f>RES_hhdet_fech!O11/RES_summary!O$19</f>
        <v>37.499584078274665</v>
      </c>
      <c r="P11" s="183">
        <f>RES_hhdet_fech!P11/RES_summary!P$19</f>
        <v>37.113321112467702</v>
      </c>
      <c r="Q11" s="183">
        <f>RES_hhdet_fech!Q11/RES_summary!Q$19</f>
        <v>36.960927923095049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30.632673410283232</v>
      </c>
      <c r="C15" s="180">
        <f>RES_hhdet_fech!C15/RES_summary!C$19</f>
        <v>31.596285653700519</v>
      </c>
      <c r="D15" s="180">
        <f>RES_hhdet_fech!D15/RES_summary!D$19</f>
        <v>29.419502327097749</v>
      </c>
      <c r="E15" s="180">
        <f>RES_hhdet_fech!E15/RES_summary!E$19</f>
        <v>36.394548266387112</v>
      </c>
      <c r="F15" s="180">
        <f>RES_hhdet_fech!F15/RES_summary!F$19</f>
        <v>29.585734392746282</v>
      </c>
      <c r="G15" s="180">
        <f>RES_hhdet_fech!G15/RES_summary!G$19</f>
        <v>33.614451073626405</v>
      </c>
      <c r="H15" s="180">
        <f>RES_hhdet_fech!H15/RES_summary!H$19</f>
        <v>33.079443598843596</v>
      </c>
      <c r="I15" s="180">
        <f>RES_hhdet_fech!I15/RES_summary!I$19</f>
        <v>48.822861437756181</v>
      </c>
      <c r="J15" s="180">
        <f>RES_hhdet_fech!J15/RES_summary!J$19</f>
        <v>39.615694226770678</v>
      </c>
      <c r="K15" s="180">
        <f>RES_hhdet_fech!K15/RES_summary!K$19</f>
        <v>43.987810539917355</v>
      </c>
      <c r="L15" s="180">
        <f>RES_hhdet_fech!L15/RES_summary!L$19</f>
        <v>34.029281649824647</v>
      </c>
      <c r="M15" s="180">
        <f>RES_hhdet_fech!M15/RES_summary!M$19</f>
        <v>34.863903825567057</v>
      </c>
      <c r="N15" s="180">
        <f>RES_hhdet_fech!N15/RES_summary!N$19</f>
        <v>37.523697936963707</v>
      </c>
      <c r="O15" s="180">
        <f>RES_hhdet_fech!O15/RES_summary!O$19</f>
        <v>31.272910553834048</v>
      </c>
      <c r="P15" s="180">
        <f>RES_hhdet_fech!P15/RES_summary!P$19</f>
        <v>32.356692071081312</v>
      </c>
      <c r="Q15" s="180">
        <f>RES_hhdet_fech!Q15/RES_summary!Q$19</f>
        <v>30.089200835186748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19.795022386238887</v>
      </c>
      <c r="C19" s="178">
        <f>RES_hhdet_fech!C19/RES_summary!C$19</f>
        <v>20.728951513676151</v>
      </c>
      <c r="D19" s="178">
        <f>RES_hhdet_fech!D19/RES_summary!D$19</f>
        <v>23.162077927864274</v>
      </c>
      <c r="E19" s="178">
        <f>RES_hhdet_fech!E19/RES_summary!E$19</f>
        <v>26.128908357664614</v>
      </c>
      <c r="F19" s="178">
        <f>RES_hhdet_fech!F19/RES_summary!F$19</f>
        <v>18.078981330767338</v>
      </c>
      <c r="G19" s="178">
        <f>RES_hhdet_fech!G19/RES_summary!G$19</f>
        <v>39.984807111568095</v>
      </c>
      <c r="H19" s="178">
        <f>RES_hhdet_fech!H19/RES_summary!H$19</f>
        <v>26.249371172877215</v>
      </c>
      <c r="I19" s="178">
        <f>RES_hhdet_fech!I19/RES_summary!I$19</f>
        <v>30.843689118510468</v>
      </c>
      <c r="J19" s="178">
        <f>RES_hhdet_fech!J19/RES_summary!J$19</f>
        <v>20.211877578036543</v>
      </c>
      <c r="K19" s="178">
        <f>RES_hhdet_fech!K19/RES_summary!K$19</f>
        <v>24.720810515086221</v>
      </c>
      <c r="L19" s="178">
        <f>RES_hhdet_fech!L19/RES_summary!L$19</f>
        <v>22.407554376490651</v>
      </c>
      <c r="M19" s="178">
        <f>RES_hhdet_fech!M19/RES_summary!M$19</f>
        <v>22.320419268981986</v>
      </c>
      <c r="N19" s="178">
        <f>RES_hhdet_fech!N19/RES_summary!N$19</f>
        <v>21.38329846810327</v>
      </c>
      <c r="O19" s="178">
        <f>RES_hhdet_fech!O19/RES_summary!O$19</f>
        <v>21.817115944339303</v>
      </c>
      <c r="P19" s="178">
        <f>RES_hhdet_fech!P19/RES_summary!P$19</f>
        <v>19.302206361423028</v>
      </c>
      <c r="Q19" s="178">
        <f>RES_hhdet_fech!Q19/RES_summary!Q$19</f>
        <v>22.16677194598654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23.435480795711765</v>
      </c>
      <c r="C21" s="177">
        <f>RES_hhdet_fech!C21/RES_summary!C$19</f>
        <v>25.485200941855123</v>
      </c>
      <c r="D21" s="177">
        <f>RES_hhdet_fech!D21/RES_summary!D$19</f>
        <v>25.398141943740736</v>
      </c>
      <c r="E21" s="177">
        <f>RES_hhdet_fech!E21/RES_summary!E$19</f>
        <v>29.448299708009177</v>
      </c>
      <c r="F21" s="177">
        <f>RES_hhdet_fech!F21/RES_summary!F$19</f>
        <v>18.036225898872033</v>
      </c>
      <c r="G21" s="177">
        <f>RES_hhdet_fech!G21/RES_summary!G$19</f>
        <v>47.439002916328704</v>
      </c>
      <c r="H21" s="177">
        <f>RES_hhdet_fech!H21/RES_summary!H$19</f>
        <v>23.639178439748832</v>
      </c>
      <c r="I21" s="177">
        <f>RES_hhdet_fech!I21/RES_summary!I$19</f>
        <v>36.360729954413053</v>
      </c>
      <c r="J21" s="177">
        <f>RES_hhdet_fech!J21/RES_summary!J$19</f>
        <v>18.805357892119467</v>
      </c>
      <c r="K21" s="177">
        <f>RES_hhdet_fech!K21/RES_summary!K$19</f>
        <v>28.916653104785514</v>
      </c>
      <c r="L21" s="177">
        <f>RES_hhdet_fech!L21/RES_summary!L$19</f>
        <v>24.607041058363254</v>
      </c>
      <c r="M21" s="177">
        <f>RES_hhdet_fech!M21/RES_summary!M$19</f>
        <v>24.705196259560889</v>
      </c>
      <c r="N21" s="177">
        <f>RES_hhdet_fech!N21/RES_summary!N$19</f>
        <v>23.386554721864957</v>
      </c>
      <c r="O21" s="177">
        <f>RES_hhdet_fech!O21/RES_summary!O$19</f>
        <v>24.37745050326583</v>
      </c>
      <c r="P21" s="177">
        <f>RES_hhdet_fech!P21/RES_summary!P$19</f>
        <v>24.144243091557161</v>
      </c>
      <c r="Q21" s="177">
        <f>RES_hhdet_fech!Q21/RES_summary!Q$19</f>
        <v>25.058163422472166</v>
      </c>
    </row>
    <row r="22" spans="1:17" ht="12" customHeight="1" x14ac:dyDescent="0.25">
      <c r="A22" s="29" t="s">
        <v>140</v>
      </c>
      <c r="B22" s="176">
        <f>RES_hhdet_fech!B22/RES_summary!B$19</f>
        <v>12.149790528040988</v>
      </c>
      <c r="C22" s="176">
        <f>RES_hhdet_fech!C22/RES_summary!C$19</f>
        <v>11.575854221175925</v>
      </c>
      <c r="D22" s="176">
        <f>RES_hhdet_fech!D22/RES_summary!D$19</f>
        <v>16.138206254464112</v>
      </c>
      <c r="E22" s="176">
        <f>RES_hhdet_fech!E22/RES_summary!E$19</f>
        <v>11.543453097547104</v>
      </c>
      <c r="F22" s="176">
        <f>RES_hhdet_fech!F22/RES_summary!F$19</f>
        <v>18.325306728906266</v>
      </c>
      <c r="G22" s="176">
        <f>RES_hhdet_fech!G22/RES_summary!G$19</f>
        <v>9.0724504457164805</v>
      </c>
      <c r="H22" s="176">
        <f>RES_hhdet_fech!H22/RES_summary!H$19</f>
        <v>35.780437083525499</v>
      </c>
      <c r="I22" s="176">
        <f>RES_hhdet_fech!I22/RES_summary!I$19</f>
        <v>7.2568978096168255</v>
      </c>
      <c r="J22" s="176">
        <f>RES_hhdet_fech!J22/RES_summary!J$19</f>
        <v>26.890117018095303</v>
      </c>
      <c r="K22" s="176">
        <f>RES_hhdet_fech!K22/RES_summary!K$19</f>
        <v>4.710688113956917</v>
      </c>
      <c r="L22" s="176">
        <f>RES_hhdet_fech!L22/RES_summary!L$19</f>
        <v>15.170667324512706</v>
      </c>
      <c r="M22" s="176">
        <f>RES_hhdet_fech!M22/RES_summary!M$19</f>
        <v>15.541552293489637</v>
      </c>
      <c r="N22" s="176">
        <f>RES_hhdet_fech!N22/RES_summary!N$19</f>
        <v>16.532886429224728</v>
      </c>
      <c r="O22" s="176">
        <f>RES_hhdet_fech!O22/RES_summary!O$19</f>
        <v>15.254878142804204</v>
      </c>
      <c r="P22" s="176">
        <f>RES_hhdet_fech!P22/RES_summary!P$19</f>
        <v>14.659017369232426</v>
      </c>
      <c r="Q22" s="176">
        <f>RES_hhdet_fech!Q22/RES_summary!Q$19</f>
        <v>13.672705400097824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326.51525163302551</v>
      </c>
      <c r="C43" s="184">
        <f>RES_hhdet_fech!C43/RES_summary!C$19</f>
        <v>285.13194364532205</v>
      </c>
      <c r="D43" s="184">
        <f>RES_hhdet_fech!D43/RES_summary!D$19</f>
        <v>187.30427341466159</v>
      </c>
      <c r="E43" s="184">
        <f>RES_hhdet_fech!E43/RES_summary!E$19</f>
        <v>294.91780347779758</v>
      </c>
      <c r="F43" s="184">
        <f>RES_hhdet_fech!F43/RES_summary!F$19</f>
        <v>392.04403805006467</v>
      </c>
      <c r="G43" s="184">
        <f>RES_hhdet_fech!G43/RES_summary!G$19</f>
        <v>283.34354458417062</v>
      </c>
      <c r="H43" s="184">
        <f>RES_hhdet_fech!H43/RES_summary!H$19</f>
        <v>252.65993672265688</v>
      </c>
      <c r="I43" s="184">
        <f>RES_hhdet_fech!I43/RES_summary!I$19</f>
        <v>295.51083642900306</v>
      </c>
      <c r="J43" s="184">
        <f>RES_hhdet_fech!J43/RES_summary!J$19</f>
        <v>267.51253369731506</v>
      </c>
      <c r="K43" s="184">
        <f>RES_hhdet_fech!K43/RES_summary!K$19</f>
        <v>225.20168518472977</v>
      </c>
      <c r="L43" s="184">
        <f>RES_hhdet_fech!L43/RES_summary!L$19</f>
        <v>185.06699905866753</v>
      </c>
      <c r="M43" s="184">
        <f>RES_hhdet_fech!M43/RES_summary!M$19</f>
        <v>266.81510994942579</v>
      </c>
      <c r="N43" s="184">
        <f>RES_hhdet_fech!N43/RES_summary!N$19</f>
        <v>280.37560553847982</v>
      </c>
      <c r="O43" s="184">
        <f>RES_hhdet_fech!O43/RES_summary!O$19</f>
        <v>202.1232981814041</v>
      </c>
      <c r="P43" s="184">
        <f>RES_hhdet_fech!P43/RES_summary!P$19</f>
        <v>222.41712638273802</v>
      </c>
      <c r="Q43" s="184">
        <f>RES_hhdet_fech!Q43/RES_summary!Q$19</f>
        <v>221.36037481084011</v>
      </c>
    </row>
    <row r="44" spans="1:17" ht="12.95" customHeight="1" x14ac:dyDescent="0.25">
      <c r="A44" s="158" t="s">
        <v>65</v>
      </c>
      <c r="B44" s="178">
        <f>RES_hhdet_fech!B44/RES_summary!B$19</f>
        <v>270.58282934557872</v>
      </c>
      <c r="C44" s="178">
        <f>RES_hhdet_fech!C44/RES_summary!C$19</f>
        <v>227.60384809943432</v>
      </c>
      <c r="D44" s="178">
        <f>RES_hhdet_fech!D44/RES_summary!D$19</f>
        <v>133.81559266177797</v>
      </c>
      <c r="E44" s="178">
        <f>RES_hhdet_fech!E44/RES_summary!E$19</f>
        <v>229.47934149409636</v>
      </c>
      <c r="F44" s="178">
        <f>RES_hhdet_fech!F44/RES_summary!F$19</f>
        <v>333.95468300964785</v>
      </c>
      <c r="G44" s="178">
        <f>RES_hhdet_fech!G44/RES_summary!G$19</f>
        <v>205.10449526284236</v>
      </c>
      <c r="H44" s="178">
        <f>RES_hhdet_fech!H44/RES_summary!H$19</f>
        <v>185.48569619761395</v>
      </c>
      <c r="I44" s="178">
        <f>RES_hhdet_fech!I44/RES_summary!I$19</f>
        <v>216.93428188167553</v>
      </c>
      <c r="J44" s="178">
        <f>RES_hhdet_fech!J44/RES_summary!J$19</f>
        <v>204.91956293803773</v>
      </c>
      <c r="K44" s="178">
        <f>RES_hhdet_fech!K44/RES_summary!K$19</f>
        <v>158.68903071862613</v>
      </c>
      <c r="L44" s="178">
        <f>RES_hhdet_fech!L44/RES_summary!L$19</f>
        <v>124.54803527384239</v>
      </c>
      <c r="M44" s="178">
        <f>RES_hhdet_fech!M44/RES_summary!M$19</f>
        <v>204.13207520408386</v>
      </c>
      <c r="N44" s="178">
        <f>RES_hhdet_fech!N44/RES_summary!N$19</f>
        <v>208.11826485882577</v>
      </c>
      <c r="O44" s="178">
        <f>RES_hhdet_fech!O44/RES_summary!O$19</f>
        <v>142.39021523334088</v>
      </c>
      <c r="P44" s="178">
        <f>RES_hhdet_fech!P44/RES_summary!P$19</f>
        <v>162.19441343741286</v>
      </c>
      <c r="Q44" s="178">
        <f>RES_hhdet_fech!Q44/RES_summary!Q$19</f>
        <v>160.62355010237232</v>
      </c>
    </row>
    <row r="45" spans="1:17" ht="12" customHeight="1" x14ac:dyDescent="0.25">
      <c r="A45" s="23" t="s">
        <v>166</v>
      </c>
      <c r="B45" s="177">
        <f>RES_hhdet_fech!B45/RES_summary!B$19</f>
        <v>269.39936626057226</v>
      </c>
      <c r="C45" s="177">
        <f>RES_hhdet_fech!C45/RES_summary!C$19</f>
        <v>225.79492139900279</v>
      </c>
      <c r="D45" s="177">
        <f>RES_hhdet_fech!D45/RES_summary!D$19</f>
        <v>132.76451699019347</v>
      </c>
      <c r="E45" s="177">
        <f>RES_hhdet_fech!E45/RES_summary!E$19</f>
        <v>225.05226642483024</v>
      </c>
      <c r="F45" s="177">
        <f>RES_hhdet_fech!F45/RES_summary!F$19</f>
        <v>332.24538963939222</v>
      </c>
      <c r="G45" s="177">
        <f>RES_hhdet_fech!G45/RES_summary!G$19</f>
        <v>198.63920177506066</v>
      </c>
      <c r="H45" s="177">
        <f>RES_hhdet_fech!H45/RES_summary!H$19</f>
        <v>181.47083677885118</v>
      </c>
      <c r="I45" s="177">
        <f>RES_hhdet_fech!I45/RES_summary!I$19</f>
        <v>207.09959272693413</v>
      </c>
      <c r="J45" s="177">
        <f>RES_hhdet_fech!J45/RES_summary!J$19</f>
        <v>200.64390254111092</v>
      </c>
      <c r="K45" s="177">
        <f>RES_hhdet_fech!K45/RES_summary!K$19</f>
        <v>152.53631556702081</v>
      </c>
      <c r="L45" s="177">
        <f>RES_hhdet_fech!L45/RES_summary!L$19</f>
        <v>121.8781396860375</v>
      </c>
      <c r="M45" s="177">
        <f>RES_hhdet_fech!M45/RES_summary!M$19</f>
        <v>200.27855889910359</v>
      </c>
      <c r="N45" s="177">
        <f>RES_hhdet_fech!N45/RES_summary!N$19</f>
        <v>204.0685185259585</v>
      </c>
      <c r="O45" s="177">
        <f>RES_hhdet_fech!O45/RES_summary!O$19</f>
        <v>139.90500417838879</v>
      </c>
      <c r="P45" s="177">
        <f>RES_hhdet_fech!P45/RES_summary!P$19</f>
        <v>158.83355896639628</v>
      </c>
      <c r="Q45" s="177">
        <f>RES_hhdet_fech!Q45/RES_summary!Q$19</f>
        <v>156.34005605028091</v>
      </c>
    </row>
    <row r="46" spans="1:17" ht="12" customHeight="1" x14ac:dyDescent="0.25">
      <c r="A46" s="23" t="s">
        <v>60</v>
      </c>
      <c r="B46" s="177">
        <f>RES_hhdet_fech!B46/RES_summary!B$19</f>
        <v>1.1834630850064887</v>
      </c>
      <c r="C46" s="177">
        <f>RES_hhdet_fech!C46/RES_summary!C$19</f>
        <v>1.8089267004315532</v>
      </c>
      <c r="D46" s="177">
        <f>RES_hhdet_fech!D46/RES_summary!D$19</f>
        <v>1.051075671584522</v>
      </c>
      <c r="E46" s="177">
        <f>RES_hhdet_fech!E46/RES_summary!E$19</f>
        <v>4.4270750692660936</v>
      </c>
      <c r="F46" s="177">
        <f>RES_hhdet_fech!F46/RES_summary!F$19</f>
        <v>1.7092933702556206</v>
      </c>
      <c r="G46" s="177">
        <f>RES_hhdet_fech!G46/RES_summary!G$19</f>
        <v>6.4652934877817323</v>
      </c>
      <c r="H46" s="177">
        <f>RES_hhdet_fech!H46/RES_summary!H$19</f>
        <v>4.0148594187627653</v>
      </c>
      <c r="I46" s="177">
        <f>RES_hhdet_fech!I46/RES_summary!I$19</f>
        <v>9.8346891547413886</v>
      </c>
      <c r="J46" s="177">
        <f>RES_hhdet_fech!J46/RES_summary!J$19</f>
        <v>4.2756603969268019</v>
      </c>
      <c r="K46" s="177">
        <f>RES_hhdet_fech!K46/RES_summary!K$19</f>
        <v>6.1527151516053253</v>
      </c>
      <c r="L46" s="177">
        <f>RES_hhdet_fech!L46/RES_summary!L$19</f>
        <v>2.6698955878048918</v>
      </c>
      <c r="M46" s="177">
        <f>RES_hhdet_fech!M46/RES_summary!M$19</f>
        <v>3.8535163049802765</v>
      </c>
      <c r="N46" s="177">
        <f>RES_hhdet_fech!N46/RES_summary!N$19</f>
        <v>4.0497463328672438</v>
      </c>
      <c r="O46" s="177">
        <f>RES_hhdet_fech!O46/RES_summary!O$19</f>
        <v>2.4852110549520838</v>
      </c>
      <c r="P46" s="177">
        <f>RES_hhdet_fech!P46/RES_summary!P$19</f>
        <v>3.360854471016586</v>
      </c>
      <c r="Q46" s="177">
        <f>RES_hhdet_fech!Q46/RES_summary!Q$19</f>
        <v>4.2834940520914149</v>
      </c>
    </row>
    <row r="47" spans="1:17" ht="12.95" customHeight="1" x14ac:dyDescent="0.25">
      <c r="A47" s="158" t="s">
        <v>112</v>
      </c>
      <c r="B47" s="178">
        <f>RES_hhdet_fech!B47/RES_summary!B$19</f>
        <v>0.19165347855303144</v>
      </c>
      <c r="C47" s="178">
        <f>RES_hhdet_fech!C47/RES_summary!C$19</f>
        <v>0.22972850823623583</v>
      </c>
      <c r="D47" s="178">
        <f>RES_hhdet_fech!D47/RES_summary!D$19</f>
        <v>0.27583048067048027</v>
      </c>
      <c r="E47" s="178">
        <f>RES_hhdet_fech!E47/RES_summary!E$19</f>
        <v>0.31174577382140262</v>
      </c>
      <c r="F47" s="178">
        <f>RES_hhdet_fech!F47/RES_summary!F$19</f>
        <v>0.32997316093609397</v>
      </c>
      <c r="G47" s="178">
        <f>RES_hhdet_fech!G47/RES_summary!G$19</f>
        <v>0.36688089888193876</v>
      </c>
      <c r="H47" s="178">
        <f>RES_hhdet_fech!H47/RES_summary!H$19</f>
        <v>0.41591910843303337</v>
      </c>
      <c r="I47" s="178">
        <f>RES_hhdet_fech!I47/RES_summary!I$19</f>
        <v>0.47811509314384071</v>
      </c>
      <c r="J47" s="178">
        <f>RES_hhdet_fech!J47/RES_summary!J$19</f>
        <v>0.58282500811832161</v>
      </c>
      <c r="K47" s="178">
        <f>RES_hhdet_fech!K47/RES_summary!K$19</f>
        <v>0.59045887563128829</v>
      </c>
      <c r="L47" s="178">
        <f>RES_hhdet_fech!L47/RES_summary!L$19</f>
        <v>0.64496297020739346</v>
      </c>
      <c r="M47" s="178">
        <f>RES_hhdet_fech!M47/RES_summary!M$19</f>
        <v>0.64668358094131706</v>
      </c>
      <c r="N47" s="178">
        <f>RES_hhdet_fech!N47/RES_summary!N$19</f>
        <v>0.60606848498572563</v>
      </c>
      <c r="O47" s="178">
        <f>RES_hhdet_fech!O47/RES_summary!O$19</f>
        <v>0.67262722893396942</v>
      </c>
      <c r="P47" s="178">
        <f>RES_hhdet_fech!P47/RES_summary!P$19</f>
        <v>0.69241185128429439</v>
      </c>
      <c r="Q47" s="178">
        <f>RES_hhdet_fech!Q47/RES_summary!Q$19</f>
        <v>0.70719724746987778</v>
      </c>
    </row>
    <row r="48" spans="1:17" ht="12" customHeight="1" x14ac:dyDescent="0.25">
      <c r="A48" s="23" t="s">
        <v>60</v>
      </c>
      <c r="B48" s="177">
        <f>RES_hhdet_fech!B48/RES_summary!B$19</f>
        <v>0.19165347855303144</v>
      </c>
      <c r="C48" s="177">
        <f>RES_hhdet_fech!C48/RES_summary!C$19</f>
        <v>0.22972850823623583</v>
      </c>
      <c r="D48" s="177">
        <f>RES_hhdet_fech!D48/RES_summary!D$19</f>
        <v>0.27583048067048027</v>
      </c>
      <c r="E48" s="177">
        <f>RES_hhdet_fech!E48/RES_summary!E$19</f>
        <v>0.31174577382140262</v>
      </c>
      <c r="F48" s="177">
        <f>RES_hhdet_fech!F48/RES_summary!F$19</f>
        <v>0.32997316093609397</v>
      </c>
      <c r="G48" s="177">
        <f>RES_hhdet_fech!G48/RES_summary!G$19</f>
        <v>0.36688089888193876</v>
      </c>
      <c r="H48" s="177">
        <f>RES_hhdet_fech!H48/RES_summary!H$19</f>
        <v>0.41591910843303337</v>
      </c>
      <c r="I48" s="177">
        <f>RES_hhdet_fech!I48/RES_summary!I$19</f>
        <v>0.47811509314384071</v>
      </c>
      <c r="J48" s="177">
        <f>RES_hhdet_fech!J48/RES_summary!J$19</f>
        <v>0.58282500811832161</v>
      </c>
      <c r="K48" s="177">
        <f>RES_hhdet_fech!K48/RES_summary!K$19</f>
        <v>0.59045887563128829</v>
      </c>
      <c r="L48" s="177">
        <f>RES_hhdet_fech!L48/RES_summary!L$19</f>
        <v>0.64496297020739346</v>
      </c>
      <c r="M48" s="177">
        <f>RES_hhdet_fech!M48/RES_summary!M$19</f>
        <v>0.64668358094131706</v>
      </c>
      <c r="N48" s="177">
        <f>RES_hhdet_fech!N48/RES_summary!N$19</f>
        <v>0.60606848498572563</v>
      </c>
      <c r="O48" s="177">
        <f>RES_hhdet_fech!O48/RES_summary!O$19</f>
        <v>0.67262722893396942</v>
      </c>
      <c r="P48" s="177">
        <f>RES_hhdet_fech!P48/RES_summary!P$19</f>
        <v>0.69241185128429439</v>
      </c>
      <c r="Q48" s="177">
        <f>RES_hhdet_fech!Q48/RES_summary!Q$19</f>
        <v>0.70719724746987778</v>
      </c>
    </row>
    <row r="49" spans="1:17" ht="12" customHeight="1" x14ac:dyDescent="0.25">
      <c r="A49" s="158" t="s">
        <v>63</v>
      </c>
      <c r="B49" s="178">
        <f>RES_hhdet_fech!B49/RES_summary!B$19</f>
        <v>35.945907339455069</v>
      </c>
      <c r="C49" s="178">
        <f>RES_hhdet_fech!C49/RES_summary!C$19</f>
        <v>36.583725683902237</v>
      </c>
      <c r="D49" s="178">
        <f>RES_hhdet_fech!D49/RES_summary!D$19</f>
        <v>29.626777556383761</v>
      </c>
      <c r="E49" s="178">
        <f>RES_hhdet_fech!E49/RES_summary!E$19</f>
        <v>39.044522856007625</v>
      </c>
      <c r="F49" s="178">
        <f>RES_hhdet_fech!F49/RES_summary!F$19</f>
        <v>40.199749198501351</v>
      </c>
      <c r="G49" s="178">
        <f>RES_hhdet_fech!G49/RES_summary!G$19</f>
        <v>39.218816698115063</v>
      </c>
      <c r="H49" s="178">
        <f>RES_hhdet_fech!H49/RES_summary!H$19</f>
        <v>40.946529141188464</v>
      </c>
      <c r="I49" s="178">
        <f>RES_hhdet_fech!I49/RES_summary!I$19</f>
        <v>47.519288693783466</v>
      </c>
      <c r="J49" s="178">
        <f>RES_hhdet_fech!J49/RES_summary!J$19</f>
        <v>41.742589290429081</v>
      </c>
      <c r="K49" s="178">
        <f>RES_hhdet_fech!K49/RES_summary!K$19</f>
        <v>41.227572466458085</v>
      </c>
      <c r="L49" s="178">
        <f>RES_hhdet_fech!L49/RES_summary!L$19</f>
        <v>37.348267755961913</v>
      </c>
      <c r="M49" s="178">
        <f>RES_hhdet_fech!M49/RES_summary!M$19</f>
        <v>39.583319612622176</v>
      </c>
      <c r="N49" s="178">
        <f>RES_hhdet_fech!N49/RES_summary!N$19</f>
        <v>49.985759271330096</v>
      </c>
      <c r="O49" s="178">
        <f>RES_hhdet_fech!O49/RES_summary!O$19</f>
        <v>36.944170880088947</v>
      </c>
      <c r="P49" s="178">
        <f>RES_hhdet_fech!P49/RES_summary!P$19</f>
        <v>38.09001147366255</v>
      </c>
      <c r="Q49" s="178">
        <f>RES_hhdet_fech!Q49/RES_summary!Q$19</f>
        <v>37.946110426334911</v>
      </c>
    </row>
    <row r="50" spans="1:17" ht="12" customHeight="1" x14ac:dyDescent="0.25">
      <c r="A50" s="167" t="s">
        <v>165</v>
      </c>
      <c r="B50" s="183">
        <f>RES_hhdet_fech!B50/RES_summary!B$19</f>
        <v>39.104392938321553</v>
      </c>
      <c r="C50" s="183">
        <f>RES_hhdet_fech!C50/RES_summary!C$19</f>
        <v>39.499977804787555</v>
      </c>
      <c r="D50" s="183">
        <f>RES_hhdet_fech!D50/RES_summary!D$19</f>
        <v>29.822042423422175</v>
      </c>
      <c r="E50" s="183">
        <f>RES_hhdet_fech!E50/RES_summary!E$19</f>
        <v>40.140852978243551</v>
      </c>
      <c r="F50" s="183">
        <f>RES_hhdet_fech!F50/RES_summary!F$19</f>
        <v>41.122683497531774</v>
      </c>
      <c r="G50" s="183">
        <f>RES_hhdet_fech!G50/RES_summary!G$19</f>
        <v>41.432836605343027</v>
      </c>
      <c r="H50" s="183">
        <f>RES_hhdet_fech!H50/RES_summary!H$19</f>
        <v>44.454556051428497</v>
      </c>
      <c r="I50" s="183">
        <f>RES_hhdet_fech!I50/RES_summary!I$19</f>
        <v>47.450314203834793</v>
      </c>
      <c r="J50" s="183">
        <f>RES_hhdet_fech!J50/RES_summary!J$19</f>
        <v>42.116844675154965</v>
      </c>
      <c r="K50" s="183">
        <f>RES_hhdet_fech!K50/RES_summary!K$19</f>
        <v>40.060459339216784</v>
      </c>
      <c r="L50" s="183">
        <f>RES_hhdet_fech!L50/RES_summary!L$19</f>
        <v>39.786817262097379</v>
      </c>
      <c r="M50" s="183">
        <f>RES_hhdet_fech!M50/RES_summary!M$19</f>
        <v>39.610109345314385</v>
      </c>
      <c r="N50" s="183">
        <f>RES_hhdet_fech!N50/RES_summary!N$19</f>
        <v>54.603487348845732</v>
      </c>
      <c r="O50" s="183">
        <f>RES_hhdet_fech!O50/RES_summary!O$19</f>
        <v>38.756173442463371</v>
      </c>
      <c r="P50" s="183">
        <f>RES_hhdet_fech!P50/RES_summary!P$19</f>
        <v>38.415081438080371</v>
      </c>
      <c r="Q50" s="183">
        <f>RES_hhdet_fech!Q50/RES_summary!Q$19</f>
        <v>38.282894387593259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30.632673410283232</v>
      </c>
      <c r="C54" s="180">
        <f>RES_hhdet_fech!C54/RES_summary!C$19</f>
        <v>31.596285653700519</v>
      </c>
      <c r="D54" s="180">
        <f>RES_hhdet_fech!D54/RES_summary!D$19</f>
        <v>29.419502327097742</v>
      </c>
      <c r="E54" s="180">
        <f>RES_hhdet_fech!E54/RES_summary!E$19</f>
        <v>36.394548266387112</v>
      </c>
      <c r="F54" s="180">
        <f>RES_hhdet_fech!F54/RES_summary!F$19</f>
        <v>29.585734392746279</v>
      </c>
      <c r="G54" s="180">
        <f>RES_hhdet_fech!G54/RES_summary!G$19</f>
        <v>33.614451073626398</v>
      </c>
      <c r="H54" s="180">
        <f>RES_hhdet_fech!H54/RES_summary!H$19</f>
        <v>33.079443598843611</v>
      </c>
      <c r="I54" s="180">
        <f>RES_hhdet_fech!I54/RES_summary!I$19</f>
        <v>48.822861437756195</v>
      </c>
      <c r="J54" s="180">
        <f>RES_hhdet_fech!J54/RES_summary!J$19</f>
        <v>39.615694226770671</v>
      </c>
      <c r="K54" s="180">
        <f>RES_hhdet_fech!K54/RES_summary!K$19</f>
        <v>43.987810539917334</v>
      </c>
      <c r="L54" s="180">
        <f>RES_hhdet_fech!L54/RES_summary!L$19</f>
        <v>34.02928164982464</v>
      </c>
      <c r="M54" s="180">
        <f>RES_hhdet_fech!M54/RES_summary!M$19</f>
        <v>34.863903825567043</v>
      </c>
      <c r="N54" s="180">
        <f>RES_hhdet_fech!N54/RES_summary!N$19</f>
        <v>37.523697936963686</v>
      </c>
      <c r="O54" s="180">
        <f>RES_hhdet_fech!O54/RES_summary!O$19</f>
        <v>31.272910553834048</v>
      </c>
      <c r="P54" s="180">
        <f>RES_hhdet_fech!P54/RES_summary!P$19</f>
        <v>32.356692071081319</v>
      </c>
      <c r="Q54" s="180">
        <f>RES_hhdet_fech!Q54/RES_summary!Q$19</f>
        <v>30.089200835186741</v>
      </c>
    </row>
    <row r="55" spans="1:17" ht="12" customHeight="1" x14ac:dyDescent="0.25">
      <c r="A55" s="161" t="s">
        <v>141</v>
      </c>
      <c r="B55" s="179">
        <f>RES_hhdet_fech!B55/RES_summary!B$19</f>
        <v>0</v>
      </c>
      <c r="C55" s="179">
        <f>RES_hhdet_fech!C55/RES_summary!C$19</f>
        <v>0</v>
      </c>
      <c r="D55" s="179">
        <f>RES_hhdet_fech!D55/RES_summary!D$19</f>
        <v>0</v>
      </c>
      <c r="E55" s="179">
        <f>RES_hhdet_fech!E55/RES_summary!E$19</f>
        <v>0</v>
      </c>
      <c r="F55" s="179">
        <f>RES_hhdet_fech!F55/RES_summary!F$19</f>
        <v>0</v>
      </c>
      <c r="G55" s="179">
        <f>RES_hhdet_fech!G55/RES_summary!G$19</f>
        <v>0</v>
      </c>
      <c r="H55" s="179">
        <f>RES_hhdet_fech!H55/RES_summary!H$19</f>
        <v>0</v>
      </c>
      <c r="I55" s="179">
        <f>RES_hhdet_fech!I55/RES_summary!I$19</f>
        <v>0</v>
      </c>
      <c r="J55" s="179">
        <f>RES_hhdet_fech!J55/RES_summary!J$19</f>
        <v>0</v>
      </c>
      <c r="K55" s="179">
        <f>RES_hhdet_fech!K55/RES_summary!K$19</f>
        <v>0</v>
      </c>
      <c r="L55" s="179">
        <f>RES_hhdet_fech!L55/RES_summary!L$19</f>
        <v>0</v>
      </c>
      <c r="M55" s="179">
        <f>RES_hhdet_fech!M55/RES_summary!M$19</f>
        <v>0</v>
      </c>
      <c r="N55" s="179">
        <f>RES_hhdet_fech!N55/RES_summary!N$19</f>
        <v>0</v>
      </c>
      <c r="O55" s="179">
        <f>RES_hhdet_fech!O55/RES_summary!O$19</f>
        <v>0</v>
      </c>
      <c r="P55" s="179">
        <f>RES_hhdet_fech!P55/RES_summary!P$19</f>
        <v>0</v>
      </c>
      <c r="Q55" s="179">
        <f>RES_hhdet_fech!Q55/RES_summary!Q$19</f>
        <v>0</v>
      </c>
    </row>
    <row r="56" spans="1:17" ht="12" customHeight="1" x14ac:dyDescent="0.25">
      <c r="A56" s="148" t="s">
        <v>60</v>
      </c>
      <c r="B56" s="177">
        <f>RES_hhdet_fech!B56/RES_summary!B$19</f>
        <v>0</v>
      </c>
      <c r="C56" s="177">
        <f>RES_hhdet_fech!C56/RES_summary!C$19</f>
        <v>0</v>
      </c>
      <c r="D56" s="177">
        <f>RES_hhdet_fech!D56/RES_summary!D$19</f>
        <v>0</v>
      </c>
      <c r="E56" s="177">
        <f>RES_hhdet_fech!E56/RES_summary!E$19</f>
        <v>0</v>
      </c>
      <c r="F56" s="177">
        <f>RES_hhdet_fech!F56/RES_summary!F$19</f>
        <v>0</v>
      </c>
      <c r="G56" s="177">
        <f>RES_hhdet_fech!G56/RES_summary!G$19</f>
        <v>0</v>
      </c>
      <c r="H56" s="177">
        <f>RES_hhdet_fech!H56/RES_summary!H$19</f>
        <v>0</v>
      </c>
      <c r="I56" s="177">
        <f>RES_hhdet_fech!I56/RES_summary!I$19</f>
        <v>0</v>
      </c>
      <c r="J56" s="177">
        <f>RES_hhdet_fech!J56/RES_summary!J$19</f>
        <v>0</v>
      </c>
      <c r="K56" s="177">
        <f>RES_hhdet_fech!K56/RES_summary!K$19</f>
        <v>0</v>
      </c>
      <c r="L56" s="177">
        <f>RES_hhdet_fech!L56/RES_summary!L$19</f>
        <v>0</v>
      </c>
      <c r="M56" s="177">
        <f>RES_hhdet_fech!M56/RES_summary!M$19</f>
        <v>0</v>
      </c>
      <c r="N56" s="177">
        <f>RES_hhdet_fech!N56/RES_summary!N$19</f>
        <v>0</v>
      </c>
      <c r="O56" s="177">
        <f>RES_hhdet_fech!O56/RES_summary!O$19</f>
        <v>0</v>
      </c>
      <c r="P56" s="177">
        <f>RES_hhdet_fech!P56/RES_summary!P$19</f>
        <v>0</v>
      </c>
      <c r="Q56" s="177">
        <f>RES_hhdet_fech!Q56/RES_summary!Q$19</f>
        <v>0</v>
      </c>
    </row>
    <row r="57" spans="1:17" ht="12" customHeight="1" x14ac:dyDescent="0.25">
      <c r="A57" s="148" t="s">
        <v>59</v>
      </c>
      <c r="B57" s="177">
        <f>RES_hhdet_fech!B57/RES_summary!B$19</f>
        <v>0</v>
      </c>
      <c r="C57" s="177">
        <f>RES_hhdet_fech!C57/RES_summary!C$19</f>
        <v>0</v>
      </c>
      <c r="D57" s="177">
        <f>RES_hhdet_fech!D57/RES_summary!D$19</f>
        <v>0</v>
      </c>
      <c r="E57" s="177">
        <f>RES_hhdet_fech!E57/RES_summary!E$19</f>
        <v>0</v>
      </c>
      <c r="F57" s="177">
        <f>RES_hhdet_fech!F57/RES_summary!F$19</f>
        <v>0</v>
      </c>
      <c r="G57" s="177">
        <f>RES_hhdet_fech!G57/RES_summary!G$19</f>
        <v>0</v>
      </c>
      <c r="H57" s="177">
        <f>RES_hhdet_fech!H57/RES_summary!H$19</f>
        <v>0</v>
      </c>
      <c r="I57" s="177">
        <f>RES_hhdet_fech!I57/RES_summary!I$19</f>
        <v>0</v>
      </c>
      <c r="J57" s="177">
        <f>RES_hhdet_fech!J57/RES_summary!J$19</f>
        <v>0</v>
      </c>
      <c r="K57" s="177">
        <f>RES_hhdet_fech!K57/RES_summary!K$19</f>
        <v>0</v>
      </c>
      <c r="L57" s="177">
        <f>RES_hhdet_fech!L57/RES_summary!L$19</f>
        <v>0</v>
      </c>
      <c r="M57" s="177">
        <f>RES_hhdet_fech!M57/RES_summary!M$19</f>
        <v>0</v>
      </c>
      <c r="N57" s="177">
        <f>RES_hhdet_fech!N57/RES_summary!N$19</f>
        <v>0</v>
      </c>
      <c r="O57" s="177">
        <f>RES_hhdet_fech!O57/RES_summary!O$19</f>
        <v>0</v>
      </c>
      <c r="P57" s="177">
        <f>RES_hhdet_fech!P57/RES_summary!P$19</f>
        <v>0</v>
      </c>
      <c r="Q57" s="177">
        <f>RES_hhdet_fech!Q57/RES_summary!Q$19</f>
        <v>0</v>
      </c>
    </row>
    <row r="58" spans="1:17" ht="12" customHeight="1" x14ac:dyDescent="0.25">
      <c r="A58" s="158" t="s">
        <v>62</v>
      </c>
      <c r="B58" s="178">
        <f>RES_hhdet_fech!B58/RES_summary!B$19</f>
        <v>19.794861469438661</v>
      </c>
      <c r="C58" s="178">
        <f>RES_hhdet_fech!C58/RES_summary!C$19</f>
        <v>20.71464135374924</v>
      </c>
      <c r="D58" s="178">
        <f>RES_hhdet_fech!D58/RES_summary!D$19</f>
        <v>23.586072715829378</v>
      </c>
      <c r="E58" s="178">
        <f>RES_hhdet_fech!E58/RES_summary!E$19</f>
        <v>26.08219335387226</v>
      </c>
      <c r="F58" s="178">
        <f>RES_hhdet_fech!F58/RES_summary!F$19</f>
        <v>17.559632680979373</v>
      </c>
      <c r="G58" s="178">
        <f>RES_hhdet_fech!G58/RES_summary!G$19</f>
        <v>38.653351724331202</v>
      </c>
      <c r="H58" s="178">
        <f>RES_hhdet_fech!H58/RES_summary!H$19</f>
        <v>25.8117922754214</v>
      </c>
      <c r="I58" s="178">
        <f>RES_hhdet_fech!I58/RES_summary!I$19</f>
        <v>30.579150760400292</v>
      </c>
      <c r="J58" s="178">
        <f>RES_hhdet_fech!J58/RES_summary!J$19</f>
        <v>20.267556460729946</v>
      </c>
      <c r="K58" s="178">
        <f>RES_hhdet_fech!K58/RES_summary!K$19</f>
        <v>24.694623124014242</v>
      </c>
      <c r="L58" s="178">
        <f>RES_hhdet_fech!L58/RES_summary!L$19</f>
        <v>22.52573305865582</v>
      </c>
      <c r="M58" s="178">
        <f>RES_hhdet_fech!M58/RES_summary!M$19</f>
        <v>22.453031551778423</v>
      </c>
      <c r="N58" s="178">
        <f>RES_hhdet_fech!N58/RES_summary!N$19</f>
        <v>21.665512923338202</v>
      </c>
      <c r="O58" s="178">
        <f>RES_hhdet_fech!O58/RES_summary!O$19</f>
        <v>22.116284839040286</v>
      </c>
      <c r="P58" s="178">
        <f>RES_hhdet_fech!P58/RES_summary!P$19</f>
        <v>21.44028962037833</v>
      </c>
      <c r="Q58" s="178">
        <f>RES_hhdet_fech!Q58/RES_summary!Q$19</f>
        <v>22.083517034662968</v>
      </c>
    </row>
    <row r="59" spans="1:17" ht="12" customHeight="1" x14ac:dyDescent="0.25">
      <c r="A59" s="23" t="s">
        <v>57</v>
      </c>
      <c r="B59" s="177">
        <f>RES_hhdet_fech!B59/RES_summary!B$19</f>
        <v>23.435480795711761</v>
      </c>
      <c r="C59" s="177">
        <f>RES_hhdet_fech!C59/RES_summary!C$19</f>
        <v>25.485200941855119</v>
      </c>
      <c r="D59" s="177">
        <f>RES_hhdet_fech!D59/RES_summary!D$19</f>
        <v>25.98126203718698</v>
      </c>
      <c r="E59" s="177">
        <f>RES_hhdet_fech!E59/RES_summary!E$19</f>
        <v>29.427012929672276</v>
      </c>
      <c r="F59" s="177">
        <f>RES_hhdet_fech!F59/RES_summary!F$19</f>
        <v>17.423264840259058</v>
      </c>
      <c r="G59" s="177">
        <f>RES_hhdet_fech!G59/RES_summary!G$19</f>
        <v>45.843283643117246</v>
      </c>
      <c r="H59" s="177">
        <f>RES_hhdet_fech!H59/RES_summary!H$19</f>
        <v>23.295845893756383</v>
      </c>
      <c r="I59" s="177">
        <f>RES_hhdet_fech!I59/RES_summary!I$19</f>
        <v>36.030973455240137</v>
      </c>
      <c r="J59" s="177">
        <f>RES_hhdet_fech!J59/RES_summary!J$19</f>
        <v>18.836204407866489</v>
      </c>
      <c r="K59" s="177">
        <f>RES_hhdet_fech!K59/RES_summary!K$19</f>
        <v>28.879414378684022</v>
      </c>
      <c r="L59" s="177">
        <f>RES_hhdet_fech!L59/RES_summary!L$19</f>
        <v>24.735753063560693</v>
      </c>
      <c r="M59" s="177">
        <f>RES_hhdet_fech!M59/RES_summary!M$19</f>
        <v>24.853041241924036</v>
      </c>
      <c r="N59" s="177">
        <f>RES_hhdet_fech!N59/RES_summary!N$19</f>
        <v>23.734713178537984</v>
      </c>
      <c r="O59" s="177">
        <f>RES_hhdet_fech!O59/RES_summary!O$19</f>
        <v>24.746337814070746</v>
      </c>
      <c r="P59" s="177">
        <f>RES_hhdet_fech!P59/RES_summary!P$19</f>
        <v>24.348804248269953</v>
      </c>
      <c r="Q59" s="177">
        <f>RES_hhdet_fech!Q59/RES_summary!Q$19</f>
        <v>24.946984394067531</v>
      </c>
    </row>
    <row r="60" spans="1:17" ht="12" customHeight="1" x14ac:dyDescent="0.25">
      <c r="A60" s="29" t="s">
        <v>140</v>
      </c>
      <c r="B60" s="176">
        <f>RES_hhdet_fech!B60/RES_summary!B$19</f>
        <v>12.149790528040988</v>
      </c>
      <c r="C60" s="176">
        <f>RES_hhdet_fech!C60/RES_summary!C$19</f>
        <v>11.534282796343922</v>
      </c>
      <c r="D60" s="176">
        <f>RES_hhdet_fech!D60/RES_summary!D$19</f>
        <v>16.062094806733814</v>
      </c>
      <c r="E60" s="176">
        <f>RES_hhdet_fech!E60/RES_summary!E$19</f>
        <v>11.385311404004414</v>
      </c>
      <c r="F60" s="176">
        <f>RES_hhdet_fech!F60/RES_summary!F$19</f>
        <v>17.801082753847606</v>
      </c>
      <c r="G60" s="176">
        <f>RES_hhdet_fech!G60/RES_summary!G$19</f>
        <v>8.8344826812820418</v>
      </c>
      <c r="H60" s="176">
        <f>RES_hhdet_fech!H60/RES_summary!H$19</f>
        <v>34.996632949178448</v>
      </c>
      <c r="I60" s="176">
        <f>RES_hhdet_fech!I60/RES_summary!I$19</f>
        <v>7.2689827929252724</v>
      </c>
      <c r="J60" s="176">
        <f>RES_hhdet_fech!J60/RES_summary!J$19</f>
        <v>27.063258689070921</v>
      </c>
      <c r="K60" s="176">
        <f>RES_hhdet_fech!K60/RES_summary!K$19</f>
        <v>4.7364632181309254</v>
      </c>
      <c r="L60" s="176">
        <f>RES_hhdet_fech!L60/RES_summary!L$19</f>
        <v>15.254699053796472</v>
      </c>
      <c r="M60" s="176">
        <f>RES_hhdet_fech!M60/RES_summary!M$19</f>
        <v>15.631356950140997</v>
      </c>
      <c r="N60" s="176">
        <f>RES_hhdet_fech!N60/RES_summary!N$19</f>
        <v>16.654869897702003</v>
      </c>
      <c r="O60" s="176">
        <f>RES_hhdet_fech!O60/RES_summary!O$19</f>
        <v>15.375655354759905</v>
      </c>
      <c r="P60" s="176">
        <f>RES_hhdet_fech!P60/RES_summary!P$19</f>
        <v>14.690733649358297</v>
      </c>
      <c r="Q60" s="176">
        <f>RES_hhdet_fech!Q60/RES_summary!Q$19</f>
        <v>13.671643777769686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308.9493057387362</v>
      </c>
      <c r="C62" s="184">
        <f>RES_hhdet_fech!C62/RES_summary!C$19</f>
        <v>272.35295298450762</v>
      </c>
      <c r="D62" s="184">
        <f>RES_hhdet_fech!D62/RES_summary!D$19</f>
        <v>264.02321055745051</v>
      </c>
      <c r="E62" s="184">
        <f>RES_hhdet_fech!E62/RES_summary!E$19</f>
        <v>279.09087164404991</v>
      </c>
      <c r="F62" s="184">
        <f>RES_hhdet_fech!F62/RES_summary!F$19</f>
        <v>269.41362949285593</v>
      </c>
      <c r="G62" s="184">
        <f>RES_hhdet_fech!G62/RES_summary!G$19</f>
        <v>250.92342965628569</v>
      </c>
      <c r="H62" s="184">
        <f>RES_hhdet_fech!H62/RES_summary!H$19</f>
        <v>272.56437055633739</v>
      </c>
      <c r="I62" s="184">
        <f>RES_hhdet_fech!I62/RES_summary!I$19</f>
        <v>241.63318547132477</v>
      </c>
      <c r="J62" s="184">
        <f>RES_hhdet_fech!J62/RES_summary!J$19</f>
        <v>251.74972695290802</v>
      </c>
      <c r="K62" s="184">
        <f>RES_hhdet_fech!K62/RES_summary!K$19</f>
        <v>246.40146682579839</v>
      </c>
      <c r="L62" s="184">
        <f>RES_hhdet_fech!L62/RES_summary!L$19</f>
        <v>246.29822814104833</v>
      </c>
      <c r="M62" s="184">
        <f>RES_hhdet_fech!M62/RES_summary!M$19</f>
        <v>243.81947514069103</v>
      </c>
      <c r="N62" s="184">
        <f>RES_hhdet_fech!N62/RES_summary!N$19</f>
        <v>240.45759899003943</v>
      </c>
      <c r="O62" s="184">
        <f>RES_hhdet_fech!O62/RES_summary!O$19</f>
        <v>225.82167015762687</v>
      </c>
      <c r="P62" s="184">
        <f>RES_hhdet_fech!P62/RES_summary!P$19</f>
        <v>208.98553184900561</v>
      </c>
      <c r="Q62" s="184">
        <f>RES_hhdet_fech!Q62/RES_summary!Q$19</f>
        <v>212.8213980973953</v>
      </c>
    </row>
    <row r="63" spans="1:17" ht="12.95" customHeight="1" x14ac:dyDescent="0.25">
      <c r="A63" s="158" t="s">
        <v>65</v>
      </c>
      <c r="B63" s="178">
        <f>RES_hhdet_fech!B63/RES_summary!B$19</f>
        <v>253.7423696319959</v>
      </c>
      <c r="C63" s="178">
        <f>RES_hhdet_fech!C63/RES_summary!C$19</f>
        <v>216.58252026007892</v>
      </c>
      <c r="D63" s="178">
        <f>RES_hhdet_fech!D63/RES_summary!D$19</f>
        <v>204.95817783768771</v>
      </c>
      <c r="E63" s="178">
        <f>RES_hhdet_fech!E63/RES_summary!E$19</f>
        <v>218.06718956067613</v>
      </c>
      <c r="F63" s="178">
        <f>RES_hhdet_fech!F63/RES_summary!F$19</f>
        <v>215.44853037524254</v>
      </c>
      <c r="G63" s="178">
        <f>RES_hhdet_fech!G63/RES_summary!G$19</f>
        <v>182.7964042957129</v>
      </c>
      <c r="H63" s="178">
        <f>RES_hhdet_fech!H63/RES_summary!H$19</f>
        <v>199.86206944072714</v>
      </c>
      <c r="I63" s="178">
        <f>RES_hhdet_fech!I63/RES_summary!I$19</f>
        <v>170.61317030000257</v>
      </c>
      <c r="J63" s="178">
        <f>RES_hhdet_fech!J63/RES_summary!J$19</f>
        <v>188.52671040818683</v>
      </c>
      <c r="K63" s="178">
        <f>RES_hhdet_fech!K63/RES_summary!K$19</f>
        <v>186.63137182206842</v>
      </c>
      <c r="L63" s="178">
        <f>RES_hhdet_fech!L63/RES_summary!L$19</f>
        <v>185.98827971238339</v>
      </c>
      <c r="M63" s="178">
        <f>RES_hhdet_fech!M63/RES_summary!M$19</f>
        <v>182.62725842367897</v>
      </c>
      <c r="N63" s="178">
        <f>RES_hhdet_fech!N63/RES_summary!N$19</f>
        <v>180.32371865903744</v>
      </c>
      <c r="O63" s="178">
        <f>RES_hhdet_fech!O63/RES_summary!O$19</f>
        <v>165.76675834318533</v>
      </c>
      <c r="P63" s="178">
        <f>RES_hhdet_fech!P63/RES_summary!P$19</f>
        <v>149.93936369147696</v>
      </c>
      <c r="Q63" s="178">
        <f>RES_hhdet_fech!Q63/RES_summary!Q$19</f>
        <v>152.36484197848836</v>
      </c>
    </row>
    <row r="64" spans="1:17" ht="12" customHeight="1" x14ac:dyDescent="0.25">
      <c r="A64" s="23" t="s">
        <v>161</v>
      </c>
      <c r="B64" s="177">
        <f>RES_hhdet_fech!B64/RES_summary!B$19</f>
        <v>252.55892053576579</v>
      </c>
      <c r="C64" s="177">
        <f>RES_hhdet_fech!C64/RES_summary!C$19</f>
        <v>214.72555976503011</v>
      </c>
      <c r="D64" s="177">
        <f>RES_hhdet_fech!D64/RES_summary!D$19</f>
        <v>203.16485595496422</v>
      </c>
      <c r="E64" s="177">
        <f>RES_hhdet_fech!E64/RES_summary!E$19</f>
        <v>213.40819902312055</v>
      </c>
      <c r="F64" s="177">
        <f>RES_hhdet_fech!F64/RES_summary!F$19</f>
        <v>214.31472235463374</v>
      </c>
      <c r="G64" s="177">
        <f>RES_hhdet_fech!G64/RES_summary!G$19</f>
        <v>176.89984546973486</v>
      </c>
      <c r="H64" s="177">
        <f>RES_hhdet_fech!H64/RES_summary!H$19</f>
        <v>195.43495065428624</v>
      </c>
      <c r="I64" s="177">
        <f>RES_hhdet_fech!I64/RES_summary!I$19</f>
        <v>162.69754558708999</v>
      </c>
      <c r="J64" s="177">
        <f>RES_hhdet_fech!J64/RES_summary!J$19</f>
        <v>184.59271175531137</v>
      </c>
      <c r="K64" s="177">
        <f>RES_hhdet_fech!K64/RES_summary!K$19</f>
        <v>179.37034815996921</v>
      </c>
      <c r="L64" s="177">
        <f>RES_hhdet_fech!L64/RES_summary!L$19</f>
        <v>181.95000319153914</v>
      </c>
      <c r="M64" s="177">
        <f>RES_hhdet_fech!M64/RES_summary!M$19</f>
        <v>179.09069232243661</v>
      </c>
      <c r="N64" s="177">
        <f>RES_hhdet_fech!N64/RES_summary!N$19</f>
        <v>176.67247193436285</v>
      </c>
      <c r="O64" s="177">
        <f>RES_hhdet_fech!O64/RES_summary!O$19</f>
        <v>162.72966680805274</v>
      </c>
      <c r="P64" s="177">
        <f>RES_hhdet_fech!P64/RES_summary!P$19</f>
        <v>146.67525120638038</v>
      </c>
      <c r="Q64" s="177">
        <f>RES_hhdet_fech!Q64/RES_summary!Q$19</f>
        <v>148.07010619725042</v>
      </c>
    </row>
    <row r="65" spans="1:17" ht="12" customHeight="1" x14ac:dyDescent="0.25">
      <c r="A65" s="23" t="s">
        <v>60</v>
      </c>
      <c r="B65" s="177">
        <f>RES_hhdet_fech!B65/RES_summary!B$19</f>
        <v>1.1834490962301292</v>
      </c>
      <c r="C65" s="177">
        <f>RES_hhdet_fech!C65/RES_summary!C$19</f>
        <v>1.8569604950488066</v>
      </c>
      <c r="D65" s="177">
        <f>RES_hhdet_fech!D65/RES_summary!D$19</f>
        <v>1.7933218827234878</v>
      </c>
      <c r="E65" s="177">
        <f>RES_hhdet_fech!E65/RES_summary!E$19</f>
        <v>4.6589905375555993</v>
      </c>
      <c r="F65" s="177">
        <f>RES_hhdet_fech!F65/RES_summary!F$19</f>
        <v>1.1338080206088013</v>
      </c>
      <c r="G65" s="177">
        <f>RES_hhdet_fech!G65/RES_summary!G$19</f>
        <v>5.8965588259780422</v>
      </c>
      <c r="H65" s="177">
        <f>RES_hhdet_fech!H65/RES_summary!H$19</f>
        <v>4.4271187864409205</v>
      </c>
      <c r="I65" s="177">
        <f>RES_hhdet_fech!I65/RES_summary!I$19</f>
        <v>7.9156247129125612</v>
      </c>
      <c r="J65" s="177">
        <f>RES_hhdet_fech!J65/RES_summary!J$19</f>
        <v>3.9339986528754594</v>
      </c>
      <c r="K65" s="177">
        <f>RES_hhdet_fech!K65/RES_summary!K$19</f>
        <v>7.2610236620992072</v>
      </c>
      <c r="L65" s="177">
        <f>RES_hhdet_fech!L65/RES_summary!L$19</f>
        <v>4.0382765208442617</v>
      </c>
      <c r="M65" s="177">
        <f>RES_hhdet_fech!M65/RES_summary!M$19</f>
        <v>3.5365661012423359</v>
      </c>
      <c r="N65" s="177">
        <f>RES_hhdet_fech!N65/RES_summary!N$19</f>
        <v>3.6512467246745794</v>
      </c>
      <c r="O65" s="177">
        <f>RES_hhdet_fech!O65/RES_summary!O$19</f>
        <v>3.0370915351325958</v>
      </c>
      <c r="P65" s="177">
        <f>RES_hhdet_fech!P65/RES_summary!P$19</f>
        <v>3.2641124850965504</v>
      </c>
      <c r="Q65" s="177">
        <f>RES_hhdet_fech!Q65/RES_summary!Q$19</f>
        <v>4.2947357812379252</v>
      </c>
    </row>
    <row r="66" spans="1:17" ht="12.95" customHeight="1" x14ac:dyDescent="0.25">
      <c r="A66" s="158" t="s">
        <v>112</v>
      </c>
      <c r="B66" s="178">
        <f>RES_hhdet_fech!B66/RES_summary!B$19</f>
        <v>0.19165074999834553</v>
      </c>
      <c r="C66" s="178">
        <f>RES_hhdet_fech!C66/RES_summary!C$19</f>
        <v>0.22633561176453965</v>
      </c>
      <c r="D66" s="178">
        <f>RES_hhdet_fech!D66/RES_summary!D$19</f>
        <v>0.26269402896761462</v>
      </c>
      <c r="E66" s="178">
        <f>RES_hhdet_fech!E66/RES_summary!E$19</f>
        <v>0.29904159122868218</v>
      </c>
      <c r="F66" s="178">
        <f>RES_hhdet_fech!F66/RES_summary!F$19</f>
        <v>0.33685901423500497</v>
      </c>
      <c r="G66" s="178">
        <f>RES_hhdet_fech!G66/RES_summary!G$19</f>
        <v>0.37541334724728082</v>
      </c>
      <c r="H66" s="178">
        <f>RES_hhdet_fech!H66/RES_summary!H$19</f>
        <v>0.42537762800982803</v>
      </c>
      <c r="I66" s="178">
        <f>RES_hhdet_fech!I66/RES_summary!I$19</f>
        <v>0.48931017915196912</v>
      </c>
      <c r="J66" s="178">
        <f>RES_hhdet_fech!J66/RES_summary!J$19</f>
        <v>0.58636111967434035</v>
      </c>
      <c r="K66" s="178">
        <f>RES_hhdet_fech!K66/RES_summary!K$19</f>
        <v>0.60446232331606342</v>
      </c>
      <c r="L66" s="178">
        <f>RES_hhdet_fech!L66/RES_summary!L$19</f>
        <v>0.62096859956372918</v>
      </c>
      <c r="M66" s="178">
        <f>RES_hhdet_fech!M66/RES_summary!M$19</f>
        <v>0.6273905164466469</v>
      </c>
      <c r="N66" s="178">
        <f>RES_hhdet_fech!N66/RES_summary!N$19</f>
        <v>0.67909480029983416</v>
      </c>
      <c r="O66" s="178">
        <f>RES_hhdet_fech!O66/RES_summary!O$19</f>
        <v>0.74231508833318571</v>
      </c>
      <c r="P66" s="178">
        <f>RES_hhdet_fech!P66/RES_summary!P$19</f>
        <v>0.76916746230112876</v>
      </c>
      <c r="Q66" s="178">
        <f>RES_hhdet_fech!Q66/RES_summary!Q$19</f>
        <v>0.78136200652581955</v>
      </c>
    </row>
    <row r="67" spans="1:17" ht="12" customHeight="1" x14ac:dyDescent="0.25">
      <c r="A67" s="23" t="s">
        <v>60</v>
      </c>
      <c r="B67" s="177">
        <f>RES_hhdet_fech!B67/RES_summary!B$19</f>
        <v>0.19165074999834553</v>
      </c>
      <c r="C67" s="177">
        <f>RES_hhdet_fech!C67/RES_summary!C$19</f>
        <v>0.22633561176453965</v>
      </c>
      <c r="D67" s="177">
        <f>RES_hhdet_fech!D67/RES_summary!D$19</f>
        <v>0.26269402896761462</v>
      </c>
      <c r="E67" s="177">
        <f>RES_hhdet_fech!E67/RES_summary!E$19</f>
        <v>0.29904159122868218</v>
      </c>
      <c r="F67" s="177">
        <f>RES_hhdet_fech!F67/RES_summary!F$19</f>
        <v>0.33685901423500497</v>
      </c>
      <c r="G67" s="177">
        <f>RES_hhdet_fech!G67/RES_summary!G$19</f>
        <v>0.37541334724728082</v>
      </c>
      <c r="H67" s="177">
        <f>RES_hhdet_fech!H67/RES_summary!H$19</f>
        <v>0.42537762800982803</v>
      </c>
      <c r="I67" s="177">
        <f>RES_hhdet_fech!I67/RES_summary!I$19</f>
        <v>0.48931017915196912</v>
      </c>
      <c r="J67" s="177">
        <f>RES_hhdet_fech!J67/RES_summary!J$19</f>
        <v>0.58636111967434035</v>
      </c>
      <c r="K67" s="177">
        <f>RES_hhdet_fech!K67/RES_summary!K$19</f>
        <v>0.60446232331606342</v>
      </c>
      <c r="L67" s="177">
        <f>RES_hhdet_fech!L67/RES_summary!L$19</f>
        <v>0.62096859956372918</v>
      </c>
      <c r="M67" s="177">
        <f>RES_hhdet_fech!M67/RES_summary!M$19</f>
        <v>0.6273905164466469</v>
      </c>
      <c r="N67" s="177">
        <f>RES_hhdet_fech!N67/RES_summary!N$19</f>
        <v>0.67909480029983416</v>
      </c>
      <c r="O67" s="177">
        <f>RES_hhdet_fech!O67/RES_summary!O$19</f>
        <v>0.74231508833318571</v>
      </c>
      <c r="P67" s="177">
        <f>RES_hhdet_fech!P67/RES_summary!P$19</f>
        <v>0.76916746230112876</v>
      </c>
      <c r="Q67" s="177">
        <f>RES_hhdet_fech!Q67/RES_summary!Q$19</f>
        <v>0.78136200652581955</v>
      </c>
    </row>
    <row r="68" spans="1:17" ht="12" customHeight="1" x14ac:dyDescent="0.25">
      <c r="A68" s="158" t="s">
        <v>63</v>
      </c>
      <c r="B68" s="178">
        <f>RES_hhdet_fech!B68/RES_summary!B$19</f>
        <v>35.929916828773784</v>
      </c>
      <c r="C68" s="178">
        <f>RES_hhdet_fech!C68/RES_summary!C$19</f>
        <v>36.429825184386033</v>
      </c>
      <c r="D68" s="178">
        <f>RES_hhdet_fech!D68/RES_summary!D$19</f>
        <v>36.12757451942371</v>
      </c>
      <c r="E68" s="178">
        <f>RES_hhdet_fech!E68/RES_summary!E$19</f>
        <v>38.606052238152643</v>
      </c>
      <c r="F68" s="178">
        <f>RES_hhdet_fech!F68/RES_summary!F$19</f>
        <v>33.941693946966581</v>
      </c>
      <c r="G68" s="178">
        <f>RES_hhdet_fech!G68/RES_summary!G$19</f>
        <v>36.829145728639226</v>
      </c>
      <c r="H68" s="178">
        <f>RES_hhdet_fech!H68/RES_summary!H$19</f>
        <v>41.952019452615488</v>
      </c>
      <c r="I68" s="178">
        <f>RES_hhdet_fech!I68/RES_summary!I$19</f>
        <v>44.548570681266618</v>
      </c>
      <c r="J68" s="178">
        <f>RES_hhdet_fech!J68/RES_summary!J$19</f>
        <v>39.324813912575934</v>
      </c>
      <c r="K68" s="178">
        <f>RES_hhdet_fech!K68/RES_summary!K$19</f>
        <v>37.576738220782872</v>
      </c>
      <c r="L68" s="178">
        <f>RES_hhdet_fech!L68/RES_summary!L$19</f>
        <v>37.068714687631733</v>
      </c>
      <c r="M68" s="178">
        <f>RES_hhdet_fech!M68/RES_summary!M$19</f>
        <v>37.707200029901927</v>
      </c>
      <c r="N68" s="178">
        <f>RES_hhdet_fech!N68/RES_summary!N$19</f>
        <v>36.729661878744466</v>
      </c>
      <c r="O68" s="178">
        <f>RES_hhdet_fech!O68/RES_summary!O$19</f>
        <v>36.834690837130836</v>
      </c>
      <c r="P68" s="178">
        <f>RES_hhdet_fech!P68/RES_summary!P$19</f>
        <v>36.360981997849983</v>
      </c>
      <c r="Q68" s="178">
        <f>RES_hhdet_fech!Q68/RES_summary!Q$19</f>
        <v>37.171626006963649</v>
      </c>
    </row>
    <row r="69" spans="1:17" ht="12" customHeight="1" x14ac:dyDescent="0.25">
      <c r="A69" s="167" t="s">
        <v>160</v>
      </c>
      <c r="B69" s="183">
        <f>RES_hhdet_fech!B69/RES_summary!B$19</f>
        <v>36.497420811517699</v>
      </c>
      <c r="C69" s="183">
        <f>RES_hhdet_fech!C69/RES_summary!C$19</f>
        <v>36.866794525195374</v>
      </c>
      <c r="D69" s="183">
        <f>RES_hhdet_fech!D69/RES_summary!D$19</f>
        <v>36.841241111809012</v>
      </c>
      <c r="E69" s="183">
        <f>RES_hhdet_fech!E69/RES_summary!E$19</f>
        <v>38.782139032477112</v>
      </c>
      <c r="F69" s="183">
        <f>RES_hhdet_fech!F69/RES_summary!F$19</f>
        <v>34.398383975596673</v>
      </c>
      <c r="G69" s="183">
        <f>RES_hhdet_fech!G69/RES_summary!G$19</f>
        <v>37.06979440643866</v>
      </c>
      <c r="H69" s="183">
        <f>RES_hhdet_fech!H69/RES_summary!H$19</f>
        <v>41.971843519688846</v>
      </c>
      <c r="I69" s="183">
        <f>RES_hhdet_fech!I69/RES_summary!I$19</f>
        <v>44.286914904577117</v>
      </c>
      <c r="J69" s="183">
        <f>RES_hhdet_fech!J69/RES_summary!J$19</f>
        <v>39.30897668803037</v>
      </c>
      <c r="K69" s="183">
        <f>RES_hhdet_fech!K69/RES_summary!K$19</f>
        <v>37.389289920407215</v>
      </c>
      <c r="L69" s="183">
        <f>RES_hhdet_fech!L69/RES_summary!L$19</f>
        <v>37.134311741911723</v>
      </c>
      <c r="M69" s="183">
        <f>RES_hhdet_fech!M69/RES_summary!M$19</f>
        <v>37.727682195721854</v>
      </c>
      <c r="N69" s="183">
        <f>RES_hhdet_fech!N69/RES_summary!N$19</f>
        <v>36.719176202521574</v>
      </c>
      <c r="O69" s="183">
        <f>RES_hhdet_fech!O69/RES_summary!O$19</f>
        <v>37.034471341817117</v>
      </c>
      <c r="P69" s="183">
        <f>RES_hhdet_fech!P69/RES_summary!P$19</f>
        <v>36.527704926397789</v>
      </c>
      <c r="Q69" s="183">
        <f>RES_hhdet_fech!Q69/RES_summary!Q$19</f>
        <v>37.465545059651554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0</v>
      </c>
      <c r="M70" s="183">
        <f>RES_hhdet_fech!M70/RES_summary!M$19</f>
        <v>0</v>
      </c>
      <c r="N70" s="183">
        <f>RES_hhdet_fech!N70/RES_summary!N$19</f>
        <v>0</v>
      </c>
      <c r="O70" s="183">
        <f>RES_hhdet_fech!O70/RES_summary!O$19</f>
        <v>0</v>
      </c>
      <c r="P70" s="183">
        <f>RES_hhdet_fech!P70/RES_summary!P$19</f>
        <v>0</v>
      </c>
      <c r="Q70" s="183">
        <f>RES_hhdet_fech!Q70/RES_summary!Q$19</f>
        <v>0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0</v>
      </c>
      <c r="M71" s="182">
        <f>RES_hhdet_fech!M71/RES_summary!M$19</f>
        <v>0</v>
      </c>
      <c r="N71" s="182">
        <f>RES_hhdet_fech!N71/RES_summary!N$19</f>
        <v>0</v>
      </c>
      <c r="O71" s="182">
        <f>RES_hhdet_fech!O71/RES_summary!O$19</f>
        <v>0</v>
      </c>
      <c r="P71" s="182">
        <f>RES_hhdet_fech!P71/RES_summary!P$19</f>
        <v>0</v>
      </c>
      <c r="Q71" s="182">
        <f>RES_hhdet_fech!Q71/RES_summary!Q$19</f>
        <v>0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0</v>
      </c>
      <c r="M72" s="181">
        <f>RES_hhdet_fech!M72/RES_summary!M$19</f>
        <v>0</v>
      </c>
      <c r="N72" s="181">
        <f>RES_hhdet_fech!N72/RES_summary!N$19</f>
        <v>0</v>
      </c>
      <c r="O72" s="181">
        <f>RES_hhdet_fech!O72/RES_summary!O$19</f>
        <v>0</v>
      </c>
      <c r="P72" s="181">
        <f>RES_hhdet_fech!P72/RES_summary!P$19</f>
        <v>0</v>
      </c>
      <c r="Q72" s="181">
        <f>RES_hhdet_fech!Q72/RES_summary!Q$19</f>
        <v>0</v>
      </c>
    </row>
    <row r="73" spans="1:17" ht="12" customHeight="1" x14ac:dyDescent="0.25">
      <c r="A73" s="163" t="s">
        <v>142</v>
      </c>
      <c r="B73" s="180">
        <f>RES_hhdet_fech!B73/RES_summary!B$19</f>
        <v>30.632673410283239</v>
      </c>
      <c r="C73" s="180">
        <f>RES_hhdet_fech!C73/RES_summary!C$19</f>
        <v>31.596285653700527</v>
      </c>
      <c r="D73" s="180">
        <f>RES_hhdet_fech!D73/RES_summary!D$19</f>
        <v>29.419502327097767</v>
      </c>
      <c r="E73" s="180">
        <f>RES_hhdet_fech!E73/RES_summary!E$19</f>
        <v>36.394548266387105</v>
      </c>
      <c r="F73" s="180">
        <f>RES_hhdet_fech!F73/RES_summary!F$19</f>
        <v>29.585734392746282</v>
      </c>
      <c r="G73" s="180">
        <f>RES_hhdet_fech!G73/RES_summary!G$19</f>
        <v>33.614451073626391</v>
      </c>
      <c r="H73" s="180">
        <f>RES_hhdet_fech!H73/RES_summary!H$19</f>
        <v>33.079443598843611</v>
      </c>
      <c r="I73" s="180">
        <f>RES_hhdet_fech!I73/RES_summary!I$19</f>
        <v>48.822861437756188</v>
      </c>
      <c r="J73" s="180">
        <f>RES_hhdet_fech!J73/RES_summary!J$19</f>
        <v>39.615694226770685</v>
      </c>
      <c r="K73" s="180">
        <f>RES_hhdet_fech!K73/RES_summary!K$19</f>
        <v>43.98781053991739</v>
      </c>
      <c r="L73" s="180">
        <f>RES_hhdet_fech!L73/RES_summary!L$19</f>
        <v>34.029281649824668</v>
      </c>
      <c r="M73" s="180">
        <f>RES_hhdet_fech!M73/RES_summary!M$19</f>
        <v>34.86390382556705</v>
      </c>
      <c r="N73" s="180">
        <f>RES_hhdet_fech!N73/RES_summary!N$19</f>
        <v>37.523697936963707</v>
      </c>
      <c r="O73" s="180">
        <f>RES_hhdet_fech!O73/RES_summary!O$19</f>
        <v>31.272910553834052</v>
      </c>
      <c r="P73" s="180">
        <f>RES_hhdet_fech!P73/RES_summary!P$19</f>
        <v>32.356692071081326</v>
      </c>
      <c r="Q73" s="180">
        <f>RES_hhdet_fech!Q73/RES_summary!Q$19</f>
        <v>30.089200835186741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0</v>
      </c>
      <c r="M74" s="179">
        <f>RES_hhdet_fech!M74/RES_summary!M$19</f>
        <v>0</v>
      </c>
      <c r="N74" s="179">
        <f>RES_hhdet_fech!N74/RES_summary!N$19</f>
        <v>0</v>
      </c>
      <c r="O74" s="179">
        <f>RES_hhdet_fech!O74/RES_summary!O$19</f>
        <v>0</v>
      </c>
      <c r="P74" s="179">
        <f>RES_hhdet_fech!P74/RES_summary!P$19</f>
        <v>0</v>
      </c>
      <c r="Q74" s="179">
        <f>RES_hhdet_fech!Q74/RES_summary!Q$19</f>
        <v>0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0</v>
      </c>
      <c r="M75" s="177">
        <f>RES_hhdet_fech!M75/RES_summary!M$19</f>
        <v>0</v>
      </c>
      <c r="N75" s="177">
        <f>RES_hhdet_fech!N75/RES_summary!N$19</f>
        <v>0</v>
      </c>
      <c r="O75" s="177">
        <f>RES_hhdet_fech!O75/RES_summary!O$19</f>
        <v>0</v>
      </c>
      <c r="P75" s="177">
        <f>RES_hhdet_fech!P75/RES_summary!P$19</f>
        <v>0</v>
      </c>
      <c r="Q75" s="177">
        <f>RES_hhdet_fech!Q75/RES_summary!Q$19</f>
        <v>0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0</v>
      </c>
      <c r="M76" s="177">
        <f>RES_hhdet_fech!M76/RES_summary!M$19</f>
        <v>0</v>
      </c>
      <c r="N76" s="177">
        <f>RES_hhdet_fech!N76/RES_summary!N$19</f>
        <v>0</v>
      </c>
      <c r="O76" s="177">
        <f>RES_hhdet_fech!O76/RES_summary!O$19</f>
        <v>0</v>
      </c>
      <c r="P76" s="177">
        <f>RES_hhdet_fech!P76/RES_summary!P$19</f>
        <v>0</v>
      </c>
      <c r="Q76" s="177">
        <f>RES_hhdet_fech!Q76/RES_summary!Q$19</f>
        <v>0</v>
      </c>
    </row>
    <row r="77" spans="1:17" ht="12" customHeight="1" x14ac:dyDescent="0.25">
      <c r="A77" s="158" t="s">
        <v>62</v>
      </c>
      <c r="B77" s="178">
        <f>RES_hhdet_fech!B77/RES_summary!B$19</f>
        <v>19.085368527968175</v>
      </c>
      <c r="C77" s="178">
        <f>RES_hhdet_fech!C77/RES_summary!C$19</f>
        <v>19.11427192827809</v>
      </c>
      <c r="D77" s="178">
        <f>RES_hhdet_fech!D77/RES_summary!D$19</f>
        <v>22.674764171371411</v>
      </c>
      <c r="E77" s="178">
        <f>RES_hhdet_fech!E77/RES_summary!E$19</f>
        <v>22.118588253992449</v>
      </c>
      <c r="F77" s="178">
        <f>RES_hhdet_fech!F77/RES_summary!F$19</f>
        <v>19.686546156411747</v>
      </c>
      <c r="G77" s="178">
        <f>RES_hhdet_fech!G77/RES_summary!G$19</f>
        <v>30.922466284686287</v>
      </c>
      <c r="H77" s="178">
        <f>RES_hhdet_fech!H77/RES_summary!H$19</f>
        <v>30.324904034984982</v>
      </c>
      <c r="I77" s="178">
        <f>RES_hhdet_fech!I77/RES_summary!I$19</f>
        <v>25.982134310903625</v>
      </c>
      <c r="J77" s="178">
        <f>RES_hhdet_fech!J77/RES_summary!J$19</f>
        <v>23.311841512470899</v>
      </c>
      <c r="K77" s="178">
        <f>RES_hhdet_fech!K77/RES_summary!K$19</f>
        <v>21.588894459631021</v>
      </c>
      <c r="L77" s="178">
        <f>RES_hhdet_fech!L77/RES_summary!L$19</f>
        <v>22.620265141469474</v>
      </c>
      <c r="M77" s="178">
        <f>RES_hhdet_fech!M77/RES_summary!M$19</f>
        <v>22.857626170663529</v>
      </c>
      <c r="N77" s="178">
        <f>RES_hhdet_fech!N77/RES_summary!N$19</f>
        <v>22.725123651957684</v>
      </c>
      <c r="O77" s="178">
        <f>RES_hhdet_fech!O77/RES_summary!O$19</f>
        <v>22.47790588897751</v>
      </c>
      <c r="P77" s="178">
        <f>RES_hhdet_fech!P77/RES_summary!P$19</f>
        <v>21.916018697377563</v>
      </c>
      <c r="Q77" s="178">
        <f>RES_hhdet_fech!Q77/RES_summary!Q$19</f>
        <v>22.503568105417511</v>
      </c>
    </row>
    <row r="78" spans="1:17" ht="12" customHeight="1" x14ac:dyDescent="0.25">
      <c r="A78" s="23" t="s">
        <v>109</v>
      </c>
      <c r="B78" s="177">
        <f>RES_hhdet_fech!B78/RES_summary!B$19</f>
        <v>21.761524138716261</v>
      </c>
      <c r="C78" s="177">
        <f>RES_hhdet_fech!C78/RES_summary!C$19</f>
        <v>21.666918799471681</v>
      </c>
      <c r="D78" s="177">
        <f>RES_hhdet_fech!D78/RES_summary!D$19</f>
        <v>24.666548921677805</v>
      </c>
      <c r="E78" s="177">
        <f>RES_hhdet_fech!E78/RES_summary!E$19</f>
        <v>25.063168658279881</v>
      </c>
      <c r="F78" s="177">
        <f>RES_hhdet_fech!F78/RES_summary!F$19</f>
        <v>20.127659471774024</v>
      </c>
      <c r="G78" s="177">
        <f>RES_hhdet_fech!G78/RES_summary!G$19</f>
        <v>35.173378563584919</v>
      </c>
      <c r="H78" s="177">
        <f>RES_hhdet_fech!H78/RES_summary!H$19</f>
        <v>30.029734513808382</v>
      </c>
      <c r="I78" s="177">
        <f>RES_hhdet_fech!I78/RES_summary!I$19</f>
        <v>27.427108251036827</v>
      </c>
      <c r="J78" s="177">
        <f>RES_hhdet_fech!J78/RES_summary!J$19</f>
        <v>22.951602562537119</v>
      </c>
      <c r="K78" s="177">
        <f>RES_hhdet_fech!K78/RES_summary!K$19</f>
        <v>22.498227807320561</v>
      </c>
      <c r="L78" s="177">
        <f>RES_hhdet_fech!L78/RES_summary!L$19</f>
        <v>22.950165343394691</v>
      </c>
      <c r="M78" s="177">
        <f>RES_hhdet_fech!M78/RES_summary!M$19</f>
        <v>22.936296130670737</v>
      </c>
      <c r="N78" s="177">
        <f>RES_hhdet_fech!N78/RES_summary!N$19</f>
        <v>22.959055968593869</v>
      </c>
      <c r="O78" s="177">
        <f>RES_hhdet_fech!O78/RES_summary!O$19</f>
        <v>22.75521254648271</v>
      </c>
      <c r="P78" s="177">
        <f>RES_hhdet_fech!P78/RES_summary!P$19</f>
        <v>22.168443388499515</v>
      </c>
      <c r="Q78" s="177">
        <f>RES_hhdet_fech!Q78/RES_summary!Q$19</f>
        <v>22.913227599801338</v>
      </c>
    </row>
    <row r="79" spans="1:17" ht="12" customHeight="1" x14ac:dyDescent="0.25">
      <c r="A79" s="29" t="s">
        <v>140</v>
      </c>
      <c r="B79" s="176">
        <f>RES_hhdet_fech!B79/RES_summary!B$19</f>
        <v>12.149790528040988</v>
      </c>
      <c r="C79" s="176">
        <f>RES_hhdet_fech!C79/RES_summary!C$19</f>
        <v>11.549246433124774</v>
      </c>
      <c r="D79" s="176">
        <f>RES_hhdet_fech!D79/RES_summary!D$19</f>
        <v>15.973868581312031</v>
      </c>
      <c r="E79" s="176">
        <f>RES_hhdet_fech!E79/RES_summary!E$19</f>
        <v>11.382298682176932</v>
      </c>
      <c r="F79" s="176">
        <f>RES_hhdet_fech!F79/RES_summary!F$19</f>
        <v>18.149418749683129</v>
      </c>
      <c r="G79" s="176">
        <f>RES_hhdet_fech!G79/RES_summary!G$19</f>
        <v>8.9790206763448435</v>
      </c>
      <c r="H79" s="176">
        <f>RES_hhdet_fech!H79/RES_summary!H$19</f>
        <v>35.076715484562406</v>
      </c>
      <c r="I79" s="176">
        <f>RES_hhdet_fech!I79/RES_summary!I$19</f>
        <v>7.2814594890286521</v>
      </c>
      <c r="J79" s="176">
        <f>RES_hhdet_fech!J79/RES_summary!J$19</f>
        <v>27.094588436663589</v>
      </c>
      <c r="K79" s="176">
        <f>RES_hhdet_fech!K79/RES_summary!K$19</f>
        <v>4.7423143955857583</v>
      </c>
      <c r="L79" s="176">
        <f>RES_hhdet_fech!L79/RES_summary!L$19</f>
        <v>15.274483935841818</v>
      </c>
      <c r="M79" s="176">
        <f>RES_hhdet_fech!M79/RES_summary!M$19</f>
        <v>15.584142431632664</v>
      </c>
      <c r="N79" s="176">
        <f>RES_hhdet_fech!N79/RES_summary!N$19</f>
        <v>16.510486710214359</v>
      </c>
      <c r="O79" s="176">
        <f>RES_hhdet_fech!O79/RES_summary!O$19</f>
        <v>15.19920244540549</v>
      </c>
      <c r="P79" s="176">
        <f>RES_hhdet_fech!P79/RES_summary!P$19</f>
        <v>14.680313993801418</v>
      </c>
      <c r="Q79" s="176">
        <f>RES_hhdet_fech!Q79/RES_summary!Q$19</f>
        <v>13.671802327089273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395.43592023812147</v>
      </c>
      <c r="C81" s="184">
        <f>RES_hhdet_fech!C81/RES_summary!C$19</f>
        <v>342.10841884121902</v>
      </c>
      <c r="D81" s="184">
        <f>RES_hhdet_fech!D81/RES_summary!D$19</f>
        <v>346.00316177048995</v>
      </c>
      <c r="E81" s="184">
        <f>RES_hhdet_fech!E81/RES_summary!E$19</f>
        <v>348.41962363653545</v>
      </c>
      <c r="F81" s="184">
        <f>RES_hhdet_fech!F81/RES_summary!F$19</f>
        <v>358.14409183810938</v>
      </c>
      <c r="G81" s="184">
        <f>RES_hhdet_fech!G81/RES_summary!G$19</f>
        <v>354.63168940840245</v>
      </c>
      <c r="H81" s="184">
        <f>RES_hhdet_fech!H81/RES_summary!H$19</f>
        <v>311.12419000214061</v>
      </c>
      <c r="I81" s="184">
        <f>RES_hhdet_fech!I81/RES_summary!I$19</f>
        <v>300.50232426354165</v>
      </c>
      <c r="J81" s="184">
        <f>RES_hhdet_fech!J81/RES_summary!J$19</f>
        <v>324.57494022996218</v>
      </c>
      <c r="K81" s="184">
        <f>RES_hhdet_fech!K81/RES_summary!K$19</f>
        <v>309.55764606127605</v>
      </c>
      <c r="L81" s="184">
        <f>RES_hhdet_fech!L81/RES_summary!L$19</f>
        <v>314.84056978524166</v>
      </c>
      <c r="M81" s="184">
        <f>RES_hhdet_fech!M81/RES_summary!M$19</f>
        <v>290.62378385886029</v>
      </c>
      <c r="N81" s="184">
        <f>RES_hhdet_fech!N81/RES_summary!N$19</f>
        <v>300.27398877924298</v>
      </c>
      <c r="O81" s="184">
        <f>RES_hhdet_fech!O81/RES_summary!O$19</f>
        <v>283.23171483924773</v>
      </c>
      <c r="P81" s="184">
        <f>RES_hhdet_fech!P81/RES_summary!P$19</f>
        <v>270.47484920547186</v>
      </c>
      <c r="Q81" s="184">
        <f>RES_hhdet_fech!Q81/RES_summary!Q$19</f>
        <v>260.5317207594295</v>
      </c>
    </row>
    <row r="82" spans="1:17" ht="12.95" customHeight="1" x14ac:dyDescent="0.25">
      <c r="A82" s="158" t="s">
        <v>65</v>
      </c>
      <c r="B82" s="178">
        <f>RES_hhdet_fech!B82/RES_summary!B$19</f>
        <v>326.35581588525361</v>
      </c>
      <c r="C82" s="178">
        <f>RES_hhdet_fech!C82/RES_summary!C$19</f>
        <v>272.02559140123691</v>
      </c>
      <c r="D82" s="178">
        <f>RES_hhdet_fech!D82/RES_summary!D$19</f>
        <v>269.73034678751009</v>
      </c>
      <c r="E82" s="178">
        <f>RES_hhdet_fech!E82/RES_summary!E$19</f>
        <v>270.35937444797014</v>
      </c>
      <c r="F82" s="178">
        <f>RES_hhdet_fech!F82/RES_summary!F$19</f>
        <v>291.0066779338581</v>
      </c>
      <c r="G82" s="178">
        <f>RES_hhdet_fech!G82/RES_summary!G$19</f>
        <v>256.8610203204093</v>
      </c>
      <c r="H82" s="178">
        <f>RES_hhdet_fech!H82/RES_summary!H$19</f>
        <v>225.24937459760824</v>
      </c>
      <c r="I82" s="178">
        <f>RES_hhdet_fech!I82/RES_summary!I$19</f>
        <v>208.92293912810069</v>
      </c>
      <c r="J82" s="178">
        <f>RES_hhdet_fech!J82/RES_summary!J$19</f>
        <v>247.70027176643805</v>
      </c>
      <c r="K82" s="178">
        <f>RES_hhdet_fech!K82/RES_summary!K$19</f>
        <v>233.37914360511931</v>
      </c>
      <c r="L82" s="178">
        <f>RES_hhdet_fech!L82/RES_summary!L$19</f>
        <v>239.6532317693775</v>
      </c>
      <c r="M82" s="178">
        <f>RES_hhdet_fech!M82/RES_summary!M$19</f>
        <v>217.66084963203028</v>
      </c>
      <c r="N82" s="178">
        <f>RES_hhdet_fech!N82/RES_summary!N$19</f>
        <v>226.99671550475315</v>
      </c>
      <c r="O82" s="178">
        <f>RES_hhdet_fech!O82/RES_summary!O$19</f>
        <v>210.76756903783803</v>
      </c>
      <c r="P82" s="178">
        <f>RES_hhdet_fech!P82/RES_summary!P$19</f>
        <v>198.00070995575211</v>
      </c>
      <c r="Q82" s="178">
        <f>RES_hhdet_fech!Q82/RES_summary!Q$19</f>
        <v>189.17336777139968</v>
      </c>
    </row>
    <row r="83" spans="1:17" ht="12" customHeight="1" x14ac:dyDescent="0.25">
      <c r="A83" s="23" t="s">
        <v>157</v>
      </c>
      <c r="B83" s="177">
        <f>RES_hhdet_fech!B83/RES_summary!B$19</f>
        <v>325.88243630748519</v>
      </c>
      <c r="C83" s="177">
        <f>RES_hhdet_fech!C83/RES_summary!C$19</f>
        <v>271.30687423993527</v>
      </c>
      <c r="D83" s="177">
        <f>RES_hhdet_fech!D83/RES_summary!D$19</f>
        <v>269.01755405809064</v>
      </c>
      <c r="E83" s="177">
        <f>RES_hhdet_fech!E83/RES_summary!E$19</f>
        <v>268.55316017314721</v>
      </c>
      <c r="F83" s="177">
        <f>RES_hhdet_fech!F83/RES_summary!F$19</f>
        <v>290.52696199676552</v>
      </c>
      <c r="G83" s="177">
        <f>RES_hhdet_fech!G83/RES_summary!G$19</f>
        <v>254.19371851453755</v>
      </c>
      <c r="H83" s="177">
        <f>RES_hhdet_fech!H83/RES_summary!H$19</f>
        <v>223.6478395365385</v>
      </c>
      <c r="I83" s="177">
        <f>RES_hhdet_fech!I83/RES_summary!I$19</f>
        <v>205.73473998403534</v>
      </c>
      <c r="J83" s="177">
        <f>RES_hhdet_fech!J83/RES_summary!J$19</f>
        <v>246.02194288967789</v>
      </c>
      <c r="K83" s="177">
        <f>RES_hhdet_fech!K83/RES_summary!K$19</f>
        <v>230.39468901134447</v>
      </c>
      <c r="L83" s="177">
        <f>RES_hhdet_fech!L83/RES_summary!L$19</f>
        <v>237.96934674226495</v>
      </c>
      <c r="M83" s="177">
        <f>RES_hhdet_fech!M83/RES_summary!M$19</f>
        <v>216.30995576433949</v>
      </c>
      <c r="N83" s="177">
        <f>RES_hhdet_fech!N83/RES_summary!N$19</f>
        <v>225.5345586830266</v>
      </c>
      <c r="O83" s="177">
        <f>RES_hhdet_fech!O83/RES_summary!O$19</f>
        <v>209.54398874789487</v>
      </c>
      <c r="P83" s="177">
        <f>RES_hhdet_fech!P83/RES_summary!P$19</f>
        <v>196.62957359923047</v>
      </c>
      <c r="Q83" s="177">
        <f>RES_hhdet_fech!Q83/RES_summary!Q$19</f>
        <v>187.48490474201736</v>
      </c>
    </row>
    <row r="84" spans="1:17" ht="12" customHeight="1" x14ac:dyDescent="0.25">
      <c r="A84" s="23" t="s">
        <v>60</v>
      </c>
      <c r="B84" s="177">
        <f>RES_hhdet_fech!B84/RES_summary!B$19</f>
        <v>0.4733795777683989</v>
      </c>
      <c r="C84" s="177">
        <f>RES_hhdet_fech!C84/RES_summary!C$19</f>
        <v>0.71871716130164554</v>
      </c>
      <c r="D84" s="177">
        <f>RES_hhdet_fech!D84/RES_summary!D$19</f>
        <v>0.71279272941943905</v>
      </c>
      <c r="E84" s="177">
        <f>RES_hhdet_fech!E84/RES_summary!E$19</f>
        <v>1.8062142748229386</v>
      </c>
      <c r="F84" s="177">
        <f>RES_hhdet_fech!F84/RES_summary!F$19</f>
        <v>0.47971593709258109</v>
      </c>
      <c r="G84" s="177">
        <f>RES_hhdet_fech!G84/RES_summary!G$19</f>
        <v>2.6673018058717188</v>
      </c>
      <c r="H84" s="177">
        <f>RES_hhdet_fech!H84/RES_summary!H$19</f>
        <v>1.6015350610697372</v>
      </c>
      <c r="I84" s="177">
        <f>RES_hhdet_fech!I84/RES_summary!I$19</f>
        <v>3.1881991440653401</v>
      </c>
      <c r="J84" s="177">
        <f>RES_hhdet_fech!J84/RES_summary!J$19</f>
        <v>1.6783288767601963</v>
      </c>
      <c r="K84" s="177">
        <f>RES_hhdet_fech!K84/RES_summary!K$19</f>
        <v>2.9844545937748141</v>
      </c>
      <c r="L84" s="177">
        <f>RES_hhdet_fech!L84/RES_summary!L$19</f>
        <v>1.6838850271125392</v>
      </c>
      <c r="M84" s="177">
        <f>RES_hhdet_fech!M84/RES_summary!M$19</f>
        <v>1.3508938676908</v>
      </c>
      <c r="N84" s="177">
        <f>RES_hhdet_fech!N84/RES_summary!N$19</f>
        <v>1.4621568217265732</v>
      </c>
      <c r="O84" s="177">
        <f>RES_hhdet_fech!O84/RES_summary!O$19</f>
        <v>1.2235802899431469</v>
      </c>
      <c r="P84" s="177">
        <f>RES_hhdet_fech!P84/RES_summary!P$19</f>
        <v>1.3711363565216446</v>
      </c>
      <c r="Q84" s="177">
        <f>RES_hhdet_fech!Q84/RES_summary!Q$19</f>
        <v>1.6884630293822864</v>
      </c>
    </row>
    <row r="85" spans="1:17" ht="12.95" customHeight="1" x14ac:dyDescent="0.25">
      <c r="A85" s="158" t="s">
        <v>112</v>
      </c>
      <c r="B85" s="178">
        <f>RES_hhdet_fech!B85/RES_summary!B$19</f>
        <v>0.19164723978908099</v>
      </c>
      <c r="C85" s="178">
        <f>RES_hhdet_fech!C85/RES_summary!C$19</f>
        <v>0.23240411279121378</v>
      </c>
      <c r="D85" s="178">
        <f>RES_hhdet_fech!D85/RES_summary!D$19</f>
        <v>0.27244049363309408</v>
      </c>
      <c r="E85" s="178">
        <f>RES_hhdet_fech!E85/RES_summary!E$19</f>
        <v>0.30306118528175341</v>
      </c>
      <c r="F85" s="178">
        <f>RES_hhdet_fech!F85/RES_summary!F$19</f>
        <v>0.33767617258221344</v>
      </c>
      <c r="G85" s="178">
        <f>RES_hhdet_fech!G85/RES_summary!G$19</f>
        <v>0.37365629320606103</v>
      </c>
      <c r="H85" s="178">
        <f>RES_hhdet_fech!H85/RES_summary!H$19</f>
        <v>0.42179162453584612</v>
      </c>
      <c r="I85" s="178">
        <f>RES_hhdet_fech!I85/RES_summary!I$19</f>
        <v>0.47880058251892677</v>
      </c>
      <c r="J85" s="178">
        <f>RES_hhdet_fech!J85/RES_summary!J$19</f>
        <v>0.5662258680689477</v>
      </c>
      <c r="K85" s="178">
        <f>RES_hhdet_fech!K85/RES_summary!K$19</f>
        <v>0.59097070344485436</v>
      </c>
      <c r="L85" s="178">
        <f>RES_hhdet_fech!L85/RES_summary!L$19</f>
        <v>0.62856219120141654</v>
      </c>
      <c r="M85" s="178">
        <f>RES_hhdet_fech!M85/RES_summary!M$19</f>
        <v>0.64636626784033124</v>
      </c>
      <c r="N85" s="178">
        <f>RES_hhdet_fech!N85/RES_summary!N$19</f>
        <v>0.70578943080942513</v>
      </c>
      <c r="O85" s="178">
        <f>RES_hhdet_fech!O85/RES_summary!O$19</f>
        <v>0.76538722443771701</v>
      </c>
      <c r="P85" s="178">
        <f>RES_hhdet_fech!P85/RES_summary!P$19</f>
        <v>0.78009596437693463</v>
      </c>
      <c r="Q85" s="178">
        <f>RES_hhdet_fech!Q85/RES_summary!Q$19</f>
        <v>0.78238172199340206</v>
      </c>
    </row>
    <row r="86" spans="1:17" ht="12" customHeight="1" x14ac:dyDescent="0.25">
      <c r="A86" s="23" t="s">
        <v>60</v>
      </c>
      <c r="B86" s="177">
        <f>RES_hhdet_fech!B86/RES_summary!B$19</f>
        <v>0.19164723978908099</v>
      </c>
      <c r="C86" s="177">
        <f>RES_hhdet_fech!C86/RES_summary!C$19</f>
        <v>0.23240411279121378</v>
      </c>
      <c r="D86" s="177">
        <f>RES_hhdet_fech!D86/RES_summary!D$19</f>
        <v>0.27244049363309408</v>
      </c>
      <c r="E86" s="177">
        <f>RES_hhdet_fech!E86/RES_summary!E$19</f>
        <v>0.30306118528175341</v>
      </c>
      <c r="F86" s="177">
        <f>RES_hhdet_fech!F86/RES_summary!F$19</f>
        <v>0.33767617258221344</v>
      </c>
      <c r="G86" s="177">
        <f>RES_hhdet_fech!G86/RES_summary!G$19</f>
        <v>0.37365629320606103</v>
      </c>
      <c r="H86" s="177">
        <f>RES_hhdet_fech!H86/RES_summary!H$19</f>
        <v>0.42179162453584612</v>
      </c>
      <c r="I86" s="177">
        <f>RES_hhdet_fech!I86/RES_summary!I$19</f>
        <v>0.47880058251892677</v>
      </c>
      <c r="J86" s="177">
        <f>RES_hhdet_fech!J86/RES_summary!J$19</f>
        <v>0.5662258680689477</v>
      </c>
      <c r="K86" s="177">
        <f>RES_hhdet_fech!K86/RES_summary!K$19</f>
        <v>0.59097070344485436</v>
      </c>
      <c r="L86" s="177">
        <f>RES_hhdet_fech!L86/RES_summary!L$19</f>
        <v>0.62856219120141654</v>
      </c>
      <c r="M86" s="177">
        <f>RES_hhdet_fech!M86/RES_summary!M$19</f>
        <v>0.64636626784033124</v>
      </c>
      <c r="N86" s="177">
        <f>RES_hhdet_fech!N86/RES_summary!N$19</f>
        <v>0.70578943080942513</v>
      </c>
      <c r="O86" s="177">
        <f>RES_hhdet_fech!O86/RES_summary!O$19</f>
        <v>0.76538722443771701</v>
      </c>
      <c r="P86" s="177">
        <f>RES_hhdet_fech!P86/RES_summary!P$19</f>
        <v>0.78009596437693463</v>
      </c>
      <c r="Q86" s="177">
        <f>RES_hhdet_fech!Q86/RES_summary!Q$19</f>
        <v>0.78238172199340206</v>
      </c>
    </row>
    <row r="87" spans="1:17" ht="12" customHeight="1" x14ac:dyDescent="0.25">
      <c r="A87" s="158" t="s">
        <v>63</v>
      </c>
      <c r="B87" s="178">
        <f>RES_hhdet_fech!B87/RES_summary!B$19</f>
        <v>43.135880418197878</v>
      </c>
      <c r="C87" s="178">
        <f>RES_hhdet_fech!C87/RES_summary!C$19</f>
        <v>44.030916409314543</v>
      </c>
      <c r="D87" s="178">
        <f>RES_hhdet_fech!D87/RES_summary!D$19</f>
        <v>46.140625127178048</v>
      </c>
      <c r="E87" s="178">
        <f>RES_hhdet_fech!E87/RES_summary!E$19</f>
        <v>47.074958325838892</v>
      </c>
      <c r="F87" s="178">
        <f>RES_hhdet_fech!F87/RES_summary!F$19</f>
        <v>42.152222313347742</v>
      </c>
      <c r="G87" s="178">
        <f>RES_hhdet_fech!G87/RES_summary!G$19</f>
        <v>50.657792653239923</v>
      </c>
      <c r="H87" s="178">
        <f>RES_hhdet_fech!H87/RES_summary!H$19</f>
        <v>49.905247730596017</v>
      </c>
      <c r="I87" s="178">
        <f>RES_hhdet_fech!I87/RES_summary!I$19</f>
        <v>55.03239497930111</v>
      </c>
      <c r="J87" s="178">
        <f>RES_hhdet_fech!J87/RES_summary!J$19</f>
        <v>48.041842704073538</v>
      </c>
      <c r="K87" s="178">
        <f>RES_hhdet_fech!K87/RES_summary!K$19</f>
        <v>46.468104399358182</v>
      </c>
      <c r="L87" s="178">
        <f>RES_hhdet_fech!L87/RES_summary!L$19</f>
        <v>45.955290841113346</v>
      </c>
      <c r="M87" s="178">
        <f>RES_hhdet_fech!M87/RES_summary!M$19</f>
        <v>44.417531237183184</v>
      </c>
      <c r="N87" s="178">
        <f>RES_hhdet_fech!N87/RES_summary!N$19</f>
        <v>44.531592554973585</v>
      </c>
      <c r="O87" s="178">
        <f>RES_hhdet_fech!O87/RES_summary!O$19</f>
        <v>43.986791285126365</v>
      </c>
      <c r="P87" s="178">
        <f>RES_hhdet_fech!P87/RES_summary!P$19</f>
        <v>43.614159957083231</v>
      </c>
      <c r="Q87" s="178">
        <f>RES_hhdet_fech!Q87/RES_summary!Q$19</f>
        <v>43.024307844764252</v>
      </c>
    </row>
    <row r="88" spans="1:17" ht="12" customHeight="1" x14ac:dyDescent="0.25">
      <c r="A88" s="167" t="s">
        <v>156</v>
      </c>
      <c r="B88" s="183">
        <f>RES_hhdet_fech!B88/RES_summary!B$19</f>
        <v>45.621781044063347</v>
      </c>
      <c r="C88" s="183">
        <f>RES_hhdet_fech!C88/RES_summary!C$19</f>
        <v>46.083493484561409</v>
      </c>
      <c r="D88" s="183">
        <f>RES_hhdet_fech!D88/RES_summary!D$19</f>
        <v>46.834095661836351</v>
      </c>
      <c r="E88" s="183">
        <f>RES_hhdet_fech!E88/RES_summary!E$19</f>
        <v>48.822242536440257</v>
      </c>
      <c r="F88" s="183">
        <f>RES_hhdet_fech!F88/RES_summary!F$19</f>
        <v>44.538388515614471</v>
      </c>
      <c r="G88" s="183">
        <f>RES_hhdet_fech!G88/RES_summary!G$19</f>
        <v>52.47411516120475</v>
      </c>
      <c r="H88" s="183">
        <f>RES_hhdet_fech!H88/RES_summary!H$19</f>
        <v>54.173595837962395</v>
      </c>
      <c r="I88" s="183">
        <f>RES_hhdet_fech!I88/RES_summary!I$19</f>
        <v>56.133803523987893</v>
      </c>
      <c r="J88" s="183">
        <f>RES_hhdet_fech!J88/RES_summary!J$19</f>
        <v>48.768832027647598</v>
      </c>
      <c r="K88" s="183">
        <f>RES_hhdet_fech!K88/RES_summary!K$19</f>
        <v>47.077151764620737</v>
      </c>
      <c r="L88" s="183">
        <f>RES_hhdet_fech!L88/RES_summary!L$19</f>
        <v>46.740506820099185</v>
      </c>
      <c r="M88" s="183">
        <f>RES_hhdet_fech!M88/RES_summary!M$19</f>
        <v>45.303325224274623</v>
      </c>
      <c r="N88" s="183">
        <f>RES_hhdet_fech!N88/RES_summary!N$19</f>
        <v>45.001786589959941</v>
      </c>
      <c r="O88" s="183">
        <f>RES_hhdet_fech!O88/RES_summary!O$19</f>
        <v>44.697382179820153</v>
      </c>
      <c r="P88" s="183">
        <f>RES_hhdet_fech!P88/RES_summary!P$19</f>
        <v>43.823391083103303</v>
      </c>
      <c r="Q88" s="183">
        <f>RES_hhdet_fech!Q88/RES_summary!Q$19</f>
        <v>43.618784413000121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0</v>
      </c>
      <c r="M89" s="183">
        <f>RES_hhdet_fech!M89/RES_summary!M$19</f>
        <v>0</v>
      </c>
      <c r="N89" s="183">
        <f>RES_hhdet_fech!N89/RES_summary!N$19</f>
        <v>0</v>
      </c>
      <c r="O89" s="183">
        <f>RES_hhdet_fech!O89/RES_summary!O$19</f>
        <v>0</v>
      </c>
      <c r="P89" s="183">
        <f>RES_hhdet_fech!P89/RES_summary!P$19</f>
        <v>0</v>
      </c>
      <c r="Q89" s="183">
        <f>RES_hhdet_fech!Q89/RES_summary!Q$19</f>
        <v>0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0</v>
      </c>
      <c r="M90" s="182">
        <f>RES_hhdet_fech!M90/RES_summary!M$19</f>
        <v>0</v>
      </c>
      <c r="N90" s="182">
        <f>RES_hhdet_fech!N90/RES_summary!N$19</f>
        <v>0</v>
      </c>
      <c r="O90" s="182">
        <f>RES_hhdet_fech!O90/RES_summary!O$19</f>
        <v>0</v>
      </c>
      <c r="P90" s="182">
        <f>RES_hhdet_fech!P90/RES_summary!P$19</f>
        <v>0</v>
      </c>
      <c r="Q90" s="182">
        <f>RES_hhdet_fech!Q90/RES_summary!Q$19</f>
        <v>0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0</v>
      </c>
      <c r="M91" s="181">
        <f>RES_hhdet_fech!M91/RES_summary!M$19</f>
        <v>0</v>
      </c>
      <c r="N91" s="181">
        <f>RES_hhdet_fech!N91/RES_summary!N$19</f>
        <v>0</v>
      </c>
      <c r="O91" s="181">
        <f>RES_hhdet_fech!O91/RES_summary!O$19</f>
        <v>0</v>
      </c>
      <c r="P91" s="181">
        <f>RES_hhdet_fech!P91/RES_summary!P$19</f>
        <v>0</v>
      </c>
      <c r="Q91" s="181">
        <f>RES_hhdet_fech!Q91/RES_summary!Q$19</f>
        <v>0</v>
      </c>
    </row>
    <row r="92" spans="1:17" ht="12" customHeight="1" x14ac:dyDescent="0.25">
      <c r="A92" s="163" t="s">
        <v>144</v>
      </c>
      <c r="B92" s="180">
        <f>RES_hhdet_fech!B92/RES_summary!B$19</f>
        <v>38.018091725941566</v>
      </c>
      <c r="C92" s="180">
        <f>RES_hhdet_fech!C92/RES_summary!C$19</f>
        <v>38.402853211953556</v>
      </c>
      <c r="D92" s="180">
        <f>RES_hhdet_fech!D92/RES_summary!D$19</f>
        <v>44.111405727828163</v>
      </c>
      <c r="E92" s="180">
        <f>RES_hhdet_fech!E92/RES_summary!E$19</f>
        <v>42.470802432879189</v>
      </c>
      <c r="F92" s="180">
        <f>RES_hhdet_fech!F92/RES_summary!F$19</f>
        <v>33.321680655931274</v>
      </c>
      <c r="G92" s="180">
        <f>RES_hhdet_fech!G92/RES_summary!G$19</f>
        <v>46.646709589261988</v>
      </c>
      <c r="H92" s="180">
        <f>RES_hhdet_fech!H92/RES_summary!H$19</f>
        <v>40.003353850373294</v>
      </c>
      <c r="I92" s="180">
        <f>RES_hhdet_fech!I92/RES_summary!I$19</f>
        <v>50.219096783447334</v>
      </c>
      <c r="J92" s="180">
        <f>RES_hhdet_fech!J92/RES_summary!J$19</f>
        <v>40.946959736175629</v>
      </c>
      <c r="K92" s="180">
        <f>RES_hhdet_fech!K92/RES_summary!K$19</f>
        <v>38.947222706099112</v>
      </c>
      <c r="L92" s="180">
        <f>RES_hhdet_fech!L92/RES_summary!L$19</f>
        <v>38.590418174356877</v>
      </c>
      <c r="M92" s="180">
        <f>RES_hhdet_fech!M92/RES_summary!M$19</f>
        <v>38.607716798324873</v>
      </c>
      <c r="N92" s="180">
        <f>RES_hhdet_fech!N92/RES_summary!N$19</f>
        <v>38.037512820457529</v>
      </c>
      <c r="O92" s="180">
        <f>RES_hhdet_fech!O92/RES_summary!O$19</f>
        <v>37.49958407827468</v>
      </c>
      <c r="P92" s="180">
        <f>RES_hhdet_fech!P92/RES_summary!P$19</f>
        <v>37.113321112467688</v>
      </c>
      <c r="Q92" s="180">
        <f>RES_hhdet_fech!Q92/RES_summary!Q$19</f>
        <v>0</v>
      </c>
    </row>
    <row r="93" spans="1:17" ht="12" customHeight="1" x14ac:dyDescent="0.25">
      <c r="A93" s="161" t="s">
        <v>143</v>
      </c>
      <c r="B93" s="179">
        <f>RES_hhdet_fech!B93/RES_summary!B$19</f>
        <v>0</v>
      </c>
      <c r="C93" s="179">
        <f>RES_hhdet_fech!C93/RES_summary!C$19</f>
        <v>0</v>
      </c>
      <c r="D93" s="179">
        <f>RES_hhdet_fech!D93/RES_summary!D$19</f>
        <v>0</v>
      </c>
      <c r="E93" s="179">
        <f>RES_hhdet_fech!E93/RES_summary!E$19</f>
        <v>0</v>
      </c>
      <c r="F93" s="179">
        <f>RES_hhdet_fech!F93/RES_summary!F$19</f>
        <v>0</v>
      </c>
      <c r="G93" s="179">
        <f>RES_hhdet_fech!G93/RES_summary!G$19</f>
        <v>0</v>
      </c>
      <c r="H93" s="179">
        <f>RES_hhdet_fech!H93/RES_summary!H$19</f>
        <v>0</v>
      </c>
      <c r="I93" s="179">
        <f>RES_hhdet_fech!I93/RES_summary!I$19</f>
        <v>0</v>
      </c>
      <c r="J93" s="179">
        <f>RES_hhdet_fech!J93/RES_summary!J$19</f>
        <v>0</v>
      </c>
      <c r="K93" s="179">
        <f>RES_hhdet_fech!K93/RES_summary!K$19</f>
        <v>0</v>
      </c>
      <c r="L93" s="179">
        <f>RES_hhdet_fech!L93/RES_summary!L$19</f>
        <v>0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0</v>
      </c>
      <c r="P93" s="179">
        <f>RES_hhdet_fech!P93/RES_summary!P$19</f>
        <v>0</v>
      </c>
      <c r="Q93" s="179">
        <f>RES_hhdet_fech!Q93/RES_summary!Q$19</f>
        <v>0</v>
      </c>
    </row>
    <row r="94" spans="1:17" ht="12" customHeight="1" x14ac:dyDescent="0.25">
      <c r="A94" s="148" t="s">
        <v>57</v>
      </c>
      <c r="B94" s="177">
        <f>RES_hhdet_fech!B94/RES_summary!B$19</f>
        <v>0</v>
      </c>
      <c r="C94" s="177">
        <f>RES_hhdet_fech!C94/RES_summary!C$19</f>
        <v>0</v>
      </c>
      <c r="D94" s="177">
        <f>RES_hhdet_fech!D94/RES_summary!D$19</f>
        <v>0</v>
      </c>
      <c r="E94" s="177">
        <f>RES_hhdet_fech!E94/RES_summary!E$19</f>
        <v>0</v>
      </c>
      <c r="F94" s="177">
        <f>RES_hhdet_fech!F94/RES_summary!F$19</f>
        <v>0</v>
      </c>
      <c r="G94" s="177">
        <f>RES_hhdet_fech!G94/RES_summary!G$19</f>
        <v>0</v>
      </c>
      <c r="H94" s="177">
        <f>RES_hhdet_fech!H94/RES_summary!H$19</f>
        <v>0</v>
      </c>
      <c r="I94" s="177">
        <f>RES_hhdet_fech!I94/RES_summary!I$19</f>
        <v>0</v>
      </c>
      <c r="J94" s="177">
        <f>RES_hhdet_fech!J94/RES_summary!J$19</f>
        <v>0</v>
      </c>
      <c r="K94" s="177">
        <f>RES_hhdet_fech!K94/RES_summary!K$19</f>
        <v>0</v>
      </c>
      <c r="L94" s="177">
        <f>RES_hhdet_fech!L94/RES_summary!L$19</f>
        <v>0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0</v>
      </c>
      <c r="P94" s="177">
        <f>RES_hhdet_fech!P94/RES_summary!P$19</f>
        <v>0</v>
      </c>
      <c r="Q94" s="177">
        <f>RES_hhdet_fech!Q94/RES_summary!Q$19</f>
        <v>0</v>
      </c>
    </row>
    <row r="95" spans="1:17" ht="12" customHeight="1" x14ac:dyDescent="0.25">
      <c r="A95" s="148" t="s">
        <v>59</v>
      </c>
      <c r="B95" s="177">
        <f>RES_hhdet_fech!B95/RES_summary!B$19</f>
        <v>0</v>
      </c>
      <c r="C95" s="177">
        <f>RES_hhdet_fech!C95/RES_summary!C$19</f>
        <v>0</v>
      </c>
      <c r="D95" s="177">
        <f>RES_hhdet_fech!D95/RES_summary!D$19</f>
        <v>0</v>
      </c>
      <c r="E95" s="177">
        <f>RES_hhdet_fech!E95/RES_summary!E$19</f>
        <v>0</v>
      </c>
      <c r="F95" s="177">
        <f>RES_hhdet_fech!F95/RES_summary!F$19</f>
        <v>0</v>
      </c>
      <c r="G95" s="177">
        <f>RES_hhdet_fech!G95/RES_summary!G$19</f>
        <v>0</v>
      </c>
      <c r="H95" s="177">
        <f>RES_hhdet_fech!H95/RES_summary!H$19</f>
        <v>0</v>
      </c>
      <c r="I95" s="177">
        <f>RES_hhdet_fech!I95/RES_summary!I$19</f>
        <v>0</v>
      </c>
      <c r="J95" s="177">
        <f>RES_hhdet_fech!J95/RES_summary!J$19</f>
        <v>0</v>
      </c>
      <c r="K95" s="177">
        <f>RES_hhdet_fech!K95/RES_summary!K$19</f>
        <v>0</v>
      </c>
      <c r="L95" s="177">
        <f>RES_hhdet_fech!L95/RES_summary!L$19</f>
        <v>0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0</v>
      </c>
      <c r="P95" s="177">
        <f>RES_hhdet_fech!P95/RES_summary!P$19</f>
        <v>0</v>
      </c>
      <c r="Q95" s="177">
        <f>RES_hhdet_fech!Q95/RES_summary!Q$19</f>
        <v>0</v>
      </c>
    </row>
    <row r="96" spans="1:17" ht="12" customHeight="1" x14ac:dyDescent="0.25">
      <c r="A96" s="163" t="s">
        <v>142</v>
      </c>
      <c r="B96" s="180">
        <f>RES_hhdet_fech!B96/RES_summary!B$19</f>
        <v>30.632673410283221</v>
      </c>
      <c r="C96" s="180">
        <f>RES_hhdet_fech!C96/RES_summary!C$19</f>
        <v>31.596285653700527</v>
      </c>
      <c r="D96" s="180">
        <f>RES_hhdet_fech!D96/RES_summary!D$19</f>
        <v>29.419502327097742</v>
      </c>
      <c r="E96" s="180">
        <f>RES_hhdet_fech!E96/RES_summary!E$19</f>
        <v>36.394548266387098</v>
      </c>
      <c r="F96" s="180">
        <f>RES_hhdet_fech!F96/RES_summary!F$19</f>
        <v>29.585734392746279</v>
      </c>
      <c r="G96" s="180">
        <f>RES_hhdet_fech!G96/RES_summary!G$19</f>
        <v>33.614451073626384</v>
      </c>
      <c r="H96" s="180">
        <f>RES_hhdet_fech!H96/RES_summary!H$19</f>
        <v>33.079443598843596</v>
      </c>
      <c r="I96" s="180">
        <f>RES_hhdet_fech!I96/RES_summary!I$19</f>
        <v>48.822861437756167</v>
      </c>
      <c r="J96" s="180">
        <f>RES_hhdet_fech!J96/RES_summary!J$19</f>
        <v>39.615694226770664</v>
      </c>
      <c r="K96" s="180">
        <f>RES_hhdet_fech!K96/RES_summary!K$19</f>
        <v>43.98781053991739</v>
      </c>
      <c r="L96" s="180">
        <f>RES_hhdet_fech!L96/RES_summary!L$19</f>
        <v>34.029281649824647</v>
      </c>
      <c r="M96" s="180">
        <f>RES_hhdet_fech!M96/RES_summary!M$19</f>
        <v>34.863903825567121</v>
      </c>
      <c r="N96" s="180">
        <f>RES_hhdet_fech!N96/RES_summary!N$19</f>
        <v>37.523697936963707</v>
      </c>
      <c r="O96" s="180">
        <f>RES_hhdet_fech!O96/RES_summary!O$19</f>
        <v>31.272910553834038</v>
      </c>
      <c r="P96" s="180">
        <f>RES_hhdet_fech!P96/RES_summary!P$19</f>
        <v>32.356692071081326</v>
      </c>
      <c r="Q96" s="180">
        <f>RES_hhdet_fech!Q96/RES_summary!Q$19</f>
        <v>30.089200835186862</v>
      </c>
    </row>
    <row r="97" spans="1:17" ht="12" customHeight="1" x14ac:dyDescent="0.25">
      <c r="A97" s="161" t="s">
        <v>141</v>
      </c>
      <c r="B97" s="179">
        <f>RES_hhdet_fech!B97/RES_summary!B$19</f>
        <v>0</v>
      </c>
      <c r="C97" s="179">
        <f>RES_hhdet_fech!C97/RES_summary!C$19</f>
        <v>0</v>
      </c>
      <c r="D97" s="179">
        <f>RES_hhdet_fech!D97/RES_summary!D$19</f>
        <v>0</v>
      </c>
      <c r="E97" s="179">
        <f>RES_hhdet_fech!E97/RES_summary!E$19</f>
        <v>0</v>
      </c>
      <c r="F97" s="179">
        <f>RES_hhdet_fech!F97/RES_summary!F$19</f>
        <v>0</v>
      </c>
      <c r="G97" s="179">
        <f>RES_hhdet_fech!G97/RES_summary!G$19</f>
        <v>0</v>
      </c>
      <c r="H97" s="179">
        <f>RES_hhdet_fech!H97/RES_summary!H$19</f>
        <v>0</v>
      </c>
      <c r="I97" s="179">
        <f>RES_hhdet_fech!I97/RES_summary!I$19</f>
        <v>0</v>
      </c>
      <c r="J97" s="179">
        <f>RES_hhdet_fech!J97/RES_summary!J$19</f>
        <v>0</v>
      </c>
      <c r="K97" s="179">
        <f>RES_hhdet_fech!K97/RES_summary!K$19</f>
        <v>0</v>
      </c>
      <c r="L97" s="179">
        <f>RES_hhdet_fech!L97/RES_summary!L$19</f>
        <v>0</v>
      </c>
      <c r="M97" s="179">
        <f>RES_hhdet_fech!M97/RES_summary!M$19</f>
        <v>0</v>
      </c>
      <c r="N97" s="179">
        <f>RES_hhdet_fech!N97/RES_summary!N$19</f>
        <v>0</v>
      </c>
      <c r="O97" s="179">
        <f>RES_hhdet_fech!O97/RES_summary!O$19</f>
        <v>0</v>
      </c>
      <c r="P97" s="179">
        <f>RES_hhdet_fech!P97/RES_summary!P$19</f>
        <v>0</v>
      </c>
      <c r="Q97" s="179">
        <f>RES_hhdet_fech!Q97/RES_summary!Q$19</f>
        <v>0</v>
      </c>
    </row>
    <row r="98" spans="1:17" ht="12" customHeight="1" x14ac:dyDescent="0.25">
      <c r="A98" s="148" t="s">
        <v>60</v>
      </c>
      <c r="B98" s="177">
        <f>RES_hhdet_fech!B98/RES_summary!B$19</f>
        <v>0</v>
      </c>
      <c r="C98" s="177">
        <f>RES_hhdet_fech!C98/RES_summary!C$19</f>
        <v>0</v>
      </c>
      <c r="D98" s="177">
        <f>RES_hhdet_fech!D98/RES_summary!D$19</f>
        <v>0</v>
      </c>
      <c r="E98" s="177">
        <f>RES_hhdet_fech!E98/RES_summary!E$19</f>
        <v>0</v>
      </c>
      <c r="F98" s="177">
        <f>RES_hhdet_fech!F98/RES_summary!F$19</f>
        <v>0</v>
      </c>
      <c r="G98" s="177">
        <f>RES_hhdet_fech!G98/RES_summary!G$19</f>
        <v>0</v>
      </c>
      <c r="H98" s="177">
        <f>RES_hhdet_fech!H98/RES_summary!H$19</f>
        <v>0</v>
      </c>
      <c r="I98" s="177">
        <f>RES_hhdet_fech!I98/RES_summary!I$19</f>
        <v>0</v>
      </c>
      <c r="J98" s="177">
        <f>RES_hhdet_fech!J98/RES_summary!J$19</f>
        <v>0</v>
      </c>
      <c r="K98" s="177">
        <f>RES_hhdet_fech!K98/RES_summary!K$19</f>
        <v>0</v>
      </c>
      <c r="L98" s="177">
        <f>RES_hhdet_fech!L98/RES_summary!L$19</f>
        <v>0</v>
      </c>
      <c r="M98" s="177">
        <f>RES_hhdet_fech!M98/RES_summary!M$19</f>
        <v>0</v>
      </c>
      <c r="N98" s="177">
        <f>RES_hhdet_fech!N98/RES_summary!N$19</f>
        <v>0</v>
      </c>
      <c r="O98" s="177">
        <f>RES_hhdet_fech!O98/RES_summary!O$19</f>
        <v>0</v>
      </c>
      <c r="P98" s="177">
        <f>RES_hhdet_fech!P98/RES_summary!P$19</f>
        <v>0</v>
      </c>
      <c r="Q98" s="177">
        <f>RES_hhdet_fech!Q98/RES_summary!Q$19</f>
        <v>0</v>
      </c>
    </row>
    <row r="99" spans="1:17" ht="12" customHeight="1" x14ac:dyDescent="0.25">
      <c r="A99" s="148" t="s">
        <v>59</v>
      </c>
      <c r="B99" s="177">
        <f>RES_hhdet_fech!B99/RES_summary!B$19</f>
        <v>0</v>
      </c>
      <c r="C99" s="177">
        <f>RES_hhdet_fech!C99/RES_summary!C$19</f>
        <v>0</v>
      </c>
      <c r="D99" s="177">
        <f>RES_hhdet_fech!D99/RES_summary!D$19</f>
        <v>0</v>
      </c>
      <c r="E99" s="177">
        <f>RES_hhdet_fech!E99/RES_summary!E$19</f>
        <v>0</v>
      </c>
      <c r="F99" s="177">
        <f>RES_hhdet_fech!F99/RES_summary!F$19</f>
        <v>0</v>
      </c>
      <c r="G99" s="177">
        <f>RES_hhdet_fech!G99/RES_summary!G$19</f>
        <v>0</v>
      </c>
      <c r="H99" s="177">
        <f>RES_hhdet_fech!H99/RES_summary!H$19</f>
        <v>0</v>
      </c>
      <c r="I99" s="177">
        <f>RES_hhdet_fech!I99/RES_summary!I$19</f>
        <v>0</v>
      </c>
      <c r="J99" s="177">
        <f>RES_hhdet_fech!J99/RES_summary!J$19</f>
        <v>0</v>
      </c>
      <c r="K99" s="177">
        <f>RES_hhdet_fech!K99/RES_summary!K$19</f>
        <v>0</v>
      </c>
      <c r="L99" s="177">
        <f>RES_hhdet_fech!L99/RES_summary!L$19</f>
        <v>0</v>
      </c>
      <c r="M99" s="177">
        <f>RES_hhdet_fech!M99/RES_summary!M$19</f>
        <v>0</v>
      </c>
      <c r="N99" s="177">
        <f>RES_hhdet_fech!N99/RES_summary!N$19</f>
        <v>0</v>
      </c>
      <c r="O99" s="177">
        <f>RES_hhdet_fech!O99/RES_summary!O$19</f>
        <v>0</v>
      </c>
      <c r="P99" s="177">
        <f>RES_hhdet_fech!P99/RES_summary!P$19</f>
        <v>0</v>
      </c>
      <c r="Q99" s="177">
        <f>RES_hhdet_fech!Q99/RES_summary!Q$19</f>
        <v>0</v>
      </c>
    </row>
    <row r="100" spans="1:17" ht="12" customHeight="1" x14ac:dyDescent="0.25">
      <c r="A100" s="158" t="s">
        <v>62</v>
      </c>
      <c r="B100" s="178">
        <f>RES_hhdet_fech!B100/RES_summary!B$19</f>
        <v>25.75257669488084</v>
      </c>
      <c r="C100" s="178">
        <f>RES_hhdet_fech!C100/RES_summary!C$19</f>
        <v>25.819506917876367</v>
      </c>
      <c r="D100" s="178">
        <f>RES_hhdet_fech!D100/RES_summary!D$19</f>
        <v>29.859749362168767</v>
      </c>
      <c r="E100" s="178">
        <f>RES_hhdet_fech!E100/RES_summary!E$19</f>
        <v>30.682229677444688</v>
      </c>
      <c r="F100" s="178">
        <f>RES_hhdet_fech!F100/RES_summary!F$19</f>
        <v>24.647515418321351</v>
      </c>
      <c r="G100" s="178">
        <f>RES_hhdet_fech!G100/RES_summary!G$19</f>
        <v>46.739220141547221</v>
      </c>
      <c r="H100" s="178">
        <f>RES_hhdet_fech!H100/RES_summary!H$19</f>
        <v>35.547776049400525</v>
      </c>
      <c r="I100" s="178">
        <f>RES_hhdet_fech!I100/RES_summary!I$19</f>
        <v>36.068189573620941</v>
      </c>
      <c r="J100" s="178">
        <f>RES_hhdet_fech!J100/RES_summary!J$19</f>
        <v>28.26659989138167</v>
      </c>
      <c r="K100" s="178">
        <f>RES_hhdet_fech!K100/RES_summary!K$19</f>
        <v>29.119427353353672</v>
      </c>
      <c r="L100" s="178">
        <f>RES_hhdet_fech!L100/RES_summary!L$19</f>
        <v>28.603484983549407</v>
      </c>
      <c r="M100" s="178">
        <f>RES_hhdet_fech!M100/RES_summary!M$19</f>
        <v>27.899036721806496</v>
      </c>
      <c r="N100" s="178">
        <f>RES_hhdet_fech!N100/RES_summary!N$19</f>
        <v>28.039891288706844</v>
      </c>
      <c r="O100" s="178">
        <f>RES_hhdet_fech!O100/RES_summary!O$19</f>
        <v>27.711967291845628</v>
      </c>
      <c r="P100" s="178">
        <f>RES_hhdet_fech!P100/RES_summary!P$19</f>
        <v>28.07988332825953</v>
      </c>
      <c r="Q100" s="178">
        <f>RES_hhdet_fech!Q100/RES_summary!Q$19</f>
        <v>27.551663421272192</v>
      </c>
    </row>
    <row r="101" spans="1:17" ht="12" customHeight="1" x14ac:dyDescent="0.25">
      <c r="A101" s="23" t="s">
        <v>55</v>
      </c>
      <c r="B101" s="177">
        <f>RES_hhdet_fech!B101/RES_summary!B$19</f>
        <v>30.466117795013908</v>
      </c>
      <c r="C101" s="177">
        <f>RES_hhdet_fech!C101/RES_summary!C$19</f>
        <v>28.734360168410976</v>
      </c>
      <c r="D101" s="177">
        <f>RES_hhdet_fech!D101/RES_summary!D$19</f>
        <v>33.469046630771572</v>
      </c>
      <c r="E101" s="177">
        <f>RES_hhdet_fech!E101/RES_summary!E$19</f>
        <v>34.092381540408724</v>
      </c>
      <c r="F101" s="177">
        <f>RES_hhdet_fech!F101/RES_summary!F$19</f>
        <v>28.593327660990244</v>
      </c>
      <c r="G101" s="177">
        <f>RES_hhdet_fech!G101/RES_summary!G$19</f>
        <v>50.551689481511168</v>
      </c>
      <c r="H101" s="177">
        <f>RES_hhdet_fech!H101/RES_summary!H$19</f>
        <v>41.205982925443685</v>
      </c>
      <c r="I101" s="177">
        <f>RES_hhdet_fech!I101/RES_summary!I$19</f>
        <v>38.917623511456881</v>
      </c>
      <c r="J101" s="177">
        <f>RES_hhdet_fech!J101/RES_summary!J$19</f>
        <v>32.132244936153697</v>
      </c>
      <c r="K101" s="177">
        <f>RES_hhdet_fech!K101/RES_summary!K$19</f>
        <v>31.497526422054772</v>
      </c>
      <c r="L101" s="177">
        <f>RES_hhdet_fech!L101/RES_summary!L$19</f>
        <v>32.130236573119937</v>
      </c>
      <c r="M101" s="177">
        <f>RES_hhdet_fech!M101/RES_summary!M$19</f>
        <v>31.526333722576364</v>
      </c>
      <c r="N101" s="177">
        <f>RES_hhdet_fech!N101/RES_summary!N$19</f>
        <v>32.310414872846245</v>
      </c>
      <c r="O101" s="177">
        <f>RES_hhdet_fech!O101/RES_summary!O$19</f>
        <v>31.473668471038071</v>
      </c>
      <c r="P101" s="177">
        <f>RES_hhdet_fech!P101/RES_summary!P$19</f>
        <v>32.933482998320478</v>
      </c>
      <c r="Q101" s="177">
        <f>RES_hhdet_fech!Q101/RES_summary!Q$19</f>
        <v>31.998378447949204</v>
      </c>
    </row>
    <row r="102" spans="1:17" ht="12" customHeight="1" x14ac:dyDescent="0.25">
      <c r="A102" s="23" t="s">
        <v>57</v>
      </c>
      <c r="B102" s="177">
        <f>RES_hhdet_fech!B102/RES_summary!B$19</f>
        <v>23.435480795711765</v>
      </c>
      <c r="C102" s="177">
        <f>RES_hhdet_fech!C102/RES_summary!C$19</f>
        <v>25.485200941855119</v>
      </c>
      <c r="D102" s="177">
        <f>RES_hhdet_fech!D102/RES_summary!D$19</f>
        <v>25.359845075963776</v>
      </c>
      <c r="E102" s="177">
        <f>RES_hhdet_fech!E102/RES_summary!E$19</f>
        <v>28.327777480599693</v>
      </c>
      <c r="F102" s="177">
        <f>RES_hhdet_fech!F102/RES_summary!F$19</f>
        <v>17.437712214262774</v>
      </c>
      <c r="G102" s="177">
        <f>RES_hhdet_fech!G102/RES_summary!G$19</f>
        <v>46.455097595198446</v>
      </c>
      <c r="H102" s="177">
        <f>RES_hhdet_fech!H102/RES_summary!H$19</f>
        <v>23.442778325566419</v>
      </c>
      <c r="I102" s="177">
        <f>RES_hhdet_fech!I102/RES_summary!I$19</f>
        <v>36.157211718667057</v>
      </c>
      <c r="J102" s="177">
        <f>RES_hhdet_fech!J102/RES_summary!J$19</f>
        <v>18.866003642750783</v>
      </c>
      <c r="K102" s="177">
        <f>RES_hhdet_fech!K102/RES_summary!K$19</f>
        <v>29.011080144984124</v>
      </c>
      <c r="L102" s="177">
        <f>RES_hhdet_fech!L102/RES_summary!L$19</f>
        <v>24.805576942566816</v>
      </c>
      <c r="M102" s="177">
        <f>RES_hhdet_fech!M102/RES_summary!M$19</f>
        <v>24.686589301296859</v>
      </c>
      <c r="N102" s="177">
        <f>RES_hhdet_fech!N102/RES_summary!N$19</f>
        <v>23.48251454254509</v>
      </c>
      <c r="O102" s="177">
        <f>RES_hhdet_fech!O102/RES_summary!O$19</f>
        <v>24.466119610671832</v>
      </c>
      <c r="P102" s="177">
        <f>RES_hhdet_fech!P102/RES_summary!P$19</f>
        <v>24.244205453768384</v>
      </c>
      <c r="Q102" s="177">
        <f>RES_hhdet_fech!Q102/RES_summary!Q$19</f>
        <v>25.176353703853351</v>
      </c>
    </row>
    <row r="103" spans="1:17" ht="12" customHeight="1" x14ac:dyDescent="0.25">
      <c r="A103" s="29" t="s">
        <v>140</v>
      </c>
      <c r="B103" s="176">
        <f>RES_hhdet_fech!B103/RES_summary!B$19</f>
        <v>12.14979052804099</v>
      </c>
      <c r="C103" s="176">
        <f>RES_hhdet_fech!C103/RES_summary!C$19</f>
        <v>11.575854221175925</v>
      </c>
      <c r="D103" s="176">
        <f>RES_hhdet_fech!D103/RES_summary!D$19</f>
        <v>16.137070306893801</v>
      </c>
      <c r="E103" s="176">
        <f>RES_hhdet_fech!E103/RES_summary!E$19</f>
        <v>11.200529227741947</v>
      </c>
      <c r="F103" s="176">
        <f>RES_hhdet_fech!F103/RES_summary!F$19</f>
        <v>17.718977200124939</v>
      </c>
      <c r="G103" s="176">
        <f>RES_hhdet_fech!G103/RES_summary!G$19</f>
        <v>8.8377638390681259</v>
      </c>
      <c r="H103" s="176">
        <f>RES_hhdet_fech!H103/RES_summary!H$19</f>
        <v>34.951040964381981</v>
      </c>
      <c r="I103" s="176">
        <f>RES_hhdet_fech!I103/RES_summary!I$19</f>
        <v>7.2450413729417269</v>
      </c>
      <c r="J103" s="176">
        <f>RES_hhdet_fech!J103/RES_summary!J$19</f>
        <v>26.945300972683526</v>
      </c>
      <c r="K103" s="176">
        <f>RES_hhdet_fech!K103/RES_summary!K$19</f>
        <v>4.7159555202748091</v>
      </c>
      <c r="L103" s="176">
        <f>RES_hhdet_fech!L103/RES_summary!L$19</f>
        <v>15.181439703814924</v>
      </c>
      <c r="M103" s="176">
        <f>RES_hhdet_fech!M103/RES_summary!M$19</f>
        <v>15.551528101640027</v>
      </c>
      <c r="N103" s="176">
        <f>RES_hhdet_fech!N103/RES_summary!N$19</f>
        <v>16.566918802732324</v>
      </c>
      <c r="O103" s="176">
        <f>RES_hhdet_fech!O103/RES_summary!O$19</f>
        <v>15.296244688986729</v>
      </c>
      <c r="P103" s="176">
        <f>RES_hhdet_fech!P103/RES_summary!P$19</f>
        <v>14.734131424144687</v>
      </c>
      <c r="Q103" s="176">
        <f>RES_hhdet_fech!Q103/RES_summary!Q$19</f>
        <v>13.749116104790549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263.55315174981786</v>
      </c>
      <c r="C105" s="184">
        <f>RES_hhdet_fech!C105/RES_summary!C$19</f>
        <v>230.48353246435329</v>
      </c>
      <c r="D105" s="184">
        <f>RES_hhdet_fech!D105/RES_summary!D$19</f>
        <v>236.52637910140859</v>
      </c>
      <c r="E105" s="184">
        <f>RES_hhdet_fech!E105/RES_summary!E$19</f>
        <v>239.62917039554819</v>
      </c>
      <c r="F105" s="184">
        <f>RES_hhdet_fech!F105/RES_summary!F$19</f>
        <v>209.53354659625435</v>
      </c>
      <c r="G105" s="184">
        <f>RES_hhdet_fech!G105/RES_summary!G$19</f>
        <v>218.4637372144627</v>
      </c>
      <c r="H105" s="184">
        <f>RES_hhdet_fech!H105/RES_summary!H$19</f>
        <v>215.2418721852782</v>
      </c>
      <c r="I105" s="184">
        <f>RES_hhdet_fech!I105/RES_summary!I$19</f>
        <v>218.56747864655446</v>
      </c>
      <c r="J105" s="184">
        <f>RES_hhdet_fech!J105/RES_summary!J$19</f>
        <v>219.78336791089279</v>
      </c>
      <c r="K105" s="184">
        <f>RES_hhdet_fech!K105/RES_summary!K$19</f>
        <v>221.91281817833331</v>
      </c>
      <c r="L105" s="184">
        <f>RES_hhdet_fech!L105/RES_summary!L$19</f>
        <v>239.15907581460422</v>
      </c>
      <c r="M105" s="184">
        <f>RES_hhdet_fech!M105/RES_summary!M$19</f>
        <v>204.84121034979094</v>
      </c>
      <c r="N105" s="184">
        <f>RES_hhdet_fech!N105/RES_summary!N$19</f>
        <v>209.05315475172981</v>
      </c>
      <c r="O105" s="184">
        <f>RES_hhdet_fech!O105/RES_summary!O$19</f>
        <v>192.41319561438596</v>
      </c>
      <c r="P105" s="184">
        <f>RES_hhdet_fech!P105/RES_summary!P$19</f>
        <v>181.88248354900503</v>
      </c>
      <c r="Q105" s="184">
        <f>RES_hhdet_fech!Q105/RES_summary!Q$19</f>
        <v>179.43138364488061</v>
      </c>
    </row>
    <row r="106" spans="1:17" ht="12.95" customHeight="1" x14ac:dyDescent="0.25">
      <c r="A106" s="158" t="s">
        <v>65</v>
      </c>
      <c r="B106" s="178">
        <f>RES_hhdet_fech!B106/RES_summary!B$19</f>
        <v>212.93144275634418</v>
      </c>
      <c r="C106" s="178">
        <f>RES_hhdet_fech!C106/RES_summary!C$19</f>
        <v>178.62872540092869</v>
      </c>
      <c r="D106" s="178">
        <f>RES_hhdet_fech!D106/RES_summary!D$19</f>
        <v>185.27765450936221</v>
      </c>
      <c r="E106" s="178">
        <f>RES_hhdet_fech!E106/RES_summary!E$19</f>
        <v>178.65948256346559</v>
      </c>
      <c r="F106" s="178">
        <f>RES_hhdet_fech!F106/RES_summary!F$19</f>
        <v>162.48768006284814</v>
      </c>
      <c r="G106" s="178">
        <f>RES_hhdet_fech!G106/RES_summary!G$19</f>
        <v>146.01414225026545</v>
      </c>
      <c r="H106" s="178">
        <f>RES_hhdet_fech!H106/RES_summary!H$19</f>
        <v>155.89700824514486</v>
      </c>
      <c r="I106" s="178">
        <f>RES_hhdet_fech!I106/RES_summary!I$19</f>
        <v>138.67863986689414</v>
      </c>
      <c r="J106" s="178">
        <f>RES_hhdet_fech!J106/RES_summary!J$19</f>
        <v>159.23856738651705</v>
      </c>
      <c r="K106" s="178">
        <f>RES_hhdet_fech!K106/RES_summary!K$19</f>
        <v>152.5713811468496</v>
      </c>
      <c r="L106" s="178">
        <f>RES_hhdet_fech!L106/RES_summary!L$19</f>
        <v>182.20652545257821</v>
      </c>
      <c r="M106" s="178">
        <f>RES_hhdet_fech!M106/RES_summary!M$19</f>
        <v>147.12164062767889</v>
      </c>
      <c r="N106" s="178">
        <f>RES_hhdet_fech!N106/RES_summary!N$19</f>
        <v>149.39139007399538</v>
      </c>
      <c r="O106" s="178">
        <f>RES_hhdet_fech!O106/RES_summary!O$19</f>
        <v>138.48797364673689</v>
      </c>
      <c r="P106" s="178">
        <f>RES_hhdet_fech!P106/RES_summary!P$19</f>
        <v>127.34600305073639</v>
      </c>
      <c r="Q106" s="178">
        <f>RES_hhdet_fech!Q106/RES_summary!Q$19</f>
        <v>126.20592751295116</v>
      </c>
    </row>
    <row r="107" spans="1:17" ht="12" customHeight="1" x14ac:dyDescent="0.25">
      <c r="A107" s="23" t="s">
        <v>153</v>
      </c>
      <c r="B107" s="177">
        <f>RES_hhdet_fech!B107/RES_summary!B$19</f>
        <v>212.69473786681874</v>
      </c>
      <c r="C107" s="177">
        <f>RES_hhdet_fech!C107/RES_summary!C$19</f>
        <v>178.25229434728314</v>
      </c>
      <c r="D107" s="177">
        <f>RES_hhdet_fech!D107/RES_summary!D$19</f>
        <v>184.86251098290865</v>
      </c>
      <c r="E107" s="177">
        <f>RES_hhdet_fech!E107/RES_summary!E$19</f>
        <v>177.6802704524215</v>
      </c>
      <c r="F107" s="177">
        <f>RES_hhdet_fech!F107/RES_summary!F$19</f>
        <v>162.27242034619834</v>
      </c>
      <c r="G107" s="177">
        <f>RES_hhdet_fech!G107/RES_summary!G$19</f>
        <v>144.80635341157375</v>
      </c>
      <c r="H107" s="177">
        <f>RES_hhdet_fech!H107/RES_summary!H$19</f>
        <v>155.02208325666302</v>
      </c>
      <c r="I107" s="177">
        <f>RES_hhdet_fech!I107/RES_summary!I$19</f>
        <v>137.00951253059512</v>
      </c>
      <c r="J107" s="177">
        <f>RES_hhdet_fech!J107/RES_summary!J$19</f>
        <v>158.39809614146924</v>
      </c>
      <c r="K107" s="177">
        <f>RES_hhdet_fech!K107/RES_summary!K$19</f>
        <v>151.04504442636303</v>
      </c>
      <c r="L107" s="177">
        <f>RES_hhdet_fech!L107/RES_summary!L$19</f>
        <v>181.20721298179095</v>
      </c>
      <c r="M107" s="177">
        <f>RES_hhdet_fech!M107/RES_summary!M$19</f>
        <v>146.41126631146733</v>
      </c>
      <c r="N107" s="177">
        <f>RES_hhdet_fech!N107/RES_summary!N$19</f>
        <v>148.64400837551716</v>
      </c>
      <c r="O107" s="177">
        <f>RES_hhdet_fech!O107/RES_summary!O$19</f>
        <v>137.86695543992627</v>
      </c>
      <c r="P107" s="177">
        <f>RES_hhdet_fech!P107/RES_summary!P$19</f>
        <v>126.6601153993286</v>
      </c>
      <c r="Q107" s="177">
        <f>RES_hhdet_fech!Q107/RES_summary!Q$19</f>
        <v>125.33094018184264</v>
      </c>
    </row>
    <row r="108" spans="1:17" ht="12" customHeight="1" x14ac:dyDescent="0.25">
      <c r="A108" s="23" t="s">
        <v>60</v>
      </c>
      <c r="B108" s="177">
        <f>RES_hhdet_fech!B108/RES_summary!B$19</f>
        <v>0.23670488952543006</v>
      </c>
      <c r="C108" s="177">
        <f>RES_hhdet_fech!C108/RES_summary!C$19</f>
        <v>0.3764310536455272</v>
      </c>
      <c r="D108" s="177">
        <f>RES_hhdet_fech!D108/RES_summary!D$19</f>
        <v>0.41514352645355512</v>
      </c>
      <c r="E108" s="177">
        <f>RES_hhdet_fech!E108/RES_summary!E$19</f>
        <v>0.979212111044093</v>
      </c>
      <c r="F108" s="177">
        <f>RES_hhdet_fech!F108/RES_summary!F$19</f>
        <v>0.21525971664982377</v>
      </c>
      <c r="G108" s="177">
        <f>RES_hhdet_fech!G108/RES_summary!G$19</f>
        <v>1.207788838691721</v>
      </c>
      <c r="H108" s="177">
        <f>RES_hhdet_fech!H108/RES_summary!H$19</f>
        <v>0.87492498848186318</v>
      </c>
      <c r="I108" s="177">
        <f>RES_hhdet_fech!I108/RES_summary!I$19</f>
        <v>1.669127336299042</v>
      </c>
      <c r="J108" s="177">
        <f>RES_hhdet_fech!J108/RES_summary!J$19</f>
        <v>0.84047124504780568</v>
      </c>
      <c r="K108" s="177">
        <f>RES_hhdet_fech!K108/RES_summary!K$19</f>
        <v>1.526336720486569</v>
      </c>
      <c r="L108" s="177">
        <f>RES_hhdet_fech!L108/RES_summary!L$19</f>
        <v>0.9993124707872687</v>
      </c>
      <c r="M108" s="177">
        <f>RES_hhdet_fech!M108/RES_summary!M$19</f>
        <v>0.71037431621155767</v>
      </c>
      <c r="N108" s="177">
        <f>RES_hhdet_fech!N108/RES_summary!N$19</f>
        <v>0.74738169847820946</v>
      </c>
      <c r="O108" s="177">
        <f>RES_hhdet_fech!O108/RES_summary!O$19</f>
        <v>0.62101820681061248</v>
      </c>
      <c r="P108" s="177">
        <f>RES_hhdet_fech!P108/RES_summary!P$19</f>
        <v>0.68588765140779384</v>
      </c>
      <c r="Q108" s="177">
        <f>RES_hhdet_fech!Q108/RES_summary!Q$19</f>
        <v>0.87498733110853677</v>
      </c>
    </row>
    <row r="109" spans="1:17" ht="12.95" customHeight="1" x14ac:dyDescent="0.25">
      <c r="A109" s="158" t="s">
        <v>112</v>
      </c>
      <c r="B109" s="178">
        <f>RES_hhdet_fech!B109/RES_summary!B$19</f>
        <v>0.19352445483803932</v>
      </c>
      <c r="C109" s="178">
        <f>RES_hhdet_fech!C109/RES_summary!C$19</f>
        <v>0.22159578317267728</v>
      </c>
      <c r="D109" s="178">
        <f>RES_hhdet_fech!D109/RES_summary!D$19</f>
        <v>0.25025083273786414</v>
      </c>
      <c r="E109" s="178">
        <f>RES_hhdet_fech!E109/RES_summary!E$19</f>
        <v>0.28811910095209675</v>
      </c>
      <c r="F109" s="178">
        <f>RES_hhdet_fech!F109/RES_summary!F$19</f>
        <v>0.32739842958578874</v>
      </c>
      <c r="G109" s="178">
        <f>RES_hhdet_fech!G109/RES_summary!G$19</f>
        <v>0.36793354700088921</v>
      </c>
      <c r="H109" s="178">
        <f>RES_hhdet_fech!H109/RES_summary!H$19</f>
        <v>0.41973281379785038</v>
      </c>
      <c r="I109" s="178">
        <f>RES_hhdet_fech!I109/RES_summary!I$19</f>
        <v>0.47486832678545821</v>
      </c>
      <c r="J109" s="178">
        <f>RES_hhdet_fech!J109/RES_summary!J$19</f>
        <v>0.57041466462234747</v>
      </c>
      <c r="K109" s="178">
        <f>RES_hhdet_fech!K109/RES_summary!K$19</f>
        <v>0.5762358868223435</v>
      </c>
      <c r="L109" s="178">
        <f>RES_hhdet_fech!L109/RES_summary!L$19</f>
        <v>0.58976928260278039</v>
      </c>
      <c r="M109" s="178">
        <f>RES_hhdet_fech!M109/RES_summary!M$19</f>
        <v>0.61668743317171137</v>
      </c>
      <c r="N109" s="178">
        <f>RES_hhdet_fech!N109/RES_summary!N$19</f>
        <v>0.69408853784110591</v>
      </c>
      <c r="O109" s="178">
        <f>RES_hhdet_fech!O109/RES_summary!O$19</f>
        <v>0.77003911875178732</v>
      </c>
      <c r="P109" s="178">
        <f>RES_hhdet_fech!P109/RES_summary!P$19</f>
        <v>0.76095918285960706</v>
      </c>
      <c r="Q109" s="178">
        <f>RES_hhdet_fech!Q109/RES_summary!Q$19</f>
        <v>0.75264197452588832</v>
      </c>
    </row>
    <row r="110" spans="1:17" ht="12" customHeight="1" x14ac:dyDescent="0.25">
      <c r="A110" s="23" t="s">
        <v>60</v>
      </c>
      <c r="B110" s="177">
        <f>RES_hhdet_fech!B110/RES_summary!B$19</f>
        <v>0.19352445483803932</v>
      </c>
      <c r="C110" s="177">
        <f>RES_hhdet_fech!C110/RES_summary!C$19</f>
        <v>0.22159578317267728</v>
      </c>
      <c r="D110" s="177">
        <f>RES_hhdet_fech!D110/RES_summary!D$19</f>
        <v>0.25025083273786414</v>
      </c>
      <c r="E110" s="177">
        <f>RES_hhdet_fech!E110/RES_summary!E$19</f>
        <v>0.28811910095209675</v>
      </c>
      <c r="F110" s="177">
        <f>RES_hhdet_fech!F110/RES_summary!F$19</f>
        <v>0.32739842958578874</v>
      </c>
      <c r="G110" s="177">
        <f>RES_hhdet_fech!G110/RES_summary!G$19</f>
        <v>0.36793354700088921</v>
      </c>
      <c r="H110" s="177">
        <f>RES_hhdet_fech!H110/RES_summary!H$19</f>
        <v>0.41973281379785038</v>
      </c>
      <c r="I110" s="177">
        <f>RES_hhdet_fech!I110/RES_summary!I$19</f>
        <v>0.47486832678545821</v>
      </c>
      <c r="J110" s="177">
        <f>RES_hhdet_fech!J110/RES_summary!J$19</f>
        <v>0.57041466462234747</v>
      </c>
      <c r="K110" s="177">
        <f>RES_hhdet_fech!K110/RES_summary!K$19</f>
        <v>0.5762358868223435</v>
      </c>
      <c r="L110" s="177">
        <f>RES_hhdet_fech!L110/RES_summary!L$19</f>
        <v>0.58976928260278039</v>
      </c>
      <c r="M110" s="177">
        <f>RES_hhdet_fech!M110/RES_summary!M$19</f>
        <v>0.61668743317171137</v>
      </c>
      <c r="N110" s="177">
        <f>RES_hhdet_fech!N110/RES_summary!N$19</f>
        <v>0.69408853784110591</v>
      </c>
      <c r="O110" s="177">
        <f>RES_hhdet_fech!O110/RES_summary!O$19</f>
        <v>0.77003911875178732</v>
      </c>
      <c r="P110" s="177">
        <f>RES_hhdet_fech!P110/RES_summary!P$19</f>
        <v>0.76095918285960706</v>
      </c>
      <c r="Q110" s="177">
        <f>RES_hhdet_fech!Q110/RES_summary!Q$19</f>
        <v>0.75264197452588832</v>
      </c>
    </row>
    <row r="111" spans="1:17" ht="12" customHeight="1" x14ac:dyDescent="0.25">
      <c r="A111" s="158" t="s">
        <v>63</v>
      </c>
      <c r="B111" s="178">
        <f>RES_hhdet_fech!B111/RES_summary!B$19</f>
        <v>30.632673410283239</v>
      </c>
      <c r="C111" s="178">
        <f>RES_hhdet_fech!C111/RES_summary!C$19</f>
        <v>31.59628565370053</v>
      </c>
      <c r="D111" s="178">
        <f>RES_hhdet_fech!D111/RES_summary!D$19</f>
        <v>29.419502327097742</v>
      </c>
      <c r="E111" s="178">
        <f>RES_hhdet_fech!E111/RES_summary!E$19</f>
        <v>36.394548266387119</v>
      </c>
      <c r="F111" s="178">
        <f>RES_hhdet_fech!F111/RES_summary!F$19</f>
        <v>29.585734392746279</v>
      </c>
      <c r="G111" s="178">
        <f>RES_hhdet_fech!G111/RES_summary!G$19</f>
        <v>33.614451073626391</v>
      </c>
      <c r="H111" s="178">
        <f>RES_hhdet_fech!H111/RES_summary!H$19</f>
        <v>33.079443598843604</v>
      </c>
      <c r="I111" s="178">
        <f>RES_hhdet_fech!I111/RES_summary!I$19</f>
        <v>48.822861437756181</v>
      </c>
      <c r="J111" s="178">
        <f>RES_hhdet_fech!J111/RES_summary!J$19</f>
        <v>39.615694226770657</v>
      </c>
      <c r="K111" s="178">
        <f>RES_hhdet_fech!K111/RES_summary!K$19</f>
        <v>43.987810539917348</v>
      </c>
      <c r="L111" s="178">
        <f>RES_hhdet_fech!L111/RES_summary!L$19</f>
        <v>34.029281649824654</v>
      </c>
      <c r="M111" s="178">
        <f>RES_hhdet_fech!M111/RES_summary!M$19</f>
        <v>34.863903825567043</v>
      </c>
      <c r="N111" s="178">
        <f>RES_hhdet_fech!N111/RES_summary!N$19</f>
        <v>37.523697936963679</v>
      </c>
      <c r="O111" s="178">
        <f>RES_hhdet_fech!O111/RES_summary!O$19</f>
        <v>31.272910553834041</v>
      </c>
      <c r="P111" s="178">
        <f>RES_hhdet_fech!P111/RES_summary!P$19</f>
        <v>32.356692071081305</v>
      </c>
      <c r="Q111" s="178">
        <f>RES_hhdet_fech!Q111/RES_summary!Q$19</f>
        <v>30.089200835186748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30.632673410283239</v>
      </c>
      <c r="C116" s="180">
        <f>RES_hhdet_fech!C116/RES_summary!C$19</f>
        <v>31.59628565370053</v>
      </c>
      <c r="D116" s="180">
        <f>RES_hhdet_fech!D116/RES_summary!D$19</f>
        <v>29.419502327097742</v>
      </c>
      <c r="E116" s="180">
        <f>RES_hhdet_fech!E116/RES_summary!E$19</f>
        <v>36.394548266387119</v>
      </c>
      <c r="F116" s="180">
        <f>RES_hhdet_fech!F116/RES_summary!F$19</f>
        <v>29.585734392746279</v>
      </c>
      <c r="G116" s="180">
        <f>RES_hhdet_fech!G116/RES_summary!G$19</f>
        <v>33.614451073626391</v>
      </c>
      <c r="H116" s="180">
        <f>RES_hhdet_fech!H116/RES_summary!H$19</f>
        <v>33.079443598843604</v>
      </c>
      <c r="I116" s="180">
        <f>RES_hhdet_fech!I116/RES_summary!I$19</f>
        <v>48.822861437756181</v>
      </c>
      <c r="J116" s="180">
        <f>RES_hhdet_fech!J116/RES_summary!J$19</f>
        <v>39.615694226770657</v>
      </c>
      <c r="K116" s="180">
        <f>RES_hhdet_fech!K116/RES_summary!K$19</f>
        <v>43.987810539917348</v>
      </c>
      <c r="L116" s="180">
        <f>RES_hhdet_fech!L116/RES_summary!L$19</f>
        <v>34.029281649824654</v>
      </c>
      <c r="M116" s="180">
        <f>RES_hhdet_fech!M116/RES_summary!M$19</f>
        <v>34.863903825567043</v>
      </c>
      <c r="N116" s="180">
        <f>RES_hhdet_fech!N116/RES_summary!N$19</f>
        <v>37.523697936963679</v>
      </c>
      <c r="O116" s="180">
        <f>RES_hhdet_fech!O116/RES_summary!O$19</f>
        <v>31.272910553834041</v>
      </c>
      <c r="P116" s="180">
        <f>RES_hhdet_fech!P116/RES_summary!P$19</f>
        <v>32.356692071081305</v>
      </c>
      <c r="Q116" s="180">
        <f>RES_hhdet_fech!Q116/RES_summary!Q$19</f>
        <v>30.089200835186748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19.795511128352331</v>
      </c>
      <c r="C120" s="178">
        <f>RES_hhdet_fech!C120/RES_summary!C$19</f>
        <v>20.036925626551408</v>
      </c>
      <c r="D120" s="178">
        <f>RES_hhdet_fech!D120/RES_summary!D$19</f>
        <v>21.578971432210778</v>
      </c>
      <c r="E120" s="178">
        <f>RES_hhdet_fech!E120/RES_summary!E$19</f>
        <v>24.287020464743396</v>
      </c>
      <c r="F120" s="178">
        <f>RES_hhdet_fech!F120/RES_summary!F$19</f>
        <v>17.13273371107412</v>
      </c>
      <c r="G120" s="178">
        <f>RES_hhdet_fech!G120/RES_summary!G$19</f>
        <v>38.46721034356996</v>
      </c>
      <c r="H120" s="178">
        <f>RES_hhdet_fech!H120/RES_summary!H$19</f>
        <v>25.845687527491901</v>
      </c>
      <c r="I120" s="178">
        <f>RES_hhdet_fech!I120/RES_summary!I$19</f>
        <v>30.591109015118704</v>
      </c>
      <c r="J120" s="178">
        <f>RES_hhdet_fech!J120/RES_summary!J$19</f>
        <v>20.358691632982755</v>
      </c>
      <c r="K120" s="178">
        <f>RES_hhdet_fech!K120/RES_summary!K$19</f>
        <v>24.777390604744021</v>
      </c>
      <c r="L120" s="178">
        <f>RES_hhdet_fech!L120/RES_summary!L$19</f>
        <v>22.333499429598568</v>
      </c>
      <c r="M120" s="178">
        <f>RES_hhdet_fech!M120/RES_summary!M$19</f>
        <v>22.238978463373304</v>
      </c>
      <c r="N120" s="178">
        <f>RES_hhdet_fech!N120/RES_summary!N$19</f>
        <v>21.443978202929628</v>
      </c>
      <c r="O120" s="178">
        <f>RES_hhdet_fech!O120/RES_summary!O$19</f>
        <v>21.882272295063235</v>
      </c>
      <c r="P120" s="178">
        <f>RES_hhdet_fech!P120/RES_summary!P$19</f>
        <v>21.41882924432776</v>
      </c>
      <c r="Q120" s="178">
        <f>RES_hhdet_fech!Q120/RES_summary!Q$19</f>
        <v>22.383613322216814</v>
      </c>
    </row>
    <row r="121" spans="1:17" ht="12" customHeight="1" x14ac:dyDescent="0.25">
      <c r="A121" s="23" t="s">
        <v>57</v>
      </c>
      <c r="B121" s="177">
        <f>RES_hhdet_fech!B121/RES_summary!B$19</f>
        <v>23.435480795711758</v>
      </c>
      <c r="C121" s="177">
        <f>RES_hhdet_fech!C121/RES_summary!C$19</f>
        <v>24.528209024123207</v>
      </c>
      <c r="D121" s="177">
        <f>RES_hhdet_fech!D121/RES_summary!D$19</f>
        <v>23.510416011908351</v>
      </c>
      <c r="E121" s="177">
        <f>RES_hhdet_fech!E121/RES_summary!E$19</f>
        <v>27.297036238872778</v>
      </c>
      <c r="F121" s="177">
        <f>RES_hhdet_fech!F121/RES_summary!F$19</f>
        <v>17.021074255952993</v>
      </c>
      <c r="G121" s="177">
        <f>RES_hhdet_fech!G121/RES_summary!G$19</f>
        <v>45.603082480091217</v>
      </c>
      <c r="H121" s="177">
        <f>RES_hhdet_fech!H121/RES_summary!H$19</f>
        <v>23.308389443409414</v>
      </c>
      <c r="I121" s="177">
        <f>RES_hhdet_fech!I121/RES_summary!I$19</f>
        <v>36.047739698067119</v>
      </c>
      <c r="J121" s="177">
        <f>RES_hhdet_fech!J121/RES_summary!J$19</f>
        <v>18.957543645954157</v>
      </c>
      <c r="K121" s="177">
        <f>RES_hhdet_fech!K121/RES_summary!K$19</f>
        <v>28.984252659955153</v>
      </c>
      <c r="L121" s="177">
        <f>RES_hhdet_fech!L121/RES_summary!L$19</f>
        <v>24.509456672786307</v>
      </c>
      <c r="M121" s="177">
        <f>RES_hhdet_fech!M121/RES_summary!M$19</f>
        <v>24.593112614344665</v>
      </c>
      <c r="N121" s="177">
        <f>RES_hhdet_fech!N121/RES_summary!N$19</f>
        <v>23.457572683871934</v>
      </c>
      <c r="O121" s="177">
        <f>RES_hhdet_fech!O121/RES_summary!O$19</f>
        <v>24.45354587868583</v>
      </c>
      <c r="P121" s="177">
        <f>RES_hhdet_fech!P121/RES_summary!P$19</f>
        <v>24.297360771779402</v>
      </c>
      <c r="Q121" s="177">
        <f>RES_hhdet_fech!Q121/RES_summary!Q$19</f>
        <v>25.318742631991658</v>
      </c>
    </row>
    <row r="122" spans="1:17" ht="12" customHeight="1" x14ac:dyDescent="0.25">
      <c r="A122" s="29" t="s">
        <v>140</v>
      </c>
      <c r="B122" s="176">
        <f>RES_hhdet_fech!B122/RES_summary!B$19</f>
        <v>12.149790528040985</v>
      </c>
      <c r="C122" s="176">
        <f>RES_hhdet_fech!C122/RES_summary!C$19</f>
        <v>11.39735891118643</v>
      </c>
      <c r="D122" s="176">
        <f>RES_hhdet_fech!D122/RES_summary!D$19</f>
        <v>15.512625914810654</v>
      </c>
      <c r="E122" s="176">
        <f>RES_hhdet_fech!E122/RES_summary!E$19</f>
        <v>11.065425843020956</v>
      </c>
      <c r="F122" s="176">
        <f>RES_hhdet_fech!F122/RES_summary!F$19</f>
        <v>17.775942556400295</v>
      </c>
      <c r="G122" s="176">
        <f>RES_hhdet_fech!G122/RES_summary!G$19</f>
        <v>8.8651227274539597</v>
      </c>
      <c r="H122" s="176">
        <f>RES_hhdet_fech!H122/RES_summary!H$19</f>
        <v>35.109116302224706</v>
      </c>
      <c r="I122" s="176">
        <f>RES_hhdet_fech!I122/RES_summary!I$19</f>
        <v>7.2596779388320707</v>
      </c>
      <c r="J122" s="176">
        <f>RES_hhdet_fech!J122/RES_summary!J$19</f>
        <v>27.012407611054133</v>
      </c>
      <c r="K122" s="176">
        <f>RES_hhdet_fech!K122/RES_summary!K$19</f>
        <v>4.714878250256886</v>
      </c>
      <c r="L122" s="176">
        <f>RES_hhdet_fech!L122/RES_summary!L$19</f>
        <v>15.174365667290781</v>
      </c>
      <c r="M122" s="176">
        <f>RES_hhdet_fech!M122/RES_summary!M$19</f>
        <v>15.548215321759251</v>
      </c>
      <c r="N122" s="176">
        <f>RES_hhdet_fech!N122/RES_summary!N$19</f>
        <v>16.568097941723558</v>
      </c>
      <c r="O122" s="176">
        <f>RES_hhdet_fech!O122/RES_summary!O$19</f>
        <v>15.292053156174044</v>
      </c>
      <c r="P122" s="176">
        <f>RES_hhdet_fech!P122/RES_summary!P$19</f>
        <v>14.73783561542186</v>
      </c>
      <c r="Q122" s="176">
        <f>RES_hhdet_fech!Q122/RES_summary!Q$19</f>
        <v>13.758502049154849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246.14974697078858</v>
      </c>
      <c r="C124" s="184">
        <f>RES_hhdet_fech!C124/RES_summary!C$19</f>
        <v>214.42857819536786</v>
      </c>
      <c r="D124" s="184">
        <f>RES_hhdet_fech!D124/RES_summary!D$19</f>
        <v>209.97176917779771</v>
      </c>
      <c r="E124" s="184">
        <f>RES_hhdet_fech!E124/RES_summary!E$19</f>
        <v>221.73802090006626</v>
      </c>
      <c r="F124" s="184">
        <f>RES_hhdet_fech!F124/RES_summary!F$19</f>
        <v>205.88570876115534</v>
      </c>
      <c r="G124" s="184">
        <f>RES_hhdet_fech!G124/RES_summary!G$19</f>
        <v>216.60434329676545</v>
      </c>
      <c r="H124" s="184">
        <f>RES_hhdet_fech!H124/RES_summary!H$19</f>
        <v>201.70674948185334</v>
      </c>
      <c r="I124" s="184">
        <f>RES_hhdet_fech!I124/RES_summary!I$19</f>
        <v>192.74482599635232</v>
      </c>
      <c r="J124" s="184">
        <f>RES_hhdet_fech!J124/RES_summary!J$19</f>
        <v>195.30723907215696</v>
      </c>
      <c r="K124" s="184">
        <f>RES_hhdet_fech!K124/RES_summary!K$19</f>
        <v>196.35430921132033</v>
      </c>
      <c r="L124" s="184">
        <f>RES_hhdet_fech!L124/RES_summary!L$19</f>
        <v>191.74693684792504</v>
      </c>
      <c r="M124" s="184">
        <f>RES_hhdet_fech!M124/RES_summary!M$19</f>
        <v>188.66387304167503</v>
      </c>
      <c r="N124" s="184">
        <f>RES_hhdet_fech!N124/RES_summary!N$19</f>
        <v>189.31014461163409</v>
      </c>
      <c r="O124" s="184">
        <f>RES_hhdet_fech!O124/RES_summary!O$19</f>
        <v>179.60517644770749</v>
      </c>
      <c r="P124" s="184">
        <f>RES_hhdet_fech!P124/RES_summary!P$19</f>
        <v>165.62739082282263</v>
      </c>
      <c r="Q124" s="184">
        <f>RES_hhdet_fech!Q124/RES_summary!Q$19</f>
        <v>168.1561181154388</v>
      </c>
    </row>
    <row r="125" spans="1:17" ht="12.95" customHeight="1" x14ac:dyDescent="0.25">
      <c r="A125" s="158" t="s">
        <v>65</v>
      </c>
      <c r="B125" s="178">
        <f>RES_hhdet_fech!B125/RES_summary!B$19</f>
        <v>202.28382106710035</v>
      </c>
      <c r="C125" s="178">
        <f>RES_hhdet_fech!C125/RES_summary!C$19</f>
        <v>169.70915992060105</v>
      </c>
      <c r="D125" s="178">
        <f>RES_hhdet_fech!D125/RES_summary!D$19</f>
        <v>162.87683053057145</v>
      </c>
      <c r="E125" s="178">
        <f>RES_hhdet_fech!E125/RES_summary!E$19</f>
        <v>169.66869983604406</v>
      </c>
      <c r="F125" s="178">
        <f>RES_hhdet_fech!F125/RES_summary!F$19</f>
        <v>165.37721125896184</v>
      </c>
      <c r="G125" s="178">
        <f>RES_hhdet_fech!G125/RES_summary!G$19</f>
        <v>150.14936075281247</v>
      </c>
      <c r="H125" s="178">
        <f>RES_hhdet_fech!H125/RES_summary!H$19</f>
        <v>148.04760260297587</v>
      </c>
      <c r="I125" s="178">
        <f>RES_hhdet_fech!I125/RES_summary!I$19</f>
        <v>131.64009798241224</v>
      </c>
      <c r="J125" s="178">
        <f>RES_hhdet_fech!J125/RES_summary!J$19</f>
        <v>148.80942326953289</v>
      </c>
      <c r="K125" s="178">
        <f>RES_hhdet_fech!K125/RES_summary!K$19</f>
        <v>147.18821493672777</v>
      </c>
      <c r="L125" s="178">
        <f>RES_hhdet_fech!L125/RES_summary!L$19</f>
        <v>144.6769901899176</v>
      </c>
      <c r="M125" s="178">
        <f>RES_hhdet_fech!M125/RES_summary!M$19</f>
        <v>141.93557537247969</v>
      </c>
      <c r="N125" s="178">
        <f>RES_hhdet_fech!N125/RES_summary!N$19</f>
        <v>143.21232782000644</v>
      </c>
      <c r="O125" s="178">
        <f>RES_hhdet_fech!O125/RES_summary!O$19</f>
        <v>133.13611072032069</v>
      </c>
      <c r="P125" s="178">
        <f>RES_hhdet_fech!P125/RES_summary!P$19</f>
        <v>118.13580171093163</v>
      </c>
      <c r="Q125" s="178">
        <f>RES_hhdet_fech!Q125/RES_summary!Q$19</f>
        <v>120.29253235911698</v>
      </c>
    </row>
    <row r="126" spans="1:17" ht="12" customHeight="1" x14ac:dyDescent="0.25">
      <c r="A126" s="23" t="s">
        <v>149</v>
      </c>
      <c r="B126" s="177">
        <f>RES_hhdet_fech!B126/RES_summary!B$19</f>
        <v>202.04713125391626</v>
      </c>
      <c r="C126" s="177">
        <f>RES_hhdet_fech!C126/RES_summary!C$19</f>
        <v>169.34576033969688</v>
      </c>
      <c r="D126" s="177">
        <f>RES_hhdet_fech!D126/RES_summary!D$19</f>
        <v>162.5319062113943</v>
      </c>
      <c r="E126" s="177">
        <f>RES_hhdet_fech!E126/RES_summary!E$19</f>
        <v>168.79149570970762</v>
      </c>
      <c r="F126" s="177">
        <f>RES_hhdet_fech!F126/RES_summary!F$19</f>
        <v>165.17093820845071</v>
      </c>
      <c r="G126" s="177">
        <f>RES_hhdet_fech!G126/RES_summary!G$19</f>
        <v>148.97937521486645</v>
      </c>
      <c r="H126" s="177">
        <f>RES_hhdet_fech!H126/RES_summary!H$19</f>
        <v>147.26624931426036</v>
      </c>
      <c r="I126" s="177">
        <f>RES_hhdet_fech!I126/RES_summary!I$19</f>
        <v>130.15802041104095</v>
      </c>
      <c r="J126" s="177">
        <f>RES_hhdet_fech!J126/RES_summary!J$19</f>
        <v>148.07543912493503</v>
      </c>
      <c r="K126" s="177">
        <f>RES_hhdet_fech!K126/RES_summary!K$19</f>
        <v>145.81875773382984</v>
      </c>
      <c r="L126" s="177">
        <f>RES_hhdet_fech!L126/RES_summary!L$19</f>
        <v>143.9384657468448</v>
      </c>
      <c r="M126" s="177">
        <f>RES_hhdet_fech!M126/RES_summary!M$19</f>
        <v>141.29380080566534</v>
      </c>
      <c r="N126" s="177">
        <f>RES_hhdet_fech!N126/RES_summary!N$19</f>
        <v>142.54003597692144</v>
      </c>
      <c r="O126" s="177">
        <f>RES_hhdet_fech!O126/RES_summary!O$19</f>
        <v>132.57664538970332</v>
      </c>
      <c r="P126" s="177">
        <f>RES_hhdet_fech!P126/RES_summary!P$19</f>
        <v>117.54784932290127</v>
      </c>
      <c r="Q126" s="177">
        <f>RES_hhdet_fech!Q126/RES_summary!Q$19</f>
        <v>119.52142942611309</v>
      </c>
    </row>
    <row r="127" spans="1:17" ht="12" customHeight="1" x14ac:dyDescent="0.25">
      <c r="A127" s="23" t="s">
        <v>60</v>
      </c>
      <c r="B127" s="177">
        <f>RES_hhdet_fech!B127/RES_summary!B$19</f>
        <v>0.23668981318408411</v>
      </c>
      <c r="C127" s="177">
        <f>RES_hhdet_fech!C127/RES_summary!C$19</f>
        <v>0.36339958090418117</v>
      </c>
      <c r="D127" s="177">
        <f>RES_hhdet_fech!D127/RES_summary!D$19</f>
        <v>0.34492431917713873</v>
      </c>
      <c r="E127" s="177">
        <f>RES_hhdet_fech!E127/RES_summary!E$19</f>
        <v>0.87720412633643974</v>
      </c>
      <c r="F127" s="177">
        <f>RES_hhdet_fech!F127/RES_summary!F$19</f>
        <v>0.20627305051114533</v>
      </c>
      <c r="G127" s="177">
        <f>RES_hhdet_fech!G127/RES_summary!G$19</f>
        <v>1.1699855379460053</v>
      </c>
      <c r="H127" s="177">
        <f>RES_hhdet_fech!H127/RES_summary!H$19</f>
        <v>0.78135328871548926</v>
      </c>
      <c r="I127" s="177">
        <f>RES_hhdet_fech!I127/RES_summary!I$19</f>
        <v>1.4820775713712799</v>
      </c>
      <c r="J127" s="177">
        <f>RES_hhdet_fech!J127/RES_summary!J$19</f>
        <v>0.73398414459785044</v>
      </c>
      <c r="K127" s="177">
        <f>RES_hhdet_fech!K127/RES_summary!K$19</f>
        <v>1.3694572028979339</v>
      </c>
      <c r="L127" s="177">
        <f>RES_hhdet_fech!L127/RES_summary!L$19</f>
        <v>0.73852444307280962</v>
      </c>
      <c r="M127" s="177">
        <f>RES_hhdet_fech!M127/RES_summary!M$19</f>
        <v>0.64177456681435907</v>
      </c>
      <c r="N127" s="177">
        <f>RES_hhdet_fech!N127/RES_summary!N$19</f>
        <v>0.67229184308499379</v>
      </c>
      <c r="O127" s="177">
        <f>RES_hhdet_fech!O127/RES_summary!O$19</f>
        <v>0.55946533061737824</v>
      </c>
      <c r="P127" s="177">
        <f>RES_hhdet_fech!P127/RES_summary!P$19</f>
        <v>0.58795238803034777</v>
      </c>
      <c r="Q127" s="177">
        <f>RES_hhdet_fech!Q127/RES_summary!Q$19</f>
        <v>0.77110293300388466</v>
      </c>
    </row>
    <row r="128" spans="1:17" ht="12.95" customHeight="1" x14ac:dyDescent="0.25">
      <c r="A128" s="158" t="s">
        <v>112</v>
      </c>
      <c r="B128" s="178">
        <f>RES_hhdet_fech!B128/RES_summary!B$19</f>
        <v>0.19164922483834076</v>
      </c>
      <c r="C128" s="178">
        <f>RES_hhdet_fech!C128/RES_summary!C$19</f>
        <v>0.22403605562590534</v>
      </c>
      <c r="D128" s="178">
        <f>RES_hhdet_fech!D128/RES_summary!D$19</f>
        <v>0.26857068015969116</v>
      </c>
      <c r="E128" s="178">
        <f>RES_hhdet_fech!E128/RES_summary!E$19</f>
        <v>0.30898272154693057</v>
      </c>
      <c r="F128" s="178">
        <f>RES_hhdet_fech!F128/RES_summary!F$19</f>
        <v>0.35186389424412162</v>
      </c>
      <c r="G128" s="178">
        <f>RES_hhdet_fech!G128/RES_summary!G$19</f>
        <v>0.38965390184084148</v>
      </c>
      <c r="H128" s="178">
        <f>RES_hhdet_fech!H128/RES_summary!H$19</f>
        <v>0.44206626463133825</v>
      </c>
      <c r="I128" s="178">
        <f>RES_hhdet_fech!I128/RES_summary!I$19</f>
        <v>0.50223311013496874</v>
      </c>
      <c r="J128" s="178">
        <f>RES_hhdet_fech!J128/RES_summary!J$19</f>
        <v>0.58699466824987467</v>
      </c>
      <c r="K128" s="178">
        <f>RES_hhdet_fech!K128/RES_summary!K$19</f>
        <v>0.58304976717503187</v>
      </c>
      <c r="L128" s="178">
        <f>RES_hhdet_fech!L128/RES_summary!L$19</f>
        <v>0.61696594154087481</v>
      </c>
      <c r="M128" s="178">
        <f>RES_hhdet_fech!M128/RES_summary!M$19</f>
        <v>0.63708241416619082</v>
      </c>
      <c r="N128" s="178">
        <f>RES_hhdet_fech!N128/RES_summary!N$19</f>
        <v>0.72992208372036771</v>
      </c>
      <c r="O128" s="178">
        <f>RES_hhdet_fech!O128/RES_summary!O$19</f>
        <v>0.7793219926686803</v>
      </c>
      <c r="P128" s="178">
        <f>RES_hhdet_fech!P128/RES_summary!P$19</f>
        <v>0.79934154819320802</v>
      </c>
      <c r="Q128" s="178">
        <f>RES_hhdet_fech!Q128/RES_summary!Q$19</f>
        <v>0.7960261373332671</v>
      </c>
    </row>
    <row r="129" spans="1:17" ht="12" customHeight="1" x14ac:dyDescent="0.25">
      <c r="A129" s="23" t="s">
        <v>60</v>
      </c>
      <c r="B129" s="177">
        <f>RES_hhdet_fech!B129/RES_summary!B$19</f>
        <v>0.19164922483834076</v>
      </c>
      <c r="C129" s="177">
        <f>RES_hhdet_fech!C129/RES_summary!C$19</f>
        <v>0.22403605562590534</v>
      </c>
      <c r="D129" s="177">
        <f>RES_hhdet_fech!D129/RES_summary!D$19</f>
        <v>0.26857068015969116</v>
      </c>
      <c r="E129" s="177">
        <f>RES_hhdet_fech!E129/RES_summary!E$19</f>
        <v>0.30898272154693057</v>
      </c>
      <c r="F129" s="177">
        <f>RES_hhdet_fech!F129/RES_summary!F$19</f>
        <v>0.35186389424412162</v>
      </c>
      <c r="G129" s="177">
        <f>RES_hhdet_fech!G129/RES_summary!G$19</f>
        <v>0.38965390184084148</v>
      </c>
      <c r="H129" s="177">
        <f>RES_hhdet_fech!H129/RES_summary!H$19</f>
        <v>0.44206626463133825</v>
      </c>
      <c r="I129" s="177">
        <f>RES_hhdet_fech!I129/RES_summary!I$19</f>
        <v>0.50223311013496874</v>
      </c>
      <c r="J129" s="177">
        <f>RES_hhdet_fech!J129/RES_summary!J$19</f>
        <v>0.58699466824987467</v>
      </c>
      <c r="K129" s="177">
        <f>RES_hhdet_fech!K129/RES_summary!K$19</f>
        <v>0.58304976717503187</v>
      </c>
      <c r="L129" s="177">
        <f>RES_hhdet_fech!L129/RES_summary!L$19</f>
        <v>0.61696594154087481</v>
      </c>
      <c r="M129" s="177">
        <f>RES_hhdet_fech!M129/RES_summary!M$19</f>
        <v>0.63708241416619082</v>
      </c>
      <c r="N129" s="177">
        <f>RES_hhdet_fech!N129/RES_summary!N$19</f>
        <v>0.72992208372036771</v>
      </c>
      <c r="O129" s="177">
        <f>RES_hhdet_fech!O129/RES_summary!O$19</f>
        <v>0.7793219926686803</v>
      </c>
      <c r="P129" s="177">
        <f>RES_hhdet_fech!P129/RES_summary!P$19</f>
        <v>0.79934154819320802</v>
      </c>
      <c r="Q129" s="177">
        <f>RES_hhdet_fech!Q129/RES_summary!Q$19</f>
        <v>0.7960261373332671</v>
      </c>
    </row>
    <row r="130" spans="1:17" ht="12" customHeight="1" x14ac:dyDescent="0.25">
      <c r="A130" s="158" t="s">
        <v>63</v>
      </c>
      <c r="B130" s="178">
        <f>RES_hhdet_fech!B130/RES_summary!B$19</f>
        <v>23.879384659402582</v>
      </c>
      <c r="C130" s="178">
        <f>RES_hhdet_fech!C130/RES_summary!C$19</f>
        <v>24.232643364389617</v>
      </c>
      <c r="D130" s="178">
        <f>RES_hhdet_fech!D130/RES_summary!D$19</f>
        <v>23.926826714644015</v>
      </c>
      <c r="E130" s="178">
        <f>RES_hhdet_fech!E130/RES_summary!E$19</f>
        <v>26.019649625403567</v>
      </c>
      <c r="F130" s="178">
        <f>RES_hhdet_fech!F130/RES_summary!F$19</f>
        <v>22.192560855027093</v>
      </c>
      <c r="G130" s="178">
        <f>RES_hhdet_fech!G130/RES_summary!G$19</f>
        <v>25.868184773434717</v>
      </c>
      <c r="H130" s="178">
        <f>RES_hhdet_fech!H130/RES_summary!H$19</f>
        <v>26.745444036105372</v>
      </c>
      <c r="I130" s="178">
        <f>RES_hhdet_fech!I130/RES_summary!I$19</f>
        <v>29.486053310198464</v>
      </c>
      <c r="J130" s="178">
        <f>RES_hhdet_fech!J130/RES_summary!J$19</f>
        <v>25.529928226260278</v>
      </c>
      <c r="K130" s="178">
        <f>RES_hhdet_fech!K130/RES_summary!K$19</f>
        <v>23.873987939961907</v>
      </c>
      <c r="L130" s="178">
        <f>RES_hhdet_fech!L130/RES_summary!L$19</f>
        <v>23.98176634963329</v>
      </c>
      <c r="M130" s="178">
        <f>RES_hhdet_fech!M130/RES_summary!M$19</f>
        <v>23.752189314435036</v>
      </c>
      <c r="N130" s="178">
        <f>RES_hhdet_fech!N130/RES_summary!N$19</f>
        <v>23.858442425143835</v>
      </c>
      <c r="O130" s="178">
        <f>RES_hhdet_fech!O130/RES_summary!O$19</f>
        <v>23.746434618122073</v>
      </c>
      <c r="P130" s="178">
        <f>RES_hhdet_fech!P130/RES_summary!P$19</f>
        <v>25.037765247843282</v>
      </c>
      <c r="Q130" s="178">
        <f>RES_hhdet_fech!Q130/RES_summary!Q$19</f>
        <v>24.733380326979105</v>
      </c>
    </row>
    <row r="131" spans="1:17" ht="12" customHeight="1" x14ac:dyDescent="0.25">
      <c r="A131" s="167" t="s">
        <v>148</v>
      </c>
      <c r="B131" s="183">
        <f>RES_hhdet_fech!B131/RES_summary!B$19</f>
        <v>22.645916183692449</v>
      </c>
      <c r="C131" s="183">
        <f>RES_hhdet_fech!C131/RES_summary!C$19</f>
        <v>22.951041084160636</v>
      </c>
      <c r="D131" s="183">
        <f>RES_hhdet_fech!D131/RES_summary!D$19</f>
        <v>22.993505455753763</v>
      </c>
      <c r="E131" s="183">
        <f>RES_hhdet_fech!E131/RES_summary!E$19</f>
        <v>24.272932215737669</v>
      </c>
      <c r="F131" s="183">
        <f>RES_hhdet_fech!F131/RES_summary!F$19</f>
        <v>20.959862971644537</v>
      </c>
      <c r="G131" s="183">
        <f>RES_hhdet_fech!G131/RES_summary!G$19</f>
        <v>24.711376510176798</v>
      </c>
      <c r="H131" s="183">
        <f>RES_hhdet_fech!H131/RES_summary!H$19</f>
        <v>26.195085360737579</v>
      </c>
      <c r="I131" s="183">
        <f>RES_hhdet_fech!I131/RES_summary!I$19</f>
        <v>28.031807130966335</v>
      </c>
      <c r="J131" s="183">
        <f>RES_hhdet_fech!J131/RES_summary!J$19</f>
        <v>24.948735890537801</v>
      </c>
      <c r="K131" s="183">
        <f>RES_hhdet_fech!K131/RES_summary!K$19</f>
        <v>23.794251767646823</v>
      </c>
      <c r="L131" s="183">
        <f>RES_hhdet_fech!L131/RES_summary!L$19</f>
        <v>23.692838637744277</v>
      </c>
      <c r="M131" s="183">
        <f>RES_hhdet_fech!M131/RES_summary!M$19</f>
        <v>23.704377420490541</v>
      </c>
      <c r="N131" s="183">
        <f>RES_hhdet_fech!N131/RES_summary!N$19</f>
        <v>23.65881833831277</v>
      </c>
      <c r="O131" s="183">
        <f>RES_hhdet_fech!O131/RES_summary!O$19</f>
        <v>23.619960788409902</v>
      </c>
      <c r="P131" s="183">
        <f>RES_hhdet_fech!P131/RES_summary!P$19</f>
        <v>24.386209428968897</v>
      </c>
      <c r="Q131" s="183">
        <f>RES_hhdet_fech!Q131/RES_summary!Q$19</f>
        <v>24.425443424213793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30.632673410283232</v>
      </c>
      <c r="C135" s="180">
        <f>RES_hhdet_fech!C135/RES_summary!C$19</f>
        <v>31.596285653700527</v>
      </c>
      <c r="D135" s="180">
        <f>RES_hhdet_fech!D135/RES_summary!D$19</f>
        <v>29.419502327097742</v>
      </c>
      <c r="E135" s="180">
        <f>RES_hhdet_fech!E135/RES_summary!E$19</f>
        <v>36.394548266387112</v>
      </c>
      <c r="F135" s="180">
        <f>RES_hhdet_fech!F135/RES_summary!F$19</f>
        <v>29.585734392746271</v>
      </c>
      <c r="G135" s="180">
        <f>RES_hhdet_fech!G135/RES_summary!G$19</f>
        <v>33.614451073626384</v>
      </c>
      <c r="H135" s="180">
        <f>RES_hhdet_fech!H135/RES_summary!H$19</f>
        <v>33.079443598843611</v>
      </c>
      <c r="I135" s="180">
        <f>RES_hhdet_fech!I135/RES_summary!I$19</f>
        <v>48.822861437756217</v>
      </c>
      <c r="J135" s="180">
        <f>RES_hhdet_fech!J135/RES_summary!J$19</f>
        <v>39.615694226770671</v>
      </c>
      <c r="K135" s="180">
        <f>RES_hhdet_fech!K135/RES_summary!K$19</f>
        <v>43.987810539917341</v>
      </c>
      <c r="L135" s="180">
        <f>RES_hhdet_fech!L135/RES_summary!L$19</f>
        <v>34.029281649824583</v>
      </c>
      <c r="M135" s="180">
        <f>RES_hhdet_fech!M135/RES_summary!M$19</f>
        <v>34.863903825567057</v>
      </c>
      <c r="N135" s="180">
        <f>RES_hhdet_fech!N135/RES_summary!N$19</f>
        <v>37.5236979369637</v>
      </c>
      <c r="O135" s="180">
        <f>RES_hhdet_fech!O135/RES_summary!O$19</f>
        <v>31.272910553834041</v>
      </c>
      <c r="P135" s="180">
        <f>RES_hhdet_fech!P135/RES_summary!P$19</f>
        <v>32.356692071081312</v>
      </c>
      <c r="Q135" s="180">
        <f>RES_hhdet_fech!Q135/RES_summary!Q$19</f>
        <v>30.089200835186741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19.794892019447353</v>
      </c>
      <c r="C139" s="178">
        <f>RES_hhdet_fech!C139/RES_summary!C$19</f>
        <v>20.262738854751312</v>
      </c>
      <c r="D139" s="178">
        <f>RES_hhdet_fech!D139/RES_summary!D$19</f>
        <v>22.899541252422559</v>
      </c>
      <c r="E139" s="178">
        <f>RES_hhdet_fech!E139/RES_summary!E$19</f>
        <v>25.740688717071713</v>
      </c>
      <c r="F139" s="178">
        <f>RES_hhdet_fech!F139/RES_summary!F$19</f>
        <v>17.964072752922252</v>
      </c>
      <c r="G139" s="178">
        <f>RES_hhdet_fech!G139/RES_summary!G$19</f>
        <v>40.197143868677436</v>
      </c>
      <c r="H139" s="178">
        <f>RES_hhdet_fech!H139/RES_summary!H$19</f>
        <v>26.471636578140785</v>
      </c>
      <c r="I139" s="178">
        <f>RES_hhdet_fech!I139/RES_summary!I$19</f>
        <v>31.11644159360667</v>
      </c>
      <c r="J139" s="178">
        <f>RES_hhdet_fech!J139/RES_summary!J$19</f>
        <v>20.380892908113911</v>
      </c>
      <c r="K139" s="178">
        <f>RES_hhdet_fech!K139/RES_summary!K$19</f>
        <v>24.709056567455608</v>
      </c>
      <c r="L139" s="178">
        <f>RES_hhdet_fech!L139/RES_summary!L$19</f>
        <v>22.471214366833248</v>
      </c>
      <c r="M139" s="178">
        <f>RES_hhdet_fech!M139/RES_summary!M$19</f>
        <v>22.339025940594116</v>
      </c>
      <c r="N139" s="178">
        <f>RES_hhdet_fech!N139/RES_summary!N$19</f>
        <v>21.509452282763441</v>
      </c>
      <c r="O139" s="178">
        <f>RES_hhdet_fech!O139/RES_summary!O$19</f>
        <v>21.943309116596055</v>
      </c>
      <c r="P139" s="178">
        <f>RES_hhdet_fech!P139/RES_summary!P$19</f>
        <v>21.654482315854519</v>
      </c>
      <c r="Q139" s="178">
        <f>RES_hhdet_fech!Q139/RES_summary!Q$19</f>
        <v>22.334179292009473</v>
      </c>
    </row>
    <row r="140" spans="1:17" ht="12" customHeight="1" x14ac:dyDescent="0.25">
      <c r="A140" s="23" t="s">
        <v>57</v>
      </c>
      <c r="B140" s="177">
        <f>RES_hhdet_fech!B140/RES_summary!B$19</f>
        <v>23.435480795711765</v>
      </c>
      <c r="C140" s="177">
        <f>RES_hhdet_fech!C140/RES_summary!C$19</f>
        <v>24.845684893735914</v>
      </c>
      <c r="D140" s="177">
        <f>RES_hhdet_fech!D140/RES_summary!D$19</f>
        <v>25.139441246250193</v>
      </c>
      <c r="E140" s="177">
        <f>RES_hhdet_fech!E140/RES_summary!E$19</f>
        <v>29.037273638669276</v>
      </c>
      <c r="F140" s="177">
        <f>RES_hhdet_fech!F140/RES_summary!F$19</f>
        <v>17.984412999631555</v>
      </c>
      <c r="G140" s="177">
        <f>RES_hhdet_fech!G140/RES_summary!G$19</f>
        <v>47.749348872001676</v>
      </c>
      <c r="H140" s="177">
        <f>RES_hhdet_fech!H140/RES_summary!H$19</f>
        <v>24.090240261498156</v>
      </c>
      <c r="I140" s="177">
        <f>RES_hhdet_fech!I140/RES_summary!I$19</f>
        <v>36.689966162249121</v>
      </c>
      <c r="J140" s="177">
        <f>RES_hhdet_fech!J140/RES_summary!J$19</f>
        <v>18.964195755289133</v>
      </c>
      <c r="K140" s="177">
        <f>RES_hhdet_fech!K140/RES_summary!K$19</f>
        <v>28.897630730584837</v>
      </c>
      <c r="L140" s="177">
        <f>RES_hhdet_fech!L140/RES_summary!L$19</f>
        <v>24.672716996155081</v>
      </c>
      <c r="M140" s="177">
        <f>RES_hhdet_fech!M140/RES_summary!M$19</f>
        <v>24.717403143595035</v>
      </c>
      <c r="N140" s="177">
        <f>RES_hhdet_fech!N140/RES_summary!N$19</f>
        <v>23.536474414095618</v>
      </c>
      <c r="O140" s="177">
        <f>RES_hhdet_fech!O140/RES_summary!O$19</f>
        <v>24.541518227715649</v>
      </c>
      <c r="P140" s="177">
        <f>RES_hhdet_fech!P140/RES_summary!P$19</f>
        <v>24.441234481408785</v>
      </c>
      <c r="Q140" s="177">
        <f>RES_hhdet_fech!Q140/RES_summary!Q$19</f>
        <v>25.255824691148103</v>
      </c>
    </row>
    <row r="141" spans="1:17" ht="12" customHeight="1" x14ac:dyDescent="0.25">
      <c r="A141" s="29" t="s">
        <v>140</v>
      </c>
      <c r="B141" s="176">
        <f>RES_hhdet_fech!B141/RES_summary!B$19</f>
        <v>12.149790528040986</v>
      </c>
      <c r="C141" s="176">
        <f>RES_hhdet_fech!C141/RES_summary!C$19</f>
        <v>11.443527654745282</v>
      </c>
      <c r="D141" s="176">
        <f>RES_hhdet_fech!D141/RES_summary!D$19</f>
        <v>15.863208517093117</v>
      </c>
      <c r="E141" s="176">
        <f>RES_hhdet_fech!E141/RES_summary!E$19</f>
        <v>11.255669670773697</v>
      </c>
      <c r="F141" s="176">
        <f>RES_hhdet_fech!F141/RES_summary!F$19</f>
        <v>17.824055156819966</v>
      </c>
      <c r="G141" s="176">
        <f>RES_hhdet_fech!G141/RES_summary!G$19</f>
        <v>8.8758255103108361</v>
      </c>
      <c r="H141" s="176">
        <f>RES_hhdet_fech!H141/RES_summary!H$19</f>
        <v>35.165352977144181</v>
      </c>
      <c r="I141" s="176">
        <f>RES_hhdet_fech!I141/RES_summary!I$19</f>
        <v>7.2858649298683353</v>
      </c>
      <c r="J141" s="176">
        <f>RES_hhdet_fech!J141/RES_summary!J$19</f>
        <v>27.107136084066987</v>
      </c>
      <c r="K141" s="176">
        <f>RES_hhdet_fech!K141/RES_summary!K$19</f>
        <v>4.7334837624540196</v>
      </c>
      <c r="L141" s="176">
        <f>RES_hhdet_fech!L141/RES_summary!L$19</f>
        <v>15.228233734710034</v>
      </c>
      <c r="M141" s="176">
        <f>RES_hhdet_fech!M141/RES_summary!M$19</f>
        <v>15.578750380600454</v>
      </c>
      <c r="N141" s="176">
        <f>RES_hhdet_fech!N141/RES_summary!N$19</f>
        <v>16.601167084335799</v>
      </c>
      <c r="O141" s="176">
        <f>RES_hhdet_fech!O141/RES_summary!O$19</f>
        <v>15.284214601476796</v>
      </c>
      <c r="P141" s="176">
        <f>RES_hhdet_fech!P141/RES_summary!P$19</f>
        <v>14.748716279596236</v>
      </c>
      <c r="Q141" s="176">
        <f>RES_hhdet_fech!Q141/RES_summary!Q$19</f>
        <v>13.75129021242955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200.75051036258242</v>
      </c>
      <c r="C143" s="184">
        <f>RES_hhdet_fech!C143/RES_summary!C$19</f>
        <v>180.207684562807</v>
      </c>
      <c r="D143" s="184">
        <f>RES_hhdet_fech!D143/RES_summary!D$19</f>
        <v>177.9143618774184</v>
      </c>
      <c r="E143" s="184">
        <f>RES_hhdet_fech!E143/RES_summary!E$19</f>
        <v>180.45148387740082</v>
      </c>
      <c r="F143" s="184">
        <f>RES_hhdet_fech!F143/RES_summary!F$19</f>
        <v>171.48244518112833</v>
      </c>
      <c r="G143" s="184">
        <f>RES_hhdet_fech!G143/RES_summary!G$19</f>
        <v>160.78291662644472</v>
      </c>
      <c r="H143" s="184">
        <f>RES_hhdet_fech!H143/RES_summary!H$19</f>
        <v>156.58612597250695</v>
      </c>
      <c r="I143" s="184">
        <f>RES_hhdet_fech!I143/RES_summary!I$19</f>
        <v>161.06888101477628</v>
      </c>
      <c r="J143" s="184">
        <f>RES_hhdet_fech!J143/RES_summary!J$19</f>
        <v>152.20039937510498</v>
      </c>
      <c r="K143" s="184">
        <f>RES_hhdet_fech!K143/RES_summary!K$19</f>
        <v>150.13251271513482</v>
      </c>
      <c r="L143" s="184">
        <f>RES_hhdet_fech!L143/RES_summary!L$19</f>
        <v>135.72883022735408</v>
      </c>
      <c r="M143" s="184">
        <f>RES_hhdet_fech!M143/RES_summary!M$19</f>
        <v>130.92044433715847</v>
      </c>
      <c r="N143" s="184">
        <f>RES_hhdet_fech!N143/RES_summary!N$19</f>
        <v>129.95287519852812</v>
      </c>
      <c r="O143" s="184">
        <f>RES_hhdet_fech!O143/RES_summary!O$19</f>
        <v>115.67483834991359</v>
      </c>
      <c r="P143" s="184">
        <f>RES_hhdet_fech!P143/RES_summary!P$19</f>
        <v>108.12919231408081</v>
      </c>
      <c r="Q143" s="184">
        <f>RES_hhdet_fech!Q143/RES_summary!Q$19</f>
        <v>101.72680860394033</v>
      </c>
    </row>
    <row r="144" spans="1:17" ht="12.95" customHeight="1" x14ac:dyDescent="0.25">
      <c r="A144" s="158" t="s">
        <v>65</v>
      </c>
      <c r="B144" s="178">
        <f>RES_hhdet_fech!B144/RES_summary!B$19</f>
        <v>138.29262058085831</v>
      </c>
      <c r="C144" s="178">
        <f>RES_hhdet_fech!C144/RES_summary!C$19</f>
        <v>118.9657577667713</v>
      </c>
      <c r="D144" s="178">
        <f>RES_hhdet_fech!D144/RES_summary!D$19</f>
        <v>115.03518516916546</v>
      </c>
      <c r="E144" s="178">
        <f>RES_hhdet_fech!E144/RES_summary!E$19</f>
        <v>115.20677295448766</v>
      </c>
      <c r="F144" s="178">
        <f>RES_hhdet_fech!F144/RES_summary!F$19</f>
        <v>117.97810815135112</v>
      </c>
      <c r="G144" s="178">
        <f>RES_hhdet_fech!G144/RES_summary!G$19</f>
        <v>93.425423387310914</v>
      </c>
      <c r="H144" s="178">
        <f>RES_hhdet_fech!H144/RES_summary!H$19</f>
        <v>91.796304202243761</v>
      </c>
      <c r="I144" s="178">
        <f>RES_hhdet_fech!I144/RES_summary!I$19</f>
        <v>77.051822336726147</v>
      </c>
      <c r="J144" s="178">
        <f>RES_hhdet_fech!J144/RES_summary!J$19</f>
        <v>86.627038003963392</v>
      </c>
      <c r="K144" s="178">
        <f>RES_hhdet_fech!K144/RES_summary!K$19</f>
        <v>76.214151487042542</v>
      </c>
      <c r="L144" s="178">
        <f>RES_hhdet_fech!L144/RES_summary!L$19</f>
        <v>73.971093324882247</v>
      </c>
      <c r="M144" s="178">
        <f>RES_hhdet_fech!M144/RES_summary!M$19</f>
        <v>68.55844684481049</v>
      </c>
      <c r="N144" s="178">
        <f>RES_hhdet_fech!N144/RES_summary!N$19</f>
        <v>65.899093107481121</v>
      </c>
      <c r="O144" s="178">
        <f>RES_hhdet_fech!O144/RES_summary!O$19</f>
        <v>57.699514801675512</v>
      </c>
      <c r="P144" s="178">
        <f>RES_hhdet_fech!P144/RES_summary!P$19</f>
        <v>49.810323416271501</v>
      </c>
      <c r="Q144" s="178">
        <f>RES_hhdet_fech!Q144/RES_summary!Q$19</f>
        <v>45.380989331029681</v>
      </c>
    </row>
    <row r="145" spans="1:17" ht="12" customHeight="1" x14ac:dyDescent="0.25">
      <c r="A145" s="23" t="s">
        <v>60</v>
      </c>
      <c r="B145" s="177">
        <f>RES_hhdet_fech!B145/RES_summary!B$19</f>
        <v>138.29262058085831</v>
      </c>
      <c r="C145" s="177">
        <f>RES_hhdet_fech!C145/RES_summary!C$19</f>
        <v>118.9657577667713</v>
      </c>
      <c r="D145" s="177">
        <f>RES_hhdet_fech!D145/RES_summary!D$19</f>
        <v>115.03518516916546</v>
      </c>
      <c r="E145" s="177">
        <f>RES_hhdet_fech!E145/RES_summary!E$19</f>
        <v>115.20677295448766</v>
      </c>
      <c r="F145" s="177">
        <f>RES_hhdet_fech!F145/RES_summary!F$19</f>
        <v>117.97810815135112</v>
      </c>
      <c r="G145" s="177">
        <f>RES_hhdet_fech!G145/RES_summary!G$19</f>
        <v>93.425423387310914</v>
      </c>
      <c r="H145" s="177">
        <f>RES_hhdet_fech!H145/RES_summary!H$19</f>
        <v>91.796304202243761</v>
      </c>
      <c r="I145" s="177">
        <f>RES_hhdet_fech!I145/RES_summary!I$19</f>
        <v>77.051822336726147</v>
      </c>
      <c r="J145" s="177">
        <f>RES_hhdet_fech!J145/RES_summary!J$19</f>
        <v>86.627038003963392</v>
      </c>
      <c r="K145" s="177">
        <f>RES_hhdet_fech!K145/RES_summary!K$19</f>
        <v>76.214151487042542</v>
      </c>
      <c r="L145" s="177">
        <f>RES_hhdet_fech!L145/RES_summary!L$19</f>
        <v>73.971093324882247</v>
      </c>
      <c r="M145" s="177">
        <f>RES_hhdet_fech!M145/RES_summary!M$19</f>
        <v>68.55844684481049</v>
      </c>
      <c r="N145" s="177">
        <f>RES_hhdet_fech!N145/RES_summary!N$19</f>
        <v>65.899093107481121</v>
      </c>
      <c r="O145" s="177">
        <f>RES_hhdet_fech!O145/RES_summary!O$19</f>
        <v>57.699514801675512</v>
      </c>
      <c r="P145" s="177">
        <f>RES_hhdet_fech!P145/RES_summary!P$19</f>
        <v>49.810323416271501</v>
      </c>
      <c r="Q145" s="177">
        <f>RES_hhdet_fech!Q145/RES_summary!Q$19</f>
        <v>45.380989331029681</v>
      </c>
    </row>
    <row r="146" spans="1:17" ht="12.95" customHeight="1" x14ac:dyDescent="0.25">
      <c r="A146" s="158" t="s">
        <v>112</v>
      </c>
      <c r="B146" s="178">
        <f>RES_hhdet_fech!B146/RES_summary!B$19</f>
        <v>7.7307926958985167</v>
      </c>
      <c r="C146" s="178">
        <f>RES_hhdet_fech!C146/RES_summary!C$19</f>
        <v>7.0697389143023042</v>
      </c>
      <c r="D146" s="178">
        <f>RES_hhdet_fech!D146/RES_summary!D$19</f>
        <v>6.8189576282279525</v>
      </c>
      <c r="E146" s="178">
        <f>RES_hhdet_fech!E146/RES_summary!E$19</f>
        <v>6.4017270755230387</v>
      </c>
      <c r="F146" s="178">
        <f>RES_hhdet_fech!F146/RES_summary!F$19</f>
        <v>6.3555460845516869</v>
      </c>
      <c r="G146" s="178">
        <f>RES_hhdet_fech!G146/RES_summary!G$19</f>
        <v>6.0471103738482279</v>
      </c>
      <c r="H146" s="178">
        <f>RES_hhdet_fech!H146/RES_summary!H$19</f>
        <v>6.0606651124908808</v>
      </c>
      <c r="I146" s="178">
        <f>RES_hhdet_fech!I146/RES_summary!I$19</f>
        <v>5.7854014854958544</v>
      </c>
      <c r="J146" s="178">
        <f>RES_hhdet_fech!J146/RES_summary!J$19</f>
        <v>5.7960973799936628</v>
      </c>
      <c r="K146" s="178">
        <f>RES_hhdet_fech!K146/RES_summary!K$19</f>
        <v>5.4022854378642498</v>
      </c>
      <c r="L146" s="178">
        <f>RES_hhdet_fech!L146/RES_summary!L$19</f>
        <v>5.3292646859941994</v>
      </c>
      <c r="M146" s="178">
        <f>RES_hhdet_fech!M146/RES_summary!M$19</f>
        <v>5.2033828888743709</v>
      </c>
      <c r="N146" s="178">
        <f>RES_hhdet_fech!N146/RES_summary!N$19</f>
        <v>5.0686618334843887</v>
      </c>
      <c r="O146" s="178">
        <f>RES_hhdet_fech!O146/RES_summary!O$19</f>
        <v>4.8944220675461283</v>
      </c>
      <c r="P146" s="178">
        <f>RES_hhdet_fech!P146/RES_summary!P$19</f>
        <v>4.6268055956349832</v>
      </c>
      <c r="Q146" s="178">
        <f>RES_hhdet_fech!Q146/RES_summary!Q$19</f>
        <v>4.3385061502714599</v>
      </c>
    </row>
    <row r="147" spans="1:17" ht="12" customHeight="1" x14ac:dyDescent="0.25">
      <c r="A147" s="23" t="s">
        <v>60</v>
      </c>
      <c r="B147" s="177">
        <f>RES_hhdet_fech!B147/RES_summary!B$19</f>
        <v>7.7307926958985167</v>
      </c>
      <c r="C147" s="177">
        <f>RES_hhdet_fech!C147/RES_summary!C$19</f>
        <v>7.0697389143023042</v>
      </c>
      <c r="D147" s="177">
        <f>RES_hhdet_fech!D147/RES_summary!D$19</f>
        <v>6.8189576282279525</v>
      </c>
      <c r="E147" s="177">
        <f>RES_hhdet_fech!E147/RES_summary!E$19</f>
        <v>6.4017270755230387</v>
      </c>
      <c r="F147" s="177">
        <f>RES_hhdet_fech!F147/RES_summary!F$19</f>
        <v>6.3555460845516869</v>
      </c>
      <c r="G147" s="177">
        <f>RES_hhdet_fech!G147/RES_summary!G$19</f>
        <v>6.0471103738482279</v>
      </c>
      <c r="H147" s="177">
        <f>RES_hhdet_fech!H147/RES_summary!H$19</f>
        <v>6.0606651124908808</v>
      </c>
      <c r="I147" s="177">
        <f>RES_hhdet_fech!I147/RES_summary!I$19</f>
        <v>5.7854014854958544</v>
      </c>
      <c r="J147" s="177">
        <f>RES_hhdet_fech!J147/RES_summary!J$19</f>
        <v>5.7960973799936628</v>
      </c>
      <c r="K147" s="177">
        <f>RES_hhdet_fech!K147/RES_summary!K$19</f>
        <v>5.4022854378642498</v>
      </c>
      <c r="L147" s="177">
        <f>RES_hhdet_fech!L147/RES_summary!L$19</f>
        <v>5.3292646859941994</v>
      </c>
      <c r="M147" s="177">
        <f>RES_hhdet_fech!M147/RES_summary!M$19</f>
        <v>5.2033828888743709</v>
      </c>
      <c r="N147" s="177">
        <f>RES_hhdet_fech!N147/RES_summary!N$19</f>
        <v>5.0686618334843887</v>
      </c>
      <c r="O147" s="177">
        <f>RES_hhdet_fech!O147/RES_summary!O$19</f>
        <v>4.8944220675461283</v>
      </c>
      <c r="P147" s="177">
        <f>RES_hhdet_fech!P147/RES_summary!P$19</f>
        <v>4.6268055956349832</v>
      </c>
      <c r="Q147" s="177">
        <f>RES_hhdet_fech!Q147/RES_summary!Q$19</f>
        <v>4.3385061502714599</v>
      </c>
    </row>
    <row r="148" spans="1:17" ht="12" customHeight="1" x14ac:dyDescent="0.25">
      <c r="A148" s="158" t="s">
        <v>63</v>
      </c>
      <c r="B148" s="178">
        <f>RES_hhdet_fech!B148/RES_summary!B$19</f>
        <v>34.832225001539932</v>
      </c>
      <c r="C148" s="178">
        <f>RES_hhdet_fech!C148/RES_summary!C$19</f>
        <v>34.384518147442719</v>
      </c>
      <c r="D148" s="178">
        <f>RES_hhdet_fech!D148/RES_summary!D$19</f>
        <v>34.150793252756692</v>
      </c>
      <c r="E148" s="178">
        <f>RES_hhdet_fech!E148/RES_summary!E$19</f>
        <v>37.285204414569989</v>
      </c>
      <c r="F148" s="178">
        <f>RES_hhdet_fech!F148/RES_summary!F$19</f>
        <v>30.145007785438658</v>
      </c>
      <c r="G148" s="178">
        <f>RES_hhdet_fech!G148/RES_summary!G$19</f>
        <v>34.010059621678373</v>
      </c>
      <c r="H148" s="178">
        <f>RES_hhdet_fech!H148/RES_summary!H$19</f>
        <v>33.249282812087053</v>
      </c>
      <c r="I148" s="178">
        <f>RES_hhdet_fech!I148/RES_summary!I$19</f>
        <v>48.838940205797073</v>
      </c>
      <c r="J148" s="178">
        <f>RES_hhdet_fech!J148/RES_summary!J$19</f>
        <v>39.623391337559084</v>
      </c>
      <c r="K148" s="178">
        <f>RES_hhdet_fech!K148/RES_summary!K$19</f>
        <v>43.97280879041196</v>
      </c>
      <c r="L148" s="178">
        <f>RES_hhdet_fech!L148/RES_summary!L$19</f>
        <v>34.032658185191366</v>
      </c>
      <c r="M148" s="178">
        <f>RES_hhdet_fech!M148/RES_summary!M$19</f>
        <v>34.866356908218194</v>
      </c>
      <c r="N148" s="178">
        <f>RES_hhdet_fech!N148/RES_summary!N$19</f>
        <v>37.523923531837028</v>
      </c>
      <c r="O148" s="178">
        <f>RES_hhdet_fech!O148/RES_summary!O$19</f>
        <v>31.27515877506616</v>
      </c>
      <c r="P148" s="178">
        <f>RES_hhdet_fech!P148/RES_summary!P$19</f>
        <v>32.356960246592479</v>
      </c>
      <c r="Q148" s="178">
        <f>RES_hhdet_fech!Q148/RES_summary!Q$19</f>
        <v>30.089200835186755</v>
      </c>
    </row>
    <row r="149" spans="1:17" ht="12" customHeight="1" x14ac:dyDescent="0.25">
      <c r="A149" s="167" t="s">
        <v>144</v>
      </c>
      <c r="B149" s="183">
        <f>RES_hhdet_fech!B149/RES_summary!B$19</f>
        <v>38.018091725941566</v>
      </c>
      <c r="C149" s="183">
        <f>RES_hhdet_fech!C149/RES_summary!C$19</f>
        <v>38.402853211953548</v>
      </c>
      <c r="D149" s="183">
        <f>RES_hhdet_fech!D149/RES_summary!D$19</f>
        <v>44.111405727828156</v>
      </c>
      <c r="E149" s="183">
        <f>RES_hhdet_fech!E149/RES_summary!E$19</f>
        <v>42.470802432879204</v>
      </c>
      <c r="F149" s="183">
        <f>RES_hhdet_fech!F149/RES_summary!F$19</f>
        <v>33.321680655931281</v>
      </c>
      <c r="G149" s="183">
        <f>RES_hhdet_fech!G149/RES_summary!G$19</f>
        <v>46.64670958926196</v>
      </c>
      <c r="H149" s="183">
        <f>RES_hhdet_fech!H149/RES_summary!H$19</f>
        <v>40.003353850373287</v>
      </c>
      <c r="I149" s="183">
        <f>RES_hhdet_fech!I149/RES_summary!I$19</f>
        <v>50.219096783447355</v>
      </c>
      <c r="J149" s="183">
        <f>RES_hhdet_fech!J149/RES_summary!J$19</f>
        <v>40.946959736175614</v>
      </c>
      <c r="K149" s="183">
        <f>RES_hhdet_fech!K149/RES_summary!K$19</f>
        <v>38.94722270609914</v>
      </c>
      <c r="L149" s="183">
        <f>RES_hhdet_fech!L149/RES_summary!L$19</f>
        <v>38.590418174356884</v>
      </c>
      <c r="M149" s="183">
        <f>RES_hhdet_fech!M149/RES_summary!M$19</f>
        <v>38.607716798324873</v>
      </c>
      <c r="N149" s="183">
        <f>RES_hhdet_fech!N149/RES_summary!N$19</f>
        <v>38.037512820457522</v>
      </c>
      <c r="O149" s="183">
        <f>RES_hhdet_fech!O149/RES_summary!O$19</f>
        <v>37.499584078274673</v>
      </c>
      <c r="P149" s="183">
        <f>RES_hhdet_fech!P149/RES_summary!P$19</f>
        <v>37.113321112467688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0</v>
      </c>
      <c r="C150" s="183">
        <f>RES_hhdet_fech!C150/RES_summary!C$19</f>
        <v>0</v>
      </c>
      <c r="D150" s="183">
        <f>RES_hhdet_fech!D150/RES_summary!D$19</f>
        <v>0</v>
      </c>
      <c r="E150" s="183">
        <f>RES_hhdet_fech!E150/RES_summary!E$19</f>
        <v>0</v>
      </c>
      <c r="F150" s="183">
        <f>RES_hhdet_fech!F150/RES_summary!F$19</f>
        <v>0</v>
      </c>
      <c r="G150" s="183">
        <f>RES_hhdet_fech!G150/RES_summary!G$19</f>
        <v>0</v>
      </c>
      <c r="H150" s="183">
        <f>RES_hhdet_fech!H150/RES_summary!H$19</f>
        <v>0</v>
      </c>
      <c r="I150" s="183">
        <f>RES_hhdet_fech!I150/RES_summary!I$19</f>
        <v>0</v>
      </c>
      <c r="J150" s="183">
        <f>RES_hhdet_fech!J150/RES_summary!J$19</f>
        <v>0</v>
      </c>
      <c r="K150" s="183">
        <f>RES_hhdet_fech!K150/RES_summary!K$19</f>
        <v>0</v>
      </c>
      <c r="L150" s="183">
        <f>RES_hhdet_fech!L150/RES_summary!L$19</f>
        <v>0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0</v>
      </c>
      <c r="C151" s="182">
        <f>RES_hhdet_fech!C151/RES_summary!C$19</f>
        <v>0</v>
      </c>
      <c r="D151" s="182">
        <f>RES_hhdet_fech!D151/RES_summary!D$19</f>
        <v>0</v>
      </c>
      <c r="E151" s="182">
        <f>RES_hhdet_fech!E151/RES_summary!E$19</f>
        <v>0</v>
      </c>
      <c r="F151" s="182">
        <f>RES_hhdet_fech!F151/RES_summary!F$19</f>
        <v>0</v>
      </c>
      <c r="G151" s="182">
        <f>RES_hhdet_fech!G151/RES_summary!G$19</f>
        <v>0</v>
      </c>
      <c r="H151" s="182">
        <f>RES_hhdet_fech!H151/RES_summary!H$19</f>
        <v>0</v>
      </c>
      <c r="I151" s="182">
        <f>RES_hhdet_fech!I151/RES_summary!I$19</f>
        <v>0</v>
      </c>
      <c r="J151" s="182">
        <f>RES_hhdet_fech!J151/RES_summary!J$19</f>
        <v>0</v>
      </c>
      <c r="K151" s="182">
        <f>RES_hhdet_fech!K151/RES_summary!K$19</f>
        <v>0</v>
      </c>
      <c r="L151" s="182">
        <f>RES_hhdet_fech!L151/RES_summary!L$19</f>
        <v>0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0</v>
      </c>
      <c r="C152" s="181">
        <f>RES_hhdet_fech!C152/RES_summary!C$19</f>
        <v>0</v>
      </c>
      <c r="D152" s="181">
        <f>RES_hhdet_fech!D152/RES_summary!D$19</f>
        <v>0</v>
      </c>
      <c r="E152" s="181">
        <f>RES_hhdet_fech!E152/RES_summary!E$19</f>
        <v>0</v>
      </c>
      <c r="F152" s="181">
        <f>RES_hhdet_fech!F152/RES_summary!F$19</f>
        <v>0</v>
      </c>
      <c r="G152" s="181">
        <f>RES_hhdet_fech!G152/RES_summary!G$19</f>
        <v>0</v>
      </c>
      <c r="H152" s="181">
        <f>RES_hhdet_fech!H152/RES_summary!H$19</f>
        <v>0</v>
      </c>
      <c r="I152" s="181">
        <f>RES_hhdet_fech!I152/RES_summary!I$19</f>
        <v>0</v>
      </c>
      <c r="J152" s="181">
        <f>RES_hhdet_fech!J152/RES_summary!J$19</f>
        <v>0</v>
      </c>
      <c r="K152" s="181">
        <f>RES_hhdet_fech!K152/RES_summary!K$19</f>
        <v>0</v>
      </c>
      <c r="L152" s="181">
        <f>RES_hhdet_fech!L152/RES_summary!L$19</f>
        <v>0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30.632673410283232</v>
      </c>
      <c r="C153" s="180">
        <f>RES_hhdet_fech!C153/RES_summary!C$19</f>
        <v>31.596285653700527</v>
      </c>
      <c r="D153" s="180">
        <f>RES_hhdet_fech!D153/RES_summary!D$19</f>
        <v>29.419502327097742</v>
      </c>
      <c r="E153" s="180">
        <f>RES_hhdet_fech!E153/RES_summary!E$19</f>
        <v>36.394548266387112</v>
      </c>
      <c r="F153" s="180">
        <f>RES_hhdet_fech!F153/RES_summary!F$19</f>
        <v>29.585734392746293</v>
      </c>
      <c r="G153" s="180">
        <f>RES_hhdet_fech!G153/RES_summary!G$19</f>
        <v>33.614451073626384</v>
      </c>
      <c r="H153" s="180">
        <f>RES_hhdet_fech!H153/RES_summary!H$19</f>
        <v>33.079443598843596</v>
      </c>
      <c r="I153" s="180">
        <f>RES_hhdet_fech!I153/RES_summary!I$19</f>
        <v>48.822861437756181</v>
      </c>
      <c r="J153" s="180">
        <f>RES_hhdet_fech!J153/RES_summary!J$19</f>
        <v>39.615694226770664</v>
      </c>
      <c r="K153" s="180">
        <f>RES_hhdet_fech!K153/RES_summary!K$19</f>
        <v>43.987810539917369</v>
      </c>
      <c r="L153" s="180">
        <f>RES_hhdet_fech!L153/RES_summary!L$19</f>
        <v>34.029281649824661</v>
      </c>
      <c r="M153" s="180">
        <f>RES_hhdet_fech!M153/RES_summary!M$19</f>
        <v>34.863903825567057</v>
      </c>
      <c r="N153" s="180">
        <f>RES_hhdet_fech!N153/RES_summary!N$19</f>
        <v>37.523697936963707</v>
      </c>
      <c r="O153" s="180">
        <f>RES_hhdet_fech!O153/RES_summary!O$19</f>
        <v>31.272910553834048</v>
      </c>
      <c r="P153" s="180">
        <f>RES_hhdet_fech!P153/RES_summary!P$19</f>
        <v>32.356692071081326</v>
      </c>
      <c r="Q153" s="180">
        <f>RES_hhdet_fech!Q153/RES_summary!Q$19</f>
        <v>30.089200835186755</v>
      </c>
    </row>
    <row r="154" spans="1:17" ht="12" customHeight="1" x14ac:dyDescent="0.25">
      <c r="A154" s="161" t="s">
        <v>141</v>
      </c>
      <c r="B154" s="179">
        <f>RES_hhdet_fech!B154/RES_summary!B$19</f>
        <v>0</v>
      </c>
      <c r="C154" s="179">
        <f>RES_hhdet_fech!C154/RES_summary!C$19</f>
        <v>0</v>
      </c>
      <c r="D154" s="179">
        <f>RES_hhdet_fech!D154/RES_summary!D$19</f>
        <v>0</v>
      </c>
      <c r="E154" s="179">
        <f>RES_hhdet_fech!E154/RES_summary!E$19</f>
        <v>0</v>
      </c>
      <c r="F154" s="179">
        <f>RES_hhdet_fech!F154/RES_summary!F$19</f>
        <v>0</v>
      </c>
      <c r="G154" s="179">
        <f>RES_hhdet_fech!G154/RES_summary!G$19</f>
        <v>0</v>
      </c>
      <c r="H154" s="179">
        <f>RES_hhdet_fech!H154/RES_summary!H$19</f>
        <v>0</v>
      </c>
      <c r="I154" s="179">
        <f>RES_hhdet_fech!I154/RES_summary!I$19</f>
        <v>0</v>
      </c>
      <c r="J154" s="179">
        <f>RES_hhdet_fech!J154/RES_summary!J$19</f>
        <v>0</v>
      </c>
      <c r="K154" s="179">
        <f>RES_hhdet_fech!K154/RES_summary!K$19</f>
        <v>0</v>
      </c>
      <c r="L154" s="179">
        <f>RES_hhdet_fech!L154/RES_summary!L$19</f>
        <v>0</v>
      </c>
      <c r="M154" s="179">
        <f>RES_hhdet_fech!M154/RES_summary!M$19</f>
        <v>0</v>
      </c>
      <c r="N154" s="179">
        <f>RES_hhdet_fech!N154/RES_summary!N$19</f>
        <v>0</v>
      </c>
      <c r="O154" s="179">
        <f>RES_hhdet_fech!O154/RES_summary!O$19</f>
        <v>0</v>
      </c>
      <c r="P154" s="179">
        <f>RES_hhdet_fech!P154/RES_summary!P$19</f>
        <v>0</v>
      </c>
      <c r="Q154" s="179">
        <f>RES_hhdet_fech!Q154/RES_summary!Q$19</f>
        <v>0</v>
      </c>
    </row>
    <row r="155" spans="1:17" ht="12" customHeight="1" x14ac:dyDescent="0.25">
      <c r="A155" s="148" t="s">
        <v>60</v>
      </c>
      <c r="B155" s="177">
        <f>RES_hhdet_fech!B155/RES_summary!B$19</f>
        <v>0</v>
      </c>
      <c r="C155" s="177">
        <f>RES_hhdet_fech!C155/RES_summary!C$19</f>
        <v>0</v>
      </c>
      <c r="D155" s="177">
        <f>RES_hhdet_fech!D155/RES_summary!D$19</f>
        <v>0</v>
      </c>
      <c r="E155" s="177">
        <f>RES_hhdet_fech!E155/RES_summary!E$19</f>
        <v>0</v>
      </c>
      <c r="F155" s="177">
        <f>RES_hhdet_fech!F155/RES_summary!F$19</f>
        <v>0</v>
      </c>
      <c r="G155" s="177">
        <f>RES_hhdet_fech!G155/RES_summary!G$19</f>
        <v>0</v>
      </c>
      <c r="H155" s="177">
        <f>RES_hhdet_fech!H155/RES_summary!H$19</f>
        <v>0</v>
      </c>
      <c r="I155" s="177">
        <f>RES_hhdet_fech!I155/RES_summary!I$19</f>
        <v>0</v>
      </c>
      <c r="J155" s="177">
        <f>RES_hhdet_fech!J155/RES_summary!J$19</f>
        <v>0</v>
      </c>
      <c r="K155" s="177">
        <f>RES_hhdet_fech!K155/RES_summary!K$19</f>
        <v>0</v>
      </c>
      <c r="L155" s="177">
        <f>RES_hhdet_fech!L155/RES_summary!L$19</f>
        <v>0</v>
      </c>
      <c r="M155" s="177">
        <f>RES_hhdet_fech!M155/RES_summary!M$19</f>
        <v>0</v>
      </c>
      <c r="N155" s="177">
        <f>RES_hhdet_fech!N155/RES_summary!N$19</f>
        <v>0</v>
      </c>
      <c r="O155" s="177">
        <f>RES_hhdet_fech!O155/RES_summary!O$19</f>
        <v>0</v>
      </c>
      <c r="P155" s="177">
        <f>RES_hhdet_fech!P155/RES_summary!P$19</f>
        <v>0</v>
      </c>
      <c r="Q155" s="177">
        <f>RES_hhdet_fech!Q155/RES_summary!Q$19</f>
        <v>0</v>
      </c>
    </row>
    <row r="156" spans="1:17" ht="12" customHeight="1" x14ac:dyDescent="0.25">
      <c r="A156" s="148" t="s">
        <v>59</v>
      </c>
      <c r="B156" s="177">
        <f>RES_hhdet_fech!B156/RES_summary!B$19</f>
        <v>0</v>
      </c>
      <c r="C156" s="177">
        <f>RES_hhdet_fech!C156/RES_summary!C$19</f>
        <v>0</v>
      </c>
      <c r="D156" s="177">
        <f>RES_hhdet_fech!D156/RES_summary!D$19</f>
        <v>0</v>
      </c>
      <c r="E156" s="177">
        <f>RES_hhdet_fech!E156/RES_summary!E$19</f>
        <v>0</v>
      </c>
      <c r="F156" s="177">
        <f>RES_hhdet_fech!F156/RES_summary!F$19</f>
        <v>0</v>
      </c>
      <c r="G156" s="177">
        <f>RES_hhdet_fech!G156/RES_summary!G$19</f>
        <v>0</v>
      </c>
      <c r="H156" s="177">
        <f>RES_hhdet_fech!H156/RES_summary!H$19</f>
        <v>0</v>
      </c>
      <c r="I156" s="177">
        <f>RES_hhdet_fech!I156/RES_summary!I$19</f>
        <v>0</v>
      </c>
      <c r="J156" s="177">
        <f>RES_hhdet_fech!J156/RES_summary!J$19</f>
        <v>0</v>
      </c>
      <c r="K156" s="177">
        <f>RES_hhdet_fech!K156/RES_summary!K$19</f>
        <v>0</v>
      </c>
      <c r="L156" s="177">
        <f>RES_hhdet_fech!L156/RES_summary!L$19</f>
        <v>0</v>
      </c>
      <c r="M156" s="177">
        <f>RES_hhdet_fech!M156/RES_summary!M$19</f>
        <v>0</v>
      </c>
      <c r="N156" s="177">
        <f>RES_hhdet_fech!N156/RES_summary!N$19</f>
        <v>0</v>
      </c>
      <c r="O156" s="177">
        <f>RES_hhdet_fech!O156/RES_summary!O$19</f>
        <v>0</v>
      </c>
      <c r="P156" s="177">
        <f>RES_hhdet_fech!P156/RES_summary!P$19</f>
        <v>0</v>
      </c>
      <c r="Q156" s="177">
        <f>RES_hhdet_fech!Q156/RES_summary!Q$19</f>
        <v>0</v>
      </c>
    </row>
    <row r="157" spans="1:17" ht="12" customHeight="1" x14ac:dyDescent="0.25">
      <c r="A157" s="158" t="s">
        <v>62</v>
      </c>
      <c r="B157" s="178">
        <f>RES_hhdet_fech!B157/RES_summary!B$19</f>
        <v>19.894872084285634</v>
      </c>
      <c r="C157" s="178">
        <f>RES_hhdet_fech!C157/RES_summary!C$19</f>
        <v>19.787669734290663</v>
      </c>
      <c r="D157" s="178">
        <f>RES_hhdet_fech!D157/RES_summary!D$19</f>
        <v>21.909425827268311</v>
      </c>
      <c r="E157" s="178">
        <f>RES_hhdet_fech!E157/RES_summary!E$19</f>
        <v>21.557779432820112</v>
      </c>
      <c r="F157" s="178">
        <f>RES_hhdet_fech!F157/RES_summary!F$19</f>
        <v>17.003783159786835</v>
      </c>
      <c r="G157" s="178">
        <f>RES_hhdet_fech!G157/RES_summary!G$19</f>
        <v>27.300323243607224</v>
      </c>
      <c r="H157" s="178">
        <f>RES_hhdet_fech!H157/RES_summary!H$19</f>
        <v>25.479873845685258</v>
      </c>
      <c r="I157" s="178">
        <f>RES_hhdet_fech!I157/RES_summary!I$19</f>
        <v>29.392716986757215</v>
      </c>
      <c r="J157" s="178">
        <f>RES_hhdet_fech!J157/RES_summary!J$19</f>
        <v>20.153872653588856</v>
      </c>
      <c r="K157" s="178">
        <f>RES_hhdet_fech!K157/RES_summary!K$19</f>
        <v>24.543266999816048</v>
      </c>
      <c r="L157" s="178">
        <f>RES_hhdet_fech!L157/RES_summary!L$19</f>
        <v>22.395814031286278</v>
      </c>
      <c r="M157" s="178">
        <f>RES_hhdet_fech!M157/RES_summary!M$19</f>
        <v>22.292257695255422</v>
      </c>
      <c r="N157" s="178">
        <f>RES_hhdet_fech!N157/RES_summary!N$19</f>
        <v>21.461196725725554</v>
      </c>
      <c r="O157" s="178">
        <f>RES_hhdet_fech!O157/RES_summary!O$19</f>
        <v>21.805742705625793</v>
      </c>
      <c r="P157" s="178">
        <f>RES_hhdet_fech!P157/RES_summary!P$19</f>
        <v>21.335103055581854</v>
      </c>
      <c r="Q157" s="178">
        <f>RES_hhdet_fech!Q157/RES_summary!Q$19</f>
        <v>21.918112287452416</v>
      </c>
    </row>
    <row r="158" spans="1:17" ht="12" customHeight="1" x14ac:dyDescent="0.25">
      <c r="A158" s="23" t="s">
        <v>57</v>
      </c>
      <c r="B158" s="177">
        <f>RES_hhdet_fech!B158/RES_summary!B$19</f>
        <v>23.435480795711754</v>
      </c>
      <c r="C158" s="177">
        <f>RES_hhdet_fech!C158/RES_summary!C$19</f>
        <v>24.094203807933134</v>
      </c>
      <c r="D158" s="177">
        <f>RES_hhdet_fech!D158/RES_summary!D$19</f>
        <v>23.882589652346585</v>
      </c>
      <c r="E158" s="177">
        <f>RES_hhdet_fech!E158/RES_summary!E$19</f>
        <v>27.171698696604189</v>
      </c>
      <c r="F158" s="177">
        <f>RES_hhdet_fech!F158/RES_summary!F$19</f>
        <v>16.878965031341153</v>
      </c>
      <c r="G158" s="177">
        <f>RES_hhdet_fech!G158/RES_summary!G$19</f>
        <v>44.794205785588936</v>
      </c>
      <c r="H158" s="177">
        <f>RES_hhdet_fech!H158/RES_summary!H$19</f>
        <v>22.885532571283985</v>
      </c>
      <c r="I158" s="177">
        <f>RES_hhdet_fech!I158/RES_summary!I$19</f>
        <v>35.51234859690836</v>
      </c>
      <c r="J158" s="177">
        <f>RES_hhdet_fech!J158/RES_summary!J$19</f>
        <v>18.72442608136615</v>
      </c>
      <c r="K158" s="177">
        <f>RES_hhdet_fech!K158/RES_summary!K$19</f>
        <v>28.702322596736895</v>
      </c>
      <c r="L158" s="177">
        <f>RES_hhdet_fech!L158/RES_summary!L$19</f>
        <v>24.595297636910601</v>
      </c>
      <c r="M158" s="177">
        <f>RES_hhdet_fech!M158/RES_summary!M$19</f>
        <v>24.672348618545623</v>
      </c>
      <c r="N158" s="177">
        <f>RES_hhdet_fech!N158/RES_summary!N$19</f>
        <v>23.497550360448333</v>
      </c>
      <c r="O158" s="177">
        <f>RES_hhdet_fech!O158/RES_summary!O$19</f>
        <v>24.378728951725339</v>
      </c>
      <c r="P158" s="177">
        <f>RES_hhdet_fech!P158/RES_summary!P$19</f>
        <v>24.209905978619865</v>
      </c>
      <c r="Q158" s="177">
        <f>RES_hhdet_fech!Q158/RES_summary!Q$19</f>
        <v>25.068791917121754</v>
      </c>
    </row>
    <row r="159" spans="1:17" ht="12" customHeight="1" x14ac:dyDescent="0.25">
      <c r="A159" s="29" t="s">
        <v>140</v>
      </c>
      <c r="B159" s="176">
        <f>RES_hhdet_fech!B159/RES_summary!B$19</f>
        <v>12.149790528040986</v>
      </c>
      <c r="C159" s="176">
        <f>RES_hhdet_fech!C159/RES_summary!C$19</f>
        <v>11.328406375350101</v>
      </c>
      <c r="D159" s="176">
        <f>RES_hhdet_fech!D159/RES_summary!D$19</f>
        <v>15.567113532373872</v>
      </c>
      <c r="E159" s="176">
        <f>RES_hhdet_fech!E159/RES_summary!E$19</f>
        <v>11.064472397709693</v>
      </c>
      <c r="F159" s="176">
        <f>RES_hhdet_fech!F159/RES_summary!F$19</f>
        <v>17.729766151766803</v>
      </c>
      <c r="G159" s="176">
        <f>RES_hhdet_fech!G159/RES_summary!G$19</f>
        <v>8.8193909063396276</v>
      </c>
      <c r="H159" s="176">
        <f>RES_hhdet_fech!H159/RES_summary!H$19</f>
        <v>34.948875420157798</v>
      </c>
      <c r="I159" s="176">
        <f>RES_hhdet_fech!I159/RES_summary!I$19</f>
        <v>7.2317738044524669</v>
      </c>
      <c r="J159" s="176">
        <f>RES_hhdet_fech!J159/RES_summary!J$19</f>
        <v>26.941678197409399</v>
      </c>
      <c r="K159" s="176">
        <f>RES_hhdet_fech!K159/RES_summary!K$19</f>
        <v>4.7069862992115299</v>
      </c>
      <c r="L159" s="176">
        <f>RES_hhdet_fech!L159/RES_summary!L$19</f>
        <v>15.158127375616186</v>
      </c>
      <c r="M159" s="176">
        <f>RES_hhdet_fech!M159/RES_summary!M$19</f>
        <v>15.526527139498898</v>
      </c>
      <c r="N159" s="176">
        <f>RES_hhdet_fech!N159/RES_summary!N$19</f>
        <v>16.529402766631303</v>
      </c>
      <c r="O159" s="176">
        <f>RES_hhdet_fech!O159/RES_summary!O$19</f>
        <v>15.212093105060433</v>
      </c>
      <c r="P159" s="176">
        <f>RES_hhdet_fech!P159/RES_summary!P$19</f>
        <v>14.664720758491603</v>
      </c>
      <c r="Q159" s="176">
        <f>RES_hhdet_fech!Q159/RES_summary!Q$19</f>
        <v>13.662078498392804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274.60527381321788</v>
      </c>
      <c r="C161" s="184">
        <f>RES_hhdet_fech!C161/RES_summary!C$19</f>
        <v>248.10164305763598</v>
      </c>
      <c r="D161" s="184">
        <f>RES_hhdet_fech!D161/RES_summary!D$19</f>
        <v>244.76380505454955</v>
      </c>
      <c r="E161" s="184">
        <f>RES_hhdet_fech!E161/RES_summary!E$19</f>
        <v>283.82714179711184</v>
      </c>
      <c r="F161" s="184">
        <f>RES_hhdet_fech!F161/RES_summary!F$19</f>
        <v>244.47399709090931</v>
      </c>
      <c r="G161" s="184">
        <f>RES_hhdet_fech!G161/RES_summary!G$19</f>
        <v>304.36604759555649</v>
      </c>
      <c r="H161" s="184">
        <f>RES_hhdet_fech!H161/RES_summary!H$19</f>
        <v>245.81627597968472</v>
      </c>
      <c r="I161" s="184">
        <f>RES_hhdet_fech!I161/RES_summary!I$19</f>
        <v>302.80928407369834</v>
      </c>
      <c r="J161" s="184">
        <f>RES_hhdet_fech!J161/RES_summary!J$19</f>
        <v>249.47318107180755</v>
      </c>
      <c r="K161" s="184">
        <f>RES_hhdet_fech!K161/RES_summary!K$19</f>
        <v>301.85877284671108</v>
      </c>
      <c r="L161" s="184">
        <f>RES_hhdet_fech!L161/RES_summary!L$19</f>
        <v>239.46836639420891</v>
      </c>
      <c r="M161" s="184">
        <f>RES_hhdet_fech!M161/RES_summary!M$19</f>
        <v>228.93060619259802</v>
      </c>
      <c r="N161" s="184">
        <f>RES_hhdet_fech!N161/RES_summary!N$19</f>
        <v>234.40852531274396</v>
      </c>
      <c r="O161" s="184">
        <f>RES_hhdet_fech!O161/RES_summary!O$19</f>
        <v>213.60887399540584</v>
      </c>
      <c r="P161" s="184">
        <f>RES_hhdet_fech!P161/RES_summary!P$19</f>
        <v>203.13649497940895</v>
      </c>
      <c r="Q161" s="184">
        <f>RES_hhdet_fech!Q161/RES_summary!Q$19</f>
        <v>206.6454551292654</v>
      </c>
    </row>
    <row r="162" spans="1:17" ht="12.95" customHeight="1" x14ac:dyDescent="0.25">
      <c r="A162" s="158" t="s">
        <v>65</v>
      </c>
      <c r="B162" s="178">
        <f>RES_hhdet_fech!B162/RES_summary!B$19</f>
        <v>219.84075439686555</v>
      </c>
      <c r="C162" s="178">
        <f>RES_hhdet_fech!C162/RES_summary!C$19</f>
        <v>188.74109147327681</v>
      </c>
      <c r="D162" s="178">
        <f>RES_hhdet_fech!D162/RES_summary!D$19</f>
        <v>182.08056745041969</v>
      </c>
      <c r="E162" s="178">
        <f>RES_hhdet_fech!E162/RES_summary!E$19</f>
        <v>216.94985090791246</v>
      </c>
      <c r="F162" s="178">
        <f>RES_hhdet_fech!F162/RES_summary!F$19</f>
        <v>193.64387022226754</v>
      </c>
      <c r="G162" s="178">
        <f>RES_hhdet_fech!G162/RES_summary!G$19</f>
        <v>221.6651016547446</v>
      </c>
      <c r="H162" s="178">
        <f>RES_hhdet_fech!H162/RES_summary!H$19</f>
        <v>182.71053597164638</v>
      </c>
      <c r="I162" s="178">
        <f>RES_hhdet_fech!I162/RES_summary!I$19</f>
        <v>222.48758117873686</v>
      </c>
      <c r="J162" s="178">
        <f>RES_hhdet_fech!J162/RES_summary!J$19</f>
        <v>188.96036063548473</v>
      </c>
      <c r="K162" s="178">
        <f>RES_hhdet_fech!K162/RES_summary!K$19</f>
        <v>233.12457536868737</v>
      </c>
      <c r="L162" s="178">
        <f>RES_hhdet_fech!L162/RES_summary!L$19</f>
        <v>182.42956900876456</v>
      </c>
      <c r="M162" s="178">
        <f>RES_hhdet_fech!M162/RES_summary!M$19</f>
        <v>171.13060272168033</v>
      </c>
      <c r="N162" s="178">
        <f>RES_hhdet_fech!N162/RES_summary!N$19</f>
        <v>174.71619748420201</v>
      </c>
      <c r="O162" s="178">
        <f>RES_hhdet_fech!O162/RES_summary!O$19</f>
        <v>159.62879369837691</v>
      </c>
      <c r="P162" s="178">
        <f>RES_hhdet_fech!P162/RES_summary!P$19</f>
        <v>148.51025069426581</v>
      </c>
      <c r="Q162" s="178">
        <f>RES_hhdet_fech!Q162/RES_summary!Q$19</f>
        <v>153.38637775326026</v>
      </c>
    </row>
    <row r="163" spans="1:17" ht="12" customHeight="1" x14ac:dyDescent="0.25">
      <c r="A163" s="23" t="s">
        <v>60</v>
      </c>
      <c r="B163" s="176">
        <f>RES_hhdet_fech!B163/RES_summary!B$19</f>
        <v>219.84075439686555</v>
      </c>
      <c r="C163" s="176">
        <f>RES_hhdet_fech!C163/RES_summary!C$19</f>
        <v>188.74109147327681</v>
      </c>
      <c r="D163" s="176">
        <f>RES_hhdet_fech!D163/RES_summary!D$19</f>
        <v>182.08056745041969</v>
      </c>
      <c r="E163" s="176">
        <f>RES_hhdet_fech!E163/RES_summary!E$19</f>
        <v>216.94985090791246</v>
      </c>
      <c r="F163" s="176">
        <f>RES_hhdet_fech!F163/RES_summary!F$19</f>
        <v>193.64387022226754</v>
      </c>
      <c r="G163" s="176">
        <f>RES_hhdet_fech!G163/RES_summary!G$19</f>
        <v>221.6651016547446</v>
      </c>
      <c r="H163" s="176">
        <f>RES_hhdet_fech!H163/RES_summary!H$19</f>
        <v>182.71053597164638</v>
      </c>
      <c r="I163" s="176">
        <f>RES_hhdet_fech!I163/RES_summary!I$19</f>
        <v>222.48758117873686</v>
      </c>
      <c r="J163" s="176">
        <f>RES_hhdet_fech!J163/RES_summary!J$19</f>
        <v>188.96036063548473</v>
      </c>
      <c r="K163" s="176">
        <f>RES_hhdet_fech!K163/RES_summary!K$19</f>
        <v>233.12457536868737</v>
      </c>
      <c r="L163" s="176">
        <f>RES_hhdet_fech!L163/RES_summary!L$19</f>
        <v>182.42956900876456</v>
      </c>
      <c r="M163" s="176">
        <f>RES_hhdet_fech!M163/RES_summary!M$19</f>
        <v>171.13060272168033</v>
      </c>
      <c r="N163" s="176">
        <f>RES_hhdet_fech!N163/RES_summary!N$19</f>
        <v>174.71619748420201</v>
      </c>
      <c r="O163" s="176">
        <f>RES_hhdet_fech!O163/RES_summary!O$19</f>
        <v>159.62879369837691</v>
      </c>
      <c r="P163" s="176">
        <f>RES_hhdet_fech!P163/RES_summary!P$19</f>
        <v>148.51025069426581</v>
      </c>
      <c r="Q163" s="176">
        <f>RES_hhdet_fech!Q163/RES_summary!Q$19</f>
        <v>153.38637775326026</v>
      </c>
    </row>
    <row r="164" spans="1:17" ht="12.95" customHeight="1" x14ac:dyDescent="0.25">
      <c r="A164" s="158" t="s">
        <v>112</v>
      </c>
      <c r="B164" s="178">
        <f>RES_hhdet_fech!B164/RES_summary!B$19</f>
        <v>0.19169517843177336</v>
      </c>
      <c r="C164" s="178">
        <f>RES_hhdet_fech!C164/RES_summary!C$19</f>
        <v>0.23069836693611726</v>
      </c>
      <c r="D164" s="178">
        <f>RES_hhdet_fech!D164/RES_summary!D$19</f>
        <v>0.26161020353962722</v>
      </c>
      <c r="E164" s="178">
        <f>RES_hhdet_fech!E164/RES_summary!E$19</f>
        <v>0.29864166636201056</v>
      </c>
      <c r="F164" s="178">
        <f>RES_hhdet_fech!F164/RES_summary!F$19</f>
        <v>0.33758165879478585</v>
      </c>
      <c r="G164" s="178">
        <f>RES_hhdet_fech!G164/RES_summary!G$19</f>
        <v>0.36866776628895981</v>
      </c>
      <c r="H164" s="178">
        <f>RES_hhdet_fech!H164/RES_summary!H$19</f>
        <v>0.41694668119346778</v>
      </c>
      <c r="I164" s="178">
        <f>RES_hhdet_fech!I164/RES_summary!I$19</f>
        <v>0.46655038084739198</v>
      </c>
      <c r="J164" s="178">
        <f>RES_hhdet_fech!J164/RES_summary!J$19</f>
        <v>0.54995753316523976</v>
      </c>
      <c r="K164" s="178">
        <f>RES_hhdet_fech!K164/RES_summary!K$19</f>
        <v>0.56588874920513133</v>
      </c>
      <c r="L164" s="178">
        <f>RES_hhdet_fech!L164/RES_summary!L$19</f>
        <v>0.58314932871508418</v>
      </c>
      <c r="M164" s="178">
        <f>RES_hhdet_fech!M164/RES_summary!M$19</f>
        <v>0.61137183761749847</v>
      </c>
      <c r="N164" s="178">
        <f>RES_hhdet_fech!N164/RES_summary!N$19</f>
        <v>0.68622428793460144</v>
      </c>
      <c r="O164" s="178">
        <f>RES_hhdet_fech!O164/RES_summary!O$19</f>
        <v>0.75313319857707839</v>
      </c>
      <c r="P164" s="178">
        <f>RES_hhdet_fech!P164/RES_summary!P$19</f>
        <v>0.79193679040582077</v>
      </c>
      <c r="Q164" s="178">
        <f>RES_hhdet_fech!Q164/RES_summary!Q$19</f>
        <v>0.78702100929239793</v>
      </c>
    </row>
    <row r="165" spans="1:17" ht="12" customHeight="1" x14ac:dyDescent="0.25">
      <c r="A165" s="23" t="s">
        <v>60</v>
      </c>
      <c r="B165" s="177">
        <f>RES_hhdet_fech!B165/RES_summary!B$19</f>
        <v>0.19169517843177336</v>
      </c>
      <c r="C165" s="177">
        <f>RES_hhdet_fech!C165/RES_summary!C$19</f>
        <v>0.23069836693611726</v>
      </c>
      <c r="D165" s="177">
        <f>RES_hhdet_fech!D165/RES_summary!D$19</f>
        <v>0.26161020353962722</v>
      </c>
      <c r="E165" s="177">
        <f>RES_hhdet_fech!E165/RES_summary!E$19</f>
        <v>0.29864166636201056</v>
      </c>
      <c r="F165" s="177">
        <f>RES_hhdet_fech!F165/RES_summary!F$19</f>
        <v>0.33758165879478585</v>
      </c>
      <c r="G165" s="177">
        <f>RES_hhdet_fech!G165/RES_summary!G$19</f>
        <v>0.36866776628895981</v>
      </c>
      <c r="H165" s="177">
        <f>RES_hhdet_fech!H165/RES_summary!H$19</f>
        <v>0.41694668119346778</v>
      </c>
      <c r="I165" s="177">
        <f>RES_hhdet_fech!I165/RES_summary!I$19</f>
        <v>0.46655038084739198</v>
      </c>
      <c r="J165" s="177">
        <f>RES_hhdet_fech!J165/RES_summary!J$19</f>
        <v>0.54995753316523976</v>
      </c>
      <c r="K165" s="177">
        <f>RES_hhdet_fech!K165/RES_summary!K$19</f>
        <v>0.56588874920513133</v>
      </c>
      <c r="L165" s="177">
        <f>RES_hhdet_fech!L165/RES_summary!L$19</f>
        <v>0.58314932871508418</v>
      </c>
      <c r="M165" s="177">
        <f>RES_hhdet_fech!M165/RES_summary!M$19</f>
        <v>0.61137183761749847</v>
      </c>
      <c r="N165" s="177">
        <f>RES_hhdet_fech!N165/RES_summary!N$19</f>
        <v>0.68622428793460144</v>
      </c>
      <c r="O165" s="177">
        <f>RES_hhdet_fech!O165/RES_summary!O$19</f>
        <v>0.75313319857707839</v>
      </c>
      <c r="P165" s="177">
        <f>RES_hhdet_fech!P165/RES_summary!P$19</f>
        <v>0.79193679040582077</v>
      </c>
      <c r="Q165" s="177">
        <f>RES_hhdet_fech!Q165/RES_summary!Q$19</f>
        <v>0.78702100929239793</v>
      </c>
    </row>
    <row r="166" spans="1:17" ht="12" customHeight="1" x14ac:dyDescent="0.25">
      <c r="A166" s="158" t="s">
        <v>63</v>
      </c>
      <c r="B166" s="178">
        <f>RES_hhdet_fech!B166/RES_summary!B$19</f>
        <v>34.778165033039272</v>
      </c>
      <c r="C166" s="178">
        <f>RES_hhdet_fech!C166/RES_summary!C$19</f>
        <v>38.402853211953556</v>
      </c>
      <c r="D166" s="178">
        <f>RES_hhdet_fech!D166/RES_summary!D$19</f>
        <v>40.067785907064341</v>
      </c>
      <c r="E166" s="178">
        <f>RES_hhdet_fech!E166/RES_summary!E$19</f>
        <v>41.526768836164436</v>
      </c>
      <c r="F166" s="178">
        <f>RES_hhdet_fech!F166/RES_summary!F$19</f>
        <v>33.014383397352745</v>
      </c>
      <c r="G166" s="178">
        <f>RES_hhdet_fech!G166/RES_summary!G$19</f>
        <v>42.725266510866689</v>
      </c>
      <c r="H166" s="178">
        <f>RES_hhdet_fech!H166/RES_summary!H$19</f>
        <v>36.827507075126896</v>
      </c>
      <c r="I166" s="178">
        <f>RES_hhdet_fech!I166/RES_summary!I$19</f>
        <v>49.325665051006794</v>
      </c>
      <c r="J166" s="178">
        <f>RES_hhdet_fech!J166/RES_summary!J$19</f>
        <v>39.791116398018879</v>
      </c>
      <c r="K166" s="178">
        <f>RES_hhdet_fech!K166/RES_summary!K$19</f>
        <v>43.536828730988461</v>
      </c>
      <c r="L166" s="178">
        <f>RES_hhdet_fech!L166/RES_summary!L$19</f>
        <v>34.113785245492124</v>
      </c>
      <c r="M166" s="178">
        <f>RES_hhdet_fech!M166/RES_summary!M$19</f>
        <v>34.930138838203334</v>
      </c>
      <c r="N166" s="178">
        <f>RES_hhdet_fech!N166/RES_summary!N$19</f>
        <v>37.531202674367158</v>
      </c>
      <c r="O166" s="178">
        <f>RES_hhdet_fech!O166/RES_summary!O$19</f>
        <v>31.357167723475865</v>
      </c>
      <c r="P166" s="178">
        <f>RES_hhdet_fech!P166/RES_summary!P$19</f>
        <v>32.371522239237272</v>
      </c>
      <c r="Q166" s="178">
        <f>RES_hhdet_fech!Q166/RES_summary!Q$19</f>
        <v>30.089200835186748</v>
      </c>
    </row>
    <row r="167" spans="1:17" ht="12" customHeight="1" x14ac:dyDescent="0.25">
      <c r="A167" s="167" t="s">
        <v>144</v>
      </c>
      <c r="B167" s="183">
        <f>RES_hhdet_fech!B167/RES_summary!B$19</f>
        <v>38.018091725941566</v>
      </c>
      <c r="C167" s="183">
        <f>RES_hhdet_fech!C167/RES_summary!C$19</f>
        <v>38.402853211953556</v>
      </c>
      <c r="D167" s="183">
        <f>RES_hhdet_fech!D167/RES_summary!D$19</f>
        <v>44.111405727828171</v>
      </c>
      <c r="E167" s="183">
        <f>RES_hhdet_fech!E167/RES_summary!E$19</f>
        <v>42.470802432879204</v>
      </c>
      <c r="F167" s="183">
        <f>RES_hhdet_fech!F167/RES_summary!F$19</f>
        <v>33.321680655931274</v>
      </c>
      <c r="G167" s="183">
        <f>RES_hhdet_fech!G167/RES_summary!G$19</f>
        <v>46.64670958926196</v>
      </c>
      <c r="H167" s="183">
        <f>RES_hhdet_fech!H167/RES_summary!H$19</f>
        <v>40.003353850373287</v>
      </c>
      <c r="I167" s="183">
        <f>RES_hhdet_fech!I167/RES_summary!I$19</f>
        <v>50.219096783447377</v>
      </c>
      <c r="J167" s="183">
        <f>RES_hhdet_fech!J167/RES_summary!J$19</f>
        <v>40.946959736175621</v>
      </c>
      <c r="K167" s="183">
        <f>RES_hhdet_fech!K167/RES_summary!K$19</f>
        <v>38.947222706099126</v>
      </c>
      <c r="L167" s="183">
        <f>RES_hhdet_fech!L167/RES_summary!L$19</f>
        <v>38.590418174356884</v>
      </c>
      <c r="M167" s="183">
        <f>RES_hhdet_fech!M167/RES_summary!M$19</f>
        <v>38.60771679832488</v>
      </c>
      <c r="N167" s="183">
        <f>RES_hhdet_fech!N167/RES_summary!N$19</f>
        <v>38.037512820457515</v>
      </c>
      <c r="O167" s="183">
        <f>RES_hhdet_fech!O167/RES_summary!O$19</f>
        <v>37.499584078274665</v>
      </c>
      <c r="P167" s="183">
        <f>RES_hhdet_fech!P167/RES_summary!P$19</f>
        <v>37.113321112467688</v>
      </c>
      <c r="Q167" s="183">
        <f>RES_hhdet_fech!Q167/RES_summary!Q$19</f>
        <v>0</v>
      </c>
    </row>
    <row r="168" spans="1:17" ht="12" customHeight="1" x14ac:dyDescent="0.25">
      <c r="A168" s="167" t="s">
        <v>143</v>
      </c>
      <c r="B168" s="183">
        <f>RES_hhdet_fech!B168/RES_summary!B$19</f>
        <v>0</v>
      </c>
      <c r="C168" s="183">
        <f>RES_hhdet_fech!C168/RES_summary!C$19</f>
        <v>0</v>
      </c>
      <c r="D168" s="183">
        <f>RES_hhdet_fech!D168/RES_summary!D$19</f>
        <v>0</v>
      </c>
      <c r="E168" s="183">
        <f>RES_hhdet_fech!E168/RES_summary!E$19</f>
        <v>0</v>
      </c>
      <c r="F168" s="183">
        <f>RES_hhdet_fech!F168/RES_summary!F$19</f>
        <v>0</v>
      </c>
      <c r="G168" s="183">
        <f>RES_hhdet_fech!G168/RES_summary!G$19</f>
        <v>0</v>
      </c>
      <c r="H168" s="183">
        <f>RES_hhdet_fech!H168/RES_summary!H$19</f>
        <v>0</v>
      </c>
      <c r="I168" s="183">
        <f>RES_hhdet_fech!I168/RES_summary!I$19</f>
        <v>0</v>
      </c>
      <c r="J168" s="183">
        <f>RES_hhdet_fech!J168/RES_summary!J$19</f>
        <v>0</v>
      </c>
      <c r="K168" s="183">
        <f>RES_hhdet_fech!K168/RES_summary!K$19</f>
        <v>0</v>
      </c>
      <c r="L168" s="183">
        <f>RES_hhdet_fech!L168/RES_summary!L$19</f>
        <v>0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0</v>
      </c>
      <c r="P168" s="183">
        <f>RES_hhdet_fech!P168/RES_summary!P$19</f>
        <v>0</v>
      </c>
      <c r="Q168" s="183">
        <f>RES_hhdet_fech!Q168/RES_summary!Q$19</f>
        <v>0</v>
      </c>
    </row>
    <row r="169" spans="1:17" ht="12" customHeight="1" x14ac:dyDescent="0.25">
      <c r="A169" s="166" t="s">
        <v>57</v>
      </c>
      <c r="B169" s="182">
        <f>RES_hhdet_fech!B169/RES_summary!B$19</f>
        <v>0</v>
      </c>
      <c r="C169" s="182">
        <f>RES_hhdet_fech!C169/RES_summary!C$19</f>
        <v>0</v>
      </c>
      <c r="D169" s="182">
        <f>RES_hhdet_fech!D169/RES_summary!D$19</f>
        <v>0</v>
      </c>
      <c r="E169" s="182">
        <f>RES_hhdet_fech!E169/RES_summary!E$19</f>
        <v>0</v>
      </c>
      <c r="F169" s="182">
        <f>RES_hhdet_fech!F169/RES_summary!F$19</f>
        <v>0</v>
      </c>
      <c r="G169" s="182">
        <f>RES_hhdet_fech!G169/RES_summary!G$19</f>
        <v>0</v>
      </c>
      <c r="H169" s="182">
        <f>RES_hhdet_fech!H169/RES_summary!H$19</f>
        <v>0</v>
      </c>
      <c r="I169" s="182">
        <f>RES_hhdet_fech!I169/RES_summary!I$19</f>
        <v>0</v>
      </c>
      <c r="J169" s="182">
        <f>RES_hhdet_fech!J169/RES_summary!J$19</f>
        <v>0</v>
      </c>
      <c r="K169" s="182">
        <f>RES_hhdet_fech!K169/RES_summary!K$19</f>
        <v>0</v>
      </c>
      <c r="L169" s="182">
        <f>RES_hhdet_fech!L169/RES_summary!L$19</f>
        <v>0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0</v>
      </c>
      <c r="P169" s="182">
        <f>RES_hhdet_fech!P169/RES_summary!P$19</f>
        <v>0</v>
      </c>
      <c r="Q169" s="182">
        <f>RES_hhdet_fech!Q169/RES_summary!Q$19</f>
        <v>0</v>
      </c>
    </row>
    <row r="170" spans="1:17" ht="12" customHeight="1" x14ac:dyDescent="0.25">
      <c r="A170" s="147" t="s">
        <v>59</v>
      </c>
      <c r="B170" s="181">
        <f>RES_hhdet_fech!B170/RES_summary!B$19</f>
        <v>0</v>
      </c>
      <c r="C170" s="181">
        <f>RES_hhdet_fech!C170/RES_summary!C$19</f>
        <v>0</v>
      </c>
      <c r="D170" s="181">
        <f>RES_hhdet_fech!D170/RES_summary!D$19</f>
        <v>0</v>
      </c>
      <c r="E170" s="181">
        <f>RES_hhdet_fech!E170/RES_summary!E$19</f>
        <v>0</v>
      </c>
      <c r="F170" s="181">
        <f>RES_hhdet_fech!F170/RES_summary!F$19</f>
        <v>0</v>
      </c>
      <c r="G170" s="181">
        <f>RES_hhdet_fech!G170/RES_summary!G$19</f>
        <v>0</v>
      </c>
      <c r="H170" s="181">
        <f>RES_hhdet_fech!H170/RES_summary!H$19</f>
        <v>0</v>
      </c>
      <c r="I170" s="181">
        <f>RES_hhdet_fech!I170/RES_summary!I$19</f>
        <v>0</v>
      </c>
      <c r="J170" s="181">
        <f>RES_hhdet_fech!J170/RES_summary!J$19</f>
        <v>0</v>
      </c>
      <c r="K170" s="181">
        <f>RES_hhdet_fech!K170/RES_summary!K$19</f>
        <v>0</v>
      </c>
      <c r="L170" s="181">
        <f>RES_hhdet_fech!L170/RES_summary!L$19</f>
        <v>0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0</v>
      </c>
      <c r="P170" s="181">
        <f>RES_hhdet_fech!P170/RES_summary!P$19</f>
        <v>0</v>
      </c>
      <c r="Q170" s="181">
        <f>RES_hhdet_fech!Q170/RES_summary!Q$19</f>
        <v>0</v>
      </c>
    </row>
    <row r="171" spans="1:17" ht="12" customHeight="1" x14ac:dyDescent="0.25">
      <c r="A171" s="163" t="s">
        <v>142</v>
      </c>
      <c r="B171" s="180">
        <f>RES_hhdet_fech!B171/RES_summary!B$19</f>
        <v>30.632673410283221</v>
      </c>
      <c r="C171" s="180">
        <f>RES_hhdet_fech!C171/RES_summary!C$19</f>
        <v>0</v>
      </c>
      <c r="D171" s="180">
        <f>RES_hhdet_fech!D171/RES_summary!D$19</f>
        <v>29.419502327097732</v>
      </c>
      <c r="E171" s="180">
        <f>RES_hhdet_fech!E171/RES_summary!E$19</f>
        <v>36.394548266387126</v>
      </c>
      <c r="F171" s="180">
        <f>RES_hhdet_fech!F171/RES_summary!F$19</f>
        <v>29.585734392746279</v>
      </c>
      <c r="G171" s="180">
        <f>RES_hhdet_fech!G171/RES_summary!G$19</f>
        <v>33.614451073626405</v>
      </c>
      <c r="H171" s="180">
        <f>RES_hhdet_fech!H171/RES_summary!H$19</f>
        <v>33.079443598843604</v>
      </c>
      <c r="I171" s="180">
        <f>RES_hhdet_fech!I171/RES_summary!I$19</f>
        <v>48.822861437756181</v>
      </c>
      <c r="J171" s="180">
        <f>RES_hhdet_fech!J171/RES_summary!J$19</f>
        <v>39.615694226770671</v>
      </c>
      <c r="K171" s="180">
        <f>RES_hhdet_fech!K171/RES_summary!K$19</f>
        <v>43.987810539917355</v>
      </c>
      <c r="L171" s="180">
        <f>RES_hhdet_fech!L171/RES_summary!L$19</f>
        <v>34.029281649824661</v>
      </c>
      <c r="M171" s="180">
        <f>RES_hhdet_fech!M171/RES_summary!M$19</f>
        <v>34.863903825567057</v>
      </c>
      <c r="N171" s="180">
        <f>RES_hhdet_fech!N171/RES_summary!N$19</f>
        <v>37.523697936963686</v>
      </c>
      <c r="O171" s="180">
        <f>RES_hhdet_fech!O171/RES_summary!O$19</f>
        <v>31.272910553834048</v>
      </c>
      <c r="P171" s="180">
        <f>RES_hhdet_fech!P171/RES_summary!P$19</f>
        <v>32.356692071081312</v>
      </c>
      <c r="Q171" s="180">
        <f>RES_hhdet_fech!Q171/RES_summary!Q$19</f>
        <v>30.089200835186748</v>
      </c>
    </row>
    <row r="172" spans="1:17" ht="12" customHeight="1" x14ac:dyDescent="0.25">
      <c r="A172" s="161" t="s">
        <v>141</v>
      </c>
      <c r="B172" s="179">
        <f>RES_hhdet_fech!B172/RES_summary!B$19</f>
        <v>0</v>
      </c>
      <c r="C172" s="179">
        <f>RES_hhdet_fech!C172/RES_summary!C$19</f>
        <v>0</v>
      </c>
      <c r="D172" s="179">
        <f>RES_hhdet_fech!D172/RES_summary!D$19</f>
        <v>0</v>
      </c>
      <c r="E172" s="179">
        <f>RES_hhdet_fech!E172/RES_summary!E$19</f>
        <v>0</v>
      </c>
      <c r="F172" s="179">
        <f>RES_hhdet_fech!F172/RES_summary!F$19</f>
        <v>0</v>
      </c>
      <c r="G172" s="179">
        <f>RES_hhdet_fech!G172/RES_summary!G$19</f>
        <v>0</v>
      </c>
      <c r="H172" s="179">
        <f>RES_hhdet_fech!H172/RES_summary!H$19</f>
        <v>0</v>
      </c>
      <c r="I172" s="179">
        <f>RES_hhdet_fech!I172/RES_summary!I$19</f>
        <v>0</v>
      </c>
      <c r="J172" s="179">
        <f>RES_hhdet_fech!J172/RES_summary!J$19</f>
        <v>0</v>
      </c>
      <c r="K172" s="179">
        <f>RES_hhdet_fech!K172/RES_summary!K$19</f>
        <v>0</v>
      </c>
      <c r="L172" s="179">
        <f>RES_hhdet_fech!L172/RES_summary!L$19</f>
        <v>0</v>
      </c>
      <c r="M172" s="179">
        <f>RES_hhdet_fech!M172/RES_summary!M$19</f>
        <v>0</v>
      </c>
      <c r="N172" s="179">
        <f>RES_hhdet_fech!N172/RES_summary!N$19</f>
        <v>0</v>
      </c>
      <c r="O172" s="179">
        <f>RES_hhdet_fech!O172/RES_summary!O$19</f>
        <v>0</v>
      </c>
      <c r="P172" s="179">
        <f>RES_hhdet_fech!P172/RES_summary!P$19</f>
        <v>0</v>
      </c>
      <c r="Q172" s="179">
        <f>RES_hhdet_fech!Q172/RES_summary!Q$19</f>
        <v>0</v>
      </c>
    </row>
    <row r="173" spans="1:17" ht="12" customHeight="1" x14ac:dyDescent="0.25">
      <c r="A173" s="148" t="s">
        <v>60</v>
      </c>
      <c r="B173" s="177">
        <f>RES_hhdet_fech!B173/RES_summary!B$19</f>
        <v>0</v>
      </c>
      <c r="C173" s="177">
        <f>RES_hhdet_fech!C173/RES_summary!C$19</f>
        <v>0</v>
      </c>
      <c r="D173" s="177">
        <f>RES_hhdet_fech!D173/RES_summary!D$19</f>
        <v>0</v>
      </c>
      <c r="E173" s="177">
        <f>RES_hhdet_fech!E173/RES_summary!E$19</f>
        <v>0</v>
      </c>
      <c r="F173" s="177">
        <f>RES_hhdet_fech!F173/RES_summary!F$19</f>
        <v>0</v>
      </c>
      <c r="G173" s="177">
        <f>RES_hhdet_fech!G173/RES_summary!G$19</f>
        <v>0</v>
      </c>
      <c r="H173" s="177">
        <f>RES_hhdet_fech!H173/RES_summary!H$19</f>
        <v>0</v>
      </c>
      <c r="I173" s="177">
        <f>RES_hhdet_fech!I173/RES_summary!I$19</f>
        <v>0</v>
      </c>
      <c r="J173" s="177">
        <f>RES_hhdet_fech!J173/RES_summary!J$19</f>
        <v>0</v>
      </c>
      <c r="K173" s="177">
        <f>RES_hhdet_fech!K173/RES_summary!K$19</f>
        <v>0</v>
      </c>
      <c r="L173" s="177">
        <f>RES_hhdet_fech!L173/RES_summary!L$19</f>
        <v>0</v>
      </c>
      <c r="M173" s="177">
        <f>RES_hhdet_fech!M173/RES_summary!M$19</f>
        <v>0</v>
      </c>
      <c r="N173" s="177">
        <f>RES_hhdet_fech!N173/RES_summary!N$19</f>
        <v>0</v>
      </c>
      <c r="O173" s="177">
        <f>RES_hhdet_fech!O173/RES_summary!O$19</f>
        <v>0</v>
      </c>
      <c r="P173" s="177">
        <f>RES_hhdet_fech!P173/RES_summary!P$19</f>
        <v>0</v>
      </c>
      <c r="Q173" s="177">
        <f>RES_hhdet_fech!Q173/RES_summary!Q$19</f>
        <v>0</v>
      </c>
    </row>
    <row r="174" spans="1:17" ht="12" customHeight="1" x14ac:dyDescent="0.25">
      <c r="A174" s="159" t="s">
        <v>59</v>
      </c>
      <c r="B174" s="176">
        <f>RES_hhdet_fech!B174/RES_summary!B$19</f>
        <v>0</v>
      </c>
      <c r="C174" s="176">
        <f>RES_hhdet_fech!C174/RES_summary!C$19</f>
        <v>0</v>
      </c>
      <c r="D174" s="176">
        <f>RES_hhdet_fech!D174/RES_summary!D$19</f>
        <v>0</v>
      </c>
      <c r="E174" s="176">
        <f>RES_hhdet_fech!E174/RES_summary!E$19</f>
        <v>0</v>
      </c>
      <c r="F174" s="176">
        <f>RES_hhdet_fech!F174/RES_summary!F$19</f>
        <v>0</v>
      </c>
      <c r="G174" s="176">
        <f>RES_hhdet_fech!G174/RES_summary!G$19</f>
        <v>0</v>
      </c>
      <c r="H174" s="176">
        <f>RES_hhdet_fech!H174/RES_summary!H$19</f>
        <v>0</v>
      </c>
      <c r="I174" s="176">
        <f>RES_hhdet_fech!I174/RES_summary!I$19</f>
        <v>0</v>
      </c>
      <c r="J174" s="176">
        <f>RES_hhdet_fech!J174/RES_summary!J$19</f>
        <v>0</v>
      </c>
      <c r="K174" s="176">
        <f>RES_hhdet_fech!K174/RES_summary!K$19</f>
        <v>0</v>
      </c>
      <c r="L174" s="176">
        <f>RES_hhdet_fech!L174/RES_summary!L$19</f>
        <v>0</v>
      </c>
      <c r="M174" s="176">
        <f>RES_hhdet_fech!M174/RES_summary!M$19</f>
        <v>0</v>
      </c>
      <c r="N174" s="176">
        <f>RES_hhdet_fech!N174/RES_summary!N$19</f>
        <v>0</v>
      </c>
      <c r="O174" s="176">
        <f>RES_hhdet_fech!O174/RES_summary!O$19</f>
        <v>0</v>
      </c>
      <c r="P174" s="176">
        <f>RES_hhdet_fech!P174/RES_summary!P$19</f>
        <v>0</v>
      </c>
      <c r="Q174" s="176">
        <f>RES_hhdet_fech!Q174/RES_summary!Q$19</f>
        <v>0</v>
      </c>
    </row>
    <row r="175" spans="1:17" ht="12" customHeight="1" x14ac:dyDescent="0.25">
      <c r="A175" s="158" t="s">
        <v>62</v>
      </c>
      <c r="B175" s="178">
        <f>RES_hhdet_fech!B175/RES_summary!B$19</f>
        <v>19.794659204881274</v>
      </c>
      <c r="C175" s="178">
        <f>RES_hhdet_fech!C175/RES_summary!C$19</f>
        <v>20.727000005469474</v>
      </c>
      <c r="D175" s="178">
        <f>RES_hhdet_fech!D175/RES_summary!D$19</f>
        <v>22.353841493525895</v>
      </c>
      <c r="E175" s="178">
        <f>RES_hhdet_fech!E175/RES_summary!E$19</f>
        <v>25.051880386672856</v>
      </c>
      <c r="F175" s="178">
        <f>RES_hhdet_fech!F175/RES_summary!F$19</f>
        <v>17.478161812494285</v>
      </c>
      <c r="G175" s="178">
        <f>RES_hhdet_fech!G175/RES_summary!G$19</f>
        <v>39.607011663656245</v>
      </c>
      <c r="H175" s="178">
        <f>RES_hhdet_fech!H175/RES_summary!H$19</f>
        <v>25.861286251717953</v>
      </c>
      <c r="I175" s="178">
        <f>RES_hhdet_fech!I175/RES_summary!I$19</f>
        <v>30.529487463107266</v>
      </c>
      <c r="J175" s="178">
        <f>RES_hhdet_fech!J175/RES_summary!J$19</f>
        <v>20.171746505138671</v>
      </c>
      <c r="K175" s="178">
        <f>RES_hhdet_fech!K175/RES_summary!K$19</f>
        <v>24.631479997830088</v>
      </c>
      <c r="L175" s="178">
        <f>RES_hhdet_fech!L175/RES_summary!L$19</f>
        <v>22.341862811237174</v>
      </c>
      <c r="M175" s="178">
        <f>RES_hhdet_fech!M175/RES_summary!M$19</f>
        <v>22.25849279509686</v>
      </c>
      <c r="N175" s="178">
        <f>RES_hhdet_fech!N175/RES_summary!N$19</f>
        <v>21.474900866240191</v>
      </c>
      <c r="O175" s="178">
        <f>RES_hhdet_fech!O175/RES_summary!O$19</f>
        <v>21.869779374976016</v>
      </c>
      <c r="P175" s="178">
        <f>RES_hhdet_fech!P175/RES_summary!P$19</f>
        <v>21.462785255500059</v>
      </c>
      <c r="Q175" s="178">
        <f>RES_hhdet_fech!Q175/RES_summary!Q$19</f>
        <v>22.382855531525998</v>
      </c>
    </row>
    <row r="176" spans="1:17" ht="12" customHeight="1" x14ac:dyDescent="0.25">
      <c r="A176" s="23" t="s">
        <v>57</v>
      </c>
      <c r="B176" s="177">
        <f>RES_hhdet_fech!B176/RES_summary!B$19</f>
        <v>23.435480795711754</v>
      </c>
      <c r="C176" s="177">
        <f>RES_hhdet_fech!C176/RES_summary!C$19</f>
        <v>25.485200941855108</v>
      </c>
      <c r="D176" s="177">
        <f>RES_hhdet_fech!D176/RES_summary!D$19</f>
        <v>24.430621574880973</v>
      </c>
      <c r="E176" s="177">
        <f>RES_hhdet_fech!E176/RES_summary!E$19</f>
        <v>28.141820141916867</v>
      </c>
      <c r="F176" s="177">
        <f>RES_hhdet_fech!F176/RES_summary!F$19</f>
        <v>17.428169893806118</v>
      </c>
      <c r="G176" s="177">
        <f>RES_hhdet_fech!G176/RES_summary!G$19</f>
        <v>45.972482857131155</v>
      </c>
      <c r="H176" s="177">
        <f>RES_hhdet_fech!H176/RES_summary!H$19</f>
        <v>23.371329423852391</v>
      </c>
      <c r="I176" s="177">
        <f>RES_hhdet_fech!I176/RES_summary!I$19</f>
        <v>35.876394032726019</v>
      </c>
      <c r="J176" s="177">
        <f>RES_hhdet_fech!J176/RES_summary!J$19</f>
        <v>18.752622650755814</v>
      </c>
      <c r="K176" s="177">
        <f>RES_hhdet_fech!K176/RES_summary!K$19</f>
        <v>28.80884740615814</v>
      </c>
      <c r="L176" s="177">
        <f>RES_hhdet_fech!L176/RES_summary!L$19</f>
        <v>24.527706636418934</v>
      </c>
      <c r="M176" s="177">
        <f>RES_hhdet_fech!M176/RES_summary!M$19</f>
        <v>24.627735430016827</v>
      </c>
      <c r="N176" s="177">
        <f>RES_hhdet_fech!N176/RES_summary!N$19</f>
        <v>23.51361736235685</v>
      </c>
      <c r="O176" s="177">
        <f>RES_hhdet_fech!O176/RES_summary!O$19</f>
        <v>24.449240667162329</v>
      </c>
      <c r="P176" s="177">
        <f>RES_hhdet_fech!P176/RES_summary!P$19</f>
        <v>24.361192501145833</v>
      </c>
      <c r="Q176" s="177">
        <f>RES_hhdet_fech!Q176/RES_summary!Q$19</f>
        <v>25.255442246336603</v>
      </c>
    </row>
    <row r="177" spans="1:17" ht="12" customHeight="1" x14ac:dyDescent="0.25">
      <c r="A177" s="29" t="s">
        <v>140</v>
      </c>
      <c r="B177" s="176">
        <f>RES_hhdet_fech!B177/RES_summary!B$19</f>
        <v>12.149790528040988</v>
      </c>
      <c r="C177" s="176">
        <f>RES_hhdet_fech!C177/RES_summary!C$19</f>
        <v>11.575854221175923</v>
      </c>
      <c r="D177" s="176">
        <f>RES_hhdet_fech!D177/RES_summary!D$19</f>
        <v>15.828873265623784</v>
      </c>
      <c r="E177" s="176">
        <f>RES_hhdet_fech!E177/RES_summary!E$19</f>
        <v>11.202043828688002</v>
      </c>
      <c r="F177" s="176">
        <f>RES_hhdet_fech!F177/RES_summary!F$19</f>
        <v>17.766314745273533</v>
      </c>
      <c r="G177" s="176">
        <f>RES_hhdet_fech!G177/RES_summary!G$19</f>
        <v>8.8232592912536507</v>
      </c>
      <c r="H177" s="176">
        <f>RES_hhdet_fech!H177/RES_summary!H$19</f>
        <v>34.950660830817419</v>
      </c>
      <c r="I177" s="176">
        <f>RES_hhdet_fech!I177/RES_summary!I$19</f>
        <v>7.2351617983311423</v>
      </c>
      <c r="J177" s="176">
        <f>RES_hhdet_fech!J177/RES_summary!J$19</f>
        <v>26.909721399973634</v>
      </c>
      <c r="K177" s="176">
        <f>RES_hhdet_fech!K177/RES_summary!K$19</f>
        <v>4.7104709512152079</v>
      </c>
      <c r="L177" s="176">
        <f>RES_hhdet_fech!L177/RES_summary!L$19</f>
        <v>15.15076734871321</v>
      </c>
      <c r="M177" s="176">
        <f>RES_hhdet_fech!M177/RES_summary!M$19</f>
        <v>15.524055946950968</v>
      </c>
      <c r="N177" s="176">
        <f>RES_hhdet_fech!N177/RES_summary!N$19</f>
        <v>16.538409919972398</v>
      </c>
      <c r="O177" s="176">
        <f>RES_hhdet_fech!O177/RES_summary!O$19</f>
        <v>15.258616112230888</v>
      </c>
      <c r="P177" s="176">
        <f>RES_hhdet_fech!P177/RES_summary!P$19</f>
        <v>14.736663492508182</v>
      </c>
      <c r="Q177" s="176">
        <f>RES_hhdet_fech!Q177/RES_summary!Q$19</f>
        <v>13.713037657133951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162.11474627586367</v>
      </c>
      <c r="C3" s="184">
        <f>RES_hhdet_tesh!C3/RES_summary!C$19</f>
        <v>58.522810592229327</v>
      </c>
      <c r="D3" s="184">
        <f>RES_hhdet_tesh!D3/RES_summary!D$19</f>
        <v>139.35169206388071</v>
      </c>
      <c r="E3" s="184">
        <f>RES_hhdet_tesh!E3/RES_summary!E$19</f>
        <v>120.26616620374851</v>
      </c>
      <c r="F3" s="184">
        <f>RES_hhdet_tesh!F3/RES_summary!F$19</f>
        <v>233.12705258875471</v>
      </c>
      <c r="G3" s="184">
        <f>RES_hhdet_tesh!G3/RES_summary!G$19</f>
        <v>142.55441729495209</v>
      </c>
      <c r="H3" s="184">
        <f>RES_hhdet_tesh!H3/RES_summary!H$19</f>
        <v>136.30928095709166</v>
      </c>
      <c r="I3" s="184">
        <f>RES_hhdet_tesh!I3/RES_summary!I$19</f>
        <v>151.48071504896399</v>
      </c>
      <c r="J3" s="184">
        <f>RES_hhdet_tesh!J3/RES_summary!J$19</f>
        <v>342.64428571464498</v>
      </c>
      <c r="K3" s="184">
        <f>RES_hhdet_tesh!K3/RES_summary!K$19</f>
        <v>116.0405810437211</v>
      </c>
      <c r="L3" s="184">
        <f>RES_hhdet_tesh!L3/RES_summary!L$19</f>
        <v>90.271036064798139</v>
      </c>
      <c r="M3" s="184">
        <f>RES_hhdet_tesh!M3/RES_summary!M$19</f>
        <v>138.19518457790289</v>
      </c>
      <c r="N3" s="184">
        <f>RES_hhdet_tesh!N3/RES_summary!N$19</f>
        <v>141.56487217092035</v>
      </c>
      <c r="O3" s="184">
        <f>RES_hhdet_tesh!O3/RES_summary!O$19</f>
        <v>126.48335914855237</v>
      </c>
      <c r="P3" s="184">
        <f>RES_hhdet_tesh!P3/RES_summary!P$19</f>
        <v>126.10205997643277</v>
      </c>
      <c r="Q3" s="184">
        <f>RES_hhdet_tesh!Q3/RES_summary!Q$19</f>
        <v>125.16355381316684</v>
      </c>
    </row>
    <row r="4" spans="1:17" ht="12.95" customHeight="1" x14ac:dyDescent="0.25">
      <c r="A4" s="158" t="s">
        <v>65</v>
      </c>
      <c r="B4" s="178">
        <f>RES_hhdet_tesh!B4/RES_summary!B$19</f>
        <v>135.34057587980308</v>
      </c>
      <c r="C4" s="178">
        <f>RES_hhdet_tesh!C4/RES_summary!C$19</f>
        <v>30.958697869811143</v>
      </c>
      <c r="D4" s="178">
        <f>RES_hhdet_tesh!D4/RES_summary!D$19</f>
        <v>109.41840654246043</v>
      </c>
      <c r="E4" s="178">
        <f>RES_hhdet_tesh!E4/RES_summary!E$19</f>
        <v>88.198597308382915</v>
      </c>
      <c r="F4" s="178">
        <f>RES_hhdet_tesh!F4/RES_summary!F$19</f>
        <v>207.50456758269058</v>
      </c>
      <c r="G4" s="178">
        <f>RES_hhdet_tesh!G4/RES_summary!G$19</f>
        <v>102.99852221478842</v>
      </c>
      <c r="H4" s="178">
        <f>RES_hhdet_tesh!H4/RES_summary!H$19</f>
        <v>101.47142852186296</v>
      </c>
      <c r="I4" s="178">
        <f>RES_hhdet_tesh!I4/RES_summary!I$19</f>
        <v>108.2370090957331</v>
      </c>
      <c r="J4" s="178">
        <f>RES_hhdet_tesh!J4/RES_summary!J$19</f>
        <v>306.64375240148877</v>
      </c>
      <c r="K4" s="178">
        <f>RES_hhdet_tesh!K4/RES_summary!K$19</f>
        <v>78.435662834335545</v>
      </c>
      <c r="L4" s="178">
        <f>RES_hhdet_tesh!L4/RES_summary!L$19</f>
        <v>55.689749491725053</v>
      </c>
      <c r="M4" s="178">
        <f>RES_hhdet_tesh!M4/RES_summary!M$19</f>
        <v>103.07175993750214</v>
      </c>
      <c r="N4" s="178">
        <f>RES_hhdet_tesh!N4/RES_summary!N$19</f>
        <v>105.36480497872743</v>
      </c>
      <c r="O4" s="178">
        <f>RES_hhdet_tesh!O4/RES_summary!O$19</f>
        <v>92.242928100590092</v>
      </c>
      <c r="P4" s="178">
        <f>RES_hhdet_tesh!P4/RES_summary!P$19</f>
        <v>91.138800462569719</v>
      </c>
      <c r="Q4" s="178">
        <f>RES_hhdet_tesh!Q4/RES_summary!Q$19</f>
        <v>90.993082720225345</v>
      </c>
    </row>
    <row r="5" spans="1:17" ht="12" customHeight="1" x14ac:dyDescent="0.25">
      <c r="A5" s="23" t="s">
        <v>58</v>
      </c>
      <c r="B5" s="177">
        <f>RES_hhdet_tesh!B5/RES_summary!B$19</f>
        <v>134.86719741777605</v>
      </c>
      <c r="C5" s="177">
        <f>RES_hhdet_tesh!C5/RES_summary!C$19</f>
        <v>30.76179029543302</v>
      </c>
      <c r="D5" s="177">
        <f>RES_hhdet_tesh!D5/RES_summary!D$19</f>
        <v>108.73062917470293</v>
      </c>
      <c r="E5" s="177">
        <f>RES_hhdet_tesh!E5/RES_summary!E$19</f>
        <v>86.854177132870646</v>
      </c>
      <c r="F5" s="177">
        <f>RES_hhdet_tesh!F5/RES_summary!F$19</f>
        <v>206.73629552780778</v>
      </c>
      <c r="G5" s="177">
        <f>RES_hhdet_tesh!G5/RES_summary!G$19</f>
        <v>100.65449578759466</v>
      </c>
      <c r="H5" s="177">
        <f>RES_hhdet_tesh!H5/RES_summary!H$19</f>
        <v>99.90307641628803</v>
      </c>
      <c r="I5" s="177">
        <f>RES_hhdet_tesh!I5/RES_summary!I$19</f>
        <v>104.7249061447724</v>
      </c>
      <c r="J5" s="177">
        <f>RES_hhdet_tesh!J5/RES_summary!J$19</f>
        <v>302.24278849857785</v>
      </c>
      <c r="K5" s="177">
        <f>RES_hhdet_tesh!K5/RES_summary!K$19</f>
        <v>76.343568692205451</v>
      </c>
      <c r="L5" s="177">
        <f>RES_hhdet_tesh!L5/RES_summary!L$19</f>
        <v>54.873581600679259</v>
      </c>
      <c r="M5" s="177">
        <f>RES_hhdet_tesh!M5/RES_summary!M$19</f>
        <v>101.74293748453545</v>
      </c>
      <c r="N5" s="177">
        <f>RES_hhdet_tesh!N5/RES_summary!N$19</f>
        <v>103.9646909639724</v>
      </c>
      <c r="O5" s="177">
        <f>RES_hhdet_tesh!O5/RES_summary!O$19</f>
        <v>91.144776949806172</v>
      </c>
      <c r="P5" s="177">
        <f>RES_hhdet_tesh!P5/RES_summary!P$19</f>
        <v>89.856266959921868</v>
      </c>
      <c r="Q5" s="177">
        <f>RES_hhdet_tesh!Q5/RES_summary!Q$19</f>
        <v>89.348998970676121</v>
      </c>
    </row>
    <row r="6" spans="1:17" ht="12" customHeight="1" x14ac:dyDescent="0.25">
      <c r="A6" s="23" t="s">
        <v>60</v>
      </c>
      <c r="B6" s="177">
        <f>RES_hhdet_tesh!B6/RES_summary!B$19</f>
        <v>0.47337846202702716</v>
      </c>
      <c r="C6" s="177">
        <f>RES_hhdet_tesh!C6/RES_summary!C$19</f>
        <v>0.19690757437812109</v>
      </c>
      <c r="D6" s="177">
        <f>RES_hhdet_tesh!D6/RES_summary!D$19</f>
        <v>0.68777736775749887</v>
      </c>
      <c r="E6" s="177">
        <f>RES_hhdet_tesh!E6/RES_summary!E$19</f>
        <v>1.3444201755122611</v>
      </c>
      <c r="F6" s="177">
        <f>RES_hhdet_tesh!F6/RES_summary!F$19</f>
        <v>0.76827205488277905</v>
      </c>
      <c r="G6" s="177">
        <f>RES_hhdet_tesh!G6/RES_summary!G$19</f>
        <v>2.3440264271937563</v>
      </c>
      <c r="H6" s="177">
        <f>RES_hhdet_tesh!H6/RES_summary!H$19</f>
        <v>1.5683521055749381</v>
      </c>
      <c r="I6" s="177">
        <f>RES_hhdet_tesh!I6/RES_summary!I$19</f>
        <v>3.5121029509606885</v>
      </c>
      <c r="J6" s="177">
        <f>RES_hhdet_tesh!J6/RES_summary!J$19</f>
        <v>4.4009639029109433</v>
      </c>
      <c r="K6" s="177">
        <f>RES_hhdet_tesh!K6/RES_summary!K$19</f>
        <v>2.0920941421300969</v>
      </c>
      <c r="L6" s="177">
        <f>RES_hhdet_tesh!L6/RES_summary!L$19</f>
        <v>0.81616789104579757</v>
      </c>
      <c r="M6" s="177">
        <f>RES_hhdet_tesh!M6/RES_summary!M$19</f>
        <v>1.3288224529666837</v>
      </c>
      <c r="N6" s="177">
        <f>RES_hhdet_tesh!N6/RES_summary!N$19</f>
        <v>1.4001140147550339</v>
      </c>
      <c r="O6" s="177">
        <f>RES_hhdet_tesh!O6/RES_summary!O$19</f>
        <v>1.0981511507839108</v>
      </c>
      <c r="P6" s="177">
        <f>RES_hhdet_tesh!P6/RES_summary!P$19</f>
        <v>1.2825335026478608</v>
      </c>
      <c r="Q6" s="177">
        <f>RES_hhdet_tesh!Q6/RES_summary!Q$19</f>
        <v>1.6440837495492191</v>
      </c>
    </row>
    <row r="7" spans="1:17" ht="12.95" customHeight="1" x14ac:dyDescent="0.25">
      <c r="A7" s="158" t="s">
        <v>112</v>
      </c>
      <c r="B7" s="178">
        <f>RES_hhdet_tesh!B7/RES_summary!B$19</f>
        <v>0.28309737402051843</v>
      </c>
      <c r="C7" s="178">
        <f>RES_hhdet_tesh!C7/RES_summary!C$19</f>
        <v>0.35189772044365203</v>
      </c>
      <c r="D7" s="178">
        <f>RES_hhdet_tesh!D7/RES_summary!D$19</f>
        <v>0.43107348680802654</v>
      </c>
      <c r="E7" s="178">
        <f>RES_hhdet_tesh!E7/RES_summary!E$19</f>
        <v>0.50530225243105698</v>
      </c>
      <c r="F7" s="178">
        <f>RES_hhdet_tesh!F7/RES_summary!F$19</f>
        <v>0.58468989306348718</v>
      </c>
      <c r="G7" s="178">
        <f>RES_hhdet_tesh!G7/RES_summary!G$19</f>
        <v>0.66661546654846893</v>
      </c>
      <c r="H7" s="178">
        <f>RES_hhdet_tesh!H7/RES_summary!H$19</f>
        <v>0.7774553444399166</v>
      </c>
      <c r="I7" s="178">
        <f>RES_hhdet_tesh!I7/RES_summary!I$19</f>
        <v>0.91497252324265088</v>
      </c>
      <c r="J7" s="178">
        <f>RES_hhdet_tesh!J7/RES_summary!J$19</f>
        <v>1.1271622105043293</v>
      </c>
      <c r="K7" s="178">
        <f>RES_hhdet_tesh!K7/RES_summary!K$19</f>
        <v>1.2026643922196238</v>
      </c>
      <c r="L7" s="178">
        <f>RES_hhdet_tesh!L7/RES_summary!L$19</f>
        <v>1.3183859016988129</v>
      </c>
      <c r="M7" s="178">
        <f>RES_hhdet_tesh!M7/RES_summary!M$19</f>
        <v>1.4063410029425794</v>
      </c>
      <c r="N7" s="178">
        <f>RES_hhdet_tesh!N7/RES_summary!N$19</f>
        <v>1.6223935066640502</v>
      </c>
      <c r="O7" s="178">
        <f>RES_hhdet_tesh!O7/RES_summary!O$19</f>
        <v>1.8446292589312452</v>
      </c>
      <c r="P7" s="178">
        <f>RES_hhdet_tesh!P7/RES_summary!P$19</f>
        <v>1.9672955877275096</v>
      </c>
      <c r="Q7" s="178">
        <f>RES_hhdet_tesh!Q7/RES_summary!Q$19</f>
        <v>2.0467283738215145</v>
      </c>
    </row>
    <row r="8" spans="1:17" ht="12" customHeight="1" x14ac:dyDescent="0.25">
      <c r="A8" s="23" t="s">
        <v>60</v>
      </c>
      <c r="B8" s="177">
        <f>RES_hhdet_tesh!B8/RES_summary!B$19</f>
        <v>0.28309737402051843</v>
      </c>
      <c r="C8" s="177">
        <f>RES_hhdet_tesh!C8/RES_summary!C$19</f>
        <v>0.35189772044365203</v>
      </c>
      <c r="D8" s="177">
        <f>RES_hhdet_tesh!D8/RES_summary!D$19</f>
        <v>0.43107348680802654</v>
      </c>
      <c r="E8" s="177">
        <f>RES_hhdet_tesh!E8/RES_summary!E$19</f>
        <v>0.50530225243105698</v>
      </c>
      <c r="F8" s="177">
        <f>RES_hhdet_tesh!F8/RES_summary!F$19</f>
        <v>0.58468989306348718</v>
      </c>
      <c r="G8" s="177">
        <f>RES_hhdet_tesh!G8/RES_summary!G$19</f>
        <v>0.66661546654846893</v>
      </c>
      <c r="H8" s="177">
        <f>RES_hhdet_tesh!H8/RES_summary!H$19</f>
        <v>0.7774553444399166</v>
      </c>
      <c r="I8" s="177">
        <f>RES_hhdet_tesh!I8/RES_summary!I$19</f>
        <v>0.91497252324265088</v>
      </c>
      <c r="J8" s="177">
        <f>RES_hhdet_tesh!J8/RES_summary!J$19</f>
        <v>1.1271622105043293</v>
      </c>
      <c r="K8" s="177">
        <f>RES_hhdet_tesh!K8/RES_summary!K$19</f>
        <v>1.2026643922196238</v>
      </c>
      <c r="L8" s="177">
        <f>RES_hhdet_tesh!L8/RES_summary!L$19</f>
        <v>1.3183859016988129</v>
      </c>
      <c r="M8" s="177">
        <f>RES_hhdet_tesh!M8/RES_summary!M$19</f>
        <v>1.4063410029425794</v>
      </c>
      <c r="N8" s="177">
        <f>RES_hhdet_tesh!N8/RES_summary!N$19</f>
        <v>1.6223935066640502</v>
      </c>
      <c r="O8" s="177">
        <f>RES_hhdet_tesh!O8/RES_summary!O$19</f>
        <v>1.8446292589312452</v>
      </c>
      <c r="P8" s="177">
        <f>RES_hhdet_tesh!P8/RES_summary!P$19</f>
        <v>1.9672955877275096</v>
      </c>
      <c r="Q8" s="177">
        <f>RES_hhdet_tesh!Q8/RES_summary!Q$19</f>
        <v>2.0467283738215145</v>
      </c>
    </row>
    <row r="9" spans="1:17" ht="12" customHeight="1" x14ac:dyDescent="0.25">
      <c r="A9" s="158" t="s">
        <v>63</v>
      </c>
      <c r="B9" s="178">
        <f>RES_hhdet_tesh!B9/RES_summary!B$19</f>
        <v>17.261711179593327</v>
      </c>
      <c r="C9" s="178">
        <f>RES_hhdet_tesh!C9/RES_summary!C$19</f>
        <v>17.603478664809064</v>
      </c>
      <c r="D9" s="178">
        <f>RES_hhdet_tesh!D9/RES_summary!D$19</f>
        <v>18.743229070601121</v>
      </c>
      <c r="E9" s="178">
        <f>RES_hhdet_tesh!E9/RES_summary!E$19</f>
        <v>20.202219787139327</v>
      </c>
      <c r="F9" s="178">
        <f>RES_hhdet_tesh!F9/RES_summary!F$19</f>
        <v>16.552176588106434</v>
      </c>
      <c r="G9" s="178">
        <f>RES_hhdet_tesh!G9/RES_summary!G$19</f>
        <v>21.337587532810186</v>
      </c>
      <c r="H9" s="178">
        <f>RES_hhdet_tesh!H9/RES_summary!H$19</f>
        <v>19.851330962283807</v>
      </c>
      <c r="I9" s="178">
        <f>RES_hhdet_tesh!I9/RES_summary!I$19</f>
        <v>28.19998621426037</v>
      </c>
      <c r="J9" s="178">
        <f>RES_hhdet_tesh!J9/RES_summary!J$19</f>
        <v>24.029999502509519</v>
      </c>
      <c r="K9" s="178">
        <f>RES_hhdet_tesh!K9/RES_summary!K$19</f>
        <v>24.933753266946425</v>
      </c>
      <c r="L9" s="178">
        <f>RES_hhdet_tesh!L9/RES_summary!L$19</f>
        <v>21.758017746559233</v>
      </c>
      <c r="M9" s="178">
        <f>RES_hhdet_tesh!M9/RES_summary!M$19</f>
        <v>22.053957196251215</v>
      </c>
      <c r="N9" s="178">
        <f>RES_hhdet_tesh!N9/RES_summary!N$19</f>
        <v>22.973601623968161</v>
      </c>
      <c r="O9" s="178">
        <f>RES_hhdet_tesh!O9/RES_summary!O$19</f>
        <v>20.786452641616265</v>
      </c>
      <c r="P9" s="178">
        <f>RES_hhdet_tesh!P9/RES_summary!P$19</f>
        <v>21.299154422060351</v>
      </c>
      <c r="Q9" s="178">
        <f>RES_hhdet_tesh!Q9/RES_summary!Q$19</f>
        <v>20.531352140724238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17.040765781242076</v>
      </c>
      <c r="C11" s="183">
        <f>RES_hhdet_tesh!C11/RES_summary!C$19</f>
        <v>17.213226577329301</v>
      </c>
      <c r="D11" s="183">
        <f>RES_hhdet_tesh!D11/RES_summary!D$19</f>
        <v>20.048557677065013</v>
      </c>
      <c r="E11" s="183">
        <f>RES_hhdet_tesh!E11/RES_summary!E$19</f>
        <v>19.3592045822048</v>
      </c>
      <c r="F11" s="183">
        <f>RES_hhdet_tesh!F11/RES_summary!F$19</f>
        <v>15.580829239606524</v>
      </c>
      <c r="G11" s="183">
        <f>RES_hhdet_tesh!G11/RES_summary!G$19</f>
        <v>22.104141773024608</v>
      </c>
      <c r="H11" s="183">
        <f>RES_hhdet_tesh!H11/RES_summary!H$19</f>
        <v>19.319064583639594</v>
      </c>
      <c r="I11" s="183">
        <f>RES_hhdet_tesh!I11/RES_summary!I$19</f>
        <v>25.337165749488303</v>
      </c>
      <c r="J11" s="183">
        <f>RES_hhdet_tesh!J11/RES_summary!J$19</f>
        <v>21.653323711898356</v>
      </c>
      <c r="K11" s="183">
        <f>RES_hhdet_tesh!K11/RES_summary!K$19</f>
        <v>20.634012878187647</v>
      </c>
      <c r="L11" s="183">
        <f>RES_hhdet_tesh!L11/RES_summary!L$19</f>
        <v>20.528991014604319</v>
      </c>
      <c r="M11" s="183">
        <f>RES_hhdet_tesh!M11/RES_summary!M$19</f>
        <v>20.548089529708498</v>
      </c>
      <c r="N11" s="183">
        <f>RES_hhdet_tesh!N11/RES_summary!N$19</f>
        <v>20.42541152683712</v>
      </c>
      <c r="O11" s="183">
        <f>RES_hhdet_tesh!O11/RES_summary!O$19</f>
        <v>20.142695809259962</v>
      </c>
      <c r="P11" s="183">
        <f>RES_hhdet_tesh!P11/RES_summary!P$19</f>
        <v>20.131389810530564</v>
      </c>
      <c r="Q11" s="183">
        <f>RES_hhdet_tesh!Q11/RES_summary!Q$19</f>
        <v>20.084811306374895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17.544420374354146</v>
      </c>
      <c r="C15" s="180">
        <f>RES_hhdet_tesh!C15/RES_summary!C$19</f>
        <v>18.096315341207159</v>
      </c>
      <c r="D15" s="180">
        <f>RES_hhdet_tesh!D15/RES_summary!D$19</f>
        <v>17.116408699730457</v>
      </c>
      <c r="E15" s="180">
        <f>RES_hhdet_tesh!E15/RES_summary!E$19</f>
        <v>21.239041580424775</v>
      </c>
      <c r="F15" s="180">
        <f>RES_hhdet_tesh!F15/RES_summary!F$19</f>
        <v>17.731067233209554</v>
      </c>
      <c r="G15" s="180">
        <f>RES_hhdet_tesh!G15/RES_summary!G$19</f>
        <v>20.419483192602598</v>
      </c>
      <c r="H15" s="180">
        <f>RES_hhdet_tesh!H15/RES_summary!H$19</f>
        <v>20.48032885631633</v>
      </c>
      <c r="I15" s="180">
        <f>RES_hhdet_tesh!I15/RES_summary!I$19</f>
        <v>31.537895625976013</v>
      </c>
      <c r="J15" s="180">
        <f>RES_hhdet_tesh!J15/RES_summary!J$19</f>
        <v>26.764477277233233</v>
      </c>
      <c r="K15" s="180">
        <f>RES_hhdet_tesh!K15/RES_summary!K$19</f>
        <v>29.815140077481868</v>
      </c>
      <c r="L15" s="180">
        <f>RES_hhdet_tesh!L15/RES_summary!L$19</f>
        <v>23.134738187064244</v>
      </c>
      <c r="M15" s="180">
        <f>RES_hhdet_tesh!M15/RES_summary!M$19</f>
        <v>23.718097633721676</v>
      </c>
      <c r="N15" s="180">
        <f>RES_hhdet_tesh!N15/RES_summary!N$19</f>
        <v>25.75172650003293</v>
      </c>
      <c r="O15" s="180">
        <f>RES_hhdet_tesh!O15/RES_summary!O$19</f>
        <v>21.478853729650737</v>
      </c>
      <c r="P15" s="180">
        <f>RES_hhdet_tesh!P15/RES_summary!P$19</f>
        <v>22.538181945838677</v>
      </c>
      <c r="Q15" s="180">
        <f>RES_hhdet_tesh!Q15/RES_summary!Q$19</f>
        <v>20.97847215664536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9.229361842446739</v>
      </c>
      <c r="C19" s="178">
        <f>RES_hhdet_tesh!C19/RES_summary!C$19</f>
        <v>9.608736337165471</v>
      </c>
      <c r="D19" s="178">
        <f>RES_hhdet_tesh!D19/RES_summary!D$19</f>
        <v>10.758982964011128</v>
      </c>
      <c r="E19" s="178">
        <f>RES_hhdet_tesh!E19/RES_summary!E$19</f>
        <v>11.360046855795225</v>
      </c>
      <c r="F19" s="178">
        <f>RES_hhdet_tesh!F19/RES_summary!F$19</f>
        <v>8.4856185248941713</v>
      </c>
      <c r="G19" s="178">
        <f>RES_hhdet_tesh!G19/RES_summary!G$19</f>
        <v>17.551692080805008</v>
      </c>
      <c r="H19" s="178">
        <f>RES_hhdet_tesh!H19/RES_summary!H$19</f>
        <v>14.209066128504974</v>
      </c>
      <c r="I19" s="178">
        <f>RES_hhdet_tesh!I19/RES_summary!I$19</f>
        <v>14.12874721572785</v>
      </c>
      <c r="J19" s="178">
        <f>RES_hhdet_tesh!J19/RES_summary!J$19</f>
        <v>10.843371600142323</v>
      </c>
      <c r="K19" s="178">
        <f>RES_hhdet_tesh!K19/RES_summary!K$19</f>
        <v>11.468500550219511</v>
      </c>
      <c r="L19" s="178">
        <f>RES_hhdet_tesh!L19/RES_summary!L$19</f>
        <v>11.504882924815039</v>
      </c>
      <c r="M19" s="178">
        <f>RES_hhdet_tesh!M19/RES_summary!M$19</f>
        <v>11.663126441206954</v>
      </c>
      <c r="N19" s="178">
        <f>RES_hhdet_tesh!N19/RES_summary!N$19</f>
        <v>11.604072061560707</v>
      </c>
      <c r="O19" s="178">
        <f>RES_hhdet_tesh!O19/RES_summary!O$19</f>
        <v>11.609349147414752</v>
      </c>
      <c r="P19" s="178">
        <f>RES_hhdet_tesh!P19/RES_summary!P$19</f>
        <v>11.696809504075199</v>
      </c>
      <c r="Q19" s="178">
        <f>RES_hhdet_tesh!Q19/RES_summary!Q$19</f>
        <v>11.592390578395758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9.1422017767818851</v>
      </c>
      <c r="C21" s="177">
        <f>RES_hhdet_tesh!C21/RES_summary!C$19</f>
        <v>9.9417994178683138</v>
      </c>
      <c r="D21" s="177">
        <f>RES_hhdet_tesh!D21/RES_summary!D$19</f>
        <v>10.196821205323007</v>
      </c>
      <c r="E21" s="177">
        <f>RES_hhdet_tesh!E21/RES_summary!E$19</f>
        <v>11.904422960500872</v>
      </c>
      <c r="F21" s="177">
        <f>RES_hhdet_tesh!F21/RES_summary!F$19</f>
        <v>7.4570509198879025</v>
      </c>
      <c r="G21" s="177">
        <f>RES_hhdet_tesh!G21/RES_summary!G$19</f>
        <v>20.047692589409962</v>
      </c>
      <c r="H21" s="177">
        <f>RES_hhdet_tesh!H21/RES_summary!H$19</f>
        <v>10.28271196654986</v>
      </c>
      <c r="I21" s="177">
        <f>RES_hhdet_tesh!I21/RES_summary!I$19</f>
        <v>16.046046793015783</v>
      </c>
      <c r="J21" s="177">
        <f>RES_hhdet_tesh!J21/RES_summary!J$19</f>
        <v>8.4708535145365627</v>
      </c>
      <c r="K21" s="177">
        <f>RES_hhdet_tesh!K21/RES_summary!K$19</f>
        <v>13.060011650982911</v>
      </c>
      <c r="L21" s="177">
        <f>RES_hhdet_tesh!L21/RES_summary!L$19</f>
        <v>11.201966954119774</v>
      </c>
      <c r="M21" s="177">
        <f>RES_hhdet_tesh!M21/RES_summary!M$19</f>
        <v>11.257828858725944</v>
      </c>
      <c r="N21" s="177">
        <f>RES_hhdet_tesh!N21/RES_summary!N$19</f>
        <v>10.754382819173225</v>
      </c>
      <c r="O21" s="177">
        <f>RES_hhdet_tesh!O21/RES_summary!O$19</f>
        <v>11.216242907861762</v>
      </c>
      <c r="P21" s="177">
        <f>RES_hhdet_tesh!P21/RES_summary!P$19</f>
        <v>11.184814593095386</v>
      </c>
      <c r="Q21" s="177">
        <f>RES_hhdet_tesh!Q21/RES_summary!Q$19</f>
        <v>11.664590804762867</v>
      </c>
    </row>
    <row r="22" spans="1:17" ht="12" customHeight="1" x14ac:dyDescent="0.25">
      <c r="A22" s="29" t="s">
        <v>140</v>
      </c>
      <c r="B22" s="176">
        <f>RES_hhdet_tesh!B22/RES_summary!B$19</f>
        <v>9.412404425504306</v>
      </c>
      <c r="C22" s="176">
        <f>RES_hhdet_tesh!C22/RES_summary!C$19</f>
        <v>8.9677777776434606</v>
      </c>
      <c r="D22" s="176">
        <f>RES_hhdet_tesh!D22/RES_summary!D$19</f>
        <v>12.52483225306676</v>
      </c>
      <c r="E22" s="176">
        <f>RES_hhdet_tesh!E22/RES_summary!E$19</f>
        <v>8.968050106440236</v>
      </c>
      <c r="F22" s="176">
        <f>RES_hhdet_tesh!F22/RES_summary!F$19</f>
        <v>14.411469664379011</v>
      </c>
      <c r="G22" s="176">
        <f>RES_hhdet_tesh!G22/RES_summary!G$19</f>
        <v>7.2008427093856406</v>
      </c>
      <c r="H22" s="176">
        <f>RES_hhdet_tesh!H22/RES_summary!H$19</f>
        <v>28.546068845270231</v>
      </c>
      <c r="I22" s="176">
        <f>RES_hhdet_tesh!I22/RES_summary!I$19</f>
        <v>5.9317904863470279</v>
      </c>
      <c r="J22" s="176">
        <f>RES_hhdet_tesh!J22/RES_summary!J$19</f>
        <v>22.108229113469243</v>
      </c>
      <c r="K22" s="176">
        <f>RES_hhdet_tesh!K22/RES_summary!K$19</f>
        <v>3.8785275595230009</v>
      </c>
      <c r="L22" s="176">
        <f>RES_hhdet_tesh!L22/RES_summary!L$19</f>
        <v>12.5015557777261</v>
      </c>
      <c r="M22" s="176">
        <f>RES_hhdet_tesh!M22/RES_summary!M$19</f>
        <v>12.815208337326084</v>
      </c>
      <c r="N22" s="176">
        <f>RES_hhdet_tesh!N22/RES_summary!N$19</f>
        <v>13.661393945789351</v>
      </c>
      <c r="O22" s="176">
        <f>RES_hhdet_tesh!O22/RES_summary!O$19</f>
        <v>12.616895843302629</v>
      </c>
      <c r="P22" s="176">
        <f>RES_hhdet_tesh!P22/RES_summary!P$19</f>
        <v>12.187778339549766</v>
      </c>
      <c r="Q22" s="176">
        <f>RES_hhdet_tesh!Q22/RES_summary!Q$19</f>
        <v>11.380287329016381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162.79373082663628</v>
      </c>
      <c r="C43" s="184">
        <f>RES_hhdet_tesh!C43/RES_summary!C$19</f>
        <v>142.365074799615</v>
      </c>
      <c r="D43" s="184">
        <f>RES_hhdet_tesh!D43/RES_summary!D$19</f>
        <v>93.795000946624043</v>
      </c>
      <c r="E43" s="184">
        <f>RES_hhdet_tesh!E43/RES_summary!E$19</f>
        <v>150.09422142627361</v>
      </c>
      <c r="F43" s="184">
        <f>RES_hhdet_tesh!F43/RES_summary!F$19</f>
        <v>216.34999266070949</v>
      </c>
      <c r="G43" s="184">
        <f>RES_hhdet_tesh!G43/RES_summary!G$19</f>
        <v>157.0004537365626</v>
      </c>
      <c r="H43" s="184">
        <f>RES_hhdet_tesh!H43/RES_summary!H$19</f>
        <v>143.60680176797882</v>
      </c>
      <c r="I43" s="184">
        <f>RES_hhdet_tesh!I43/RES_summary!I$19</f>
        <v>166.72174376365487</v>
      </c>
      <c r="J43" s="184">
        <f>RES_hhdet_tesh!J43/RES_summary!J$19</f>
        <v>156.04254566607798</v>
      </c>
      <c r="K43" s="184">
        <f>RES_hhdet_tesh!K43/RES_summary!K$19</f>
        <v>132.0485413470426</v>
      </c>
      <c r="L43" s="184">
        <f>RES_hhdet_tesh!L43/RES_summary!L$19</f>
        <v>108.94569652975761</v>
      </c>
      <c r="M43" s="184">
        <f>RES_hhdet_tesh!M43/RES_summary!M$19</f>
        <v>155.52772446359813</v>
      </c>
      <c r="N43" s="184">
        <f>RES_hhdet_tesh!N43/RES_summary!N$19</f>
        <v>165.3374109850528</v>
      </c>
      <c r="O43" s="184">
        <f>RES_hhdet_tesh!O43/RES_summary!O$19</f>
        <v>119.00359257614657</v>
      </c>
      <c r="P43" s="184">
        <f>RES_hhdet_tesh!P43/RES_summary!P$19</f>
        <v>131.26471608511807</v>
      </c>
      <c r="Q43" s="184">
        <f>RES_hhdet_tesh!Q43/RES_summary!Q$19</f>
        <v>131.1845974077319</v>
      </c>
    </row>
    <row r="44" spans="1:17" ht="12.95" customHeight="1" x14ac:dyDescent="0.25">
      <c r="A44" s="158" t="s">
        <v>65</v>
      </c>
      <c r="B44" s="178">
        <f>RES_hhdet_tesh!B44/RES_summary!B$19</f>
        <v>136.05258986256359</v>
      </c>
      <c r="C44" s="178">
        <f>RES_hhdet_tesh!C44/RES_summary!C$19</f>
        <v>114.84840523593674</v>
      </c>
      <c r="D44" s="178">
        <f>RES_hhdet_tesh!D44/RES_summary!D$19</f>
        <v>67.51683883226103</v>
      </c>
      <c r="E44" s="178">
        <f>RES_hhdet_tesh!E44/RES_summary!E$19</f>
        <v>118.82879835493272</v>
      </c>
      <c r="F44" s="178">
        <f>RES_hhdet_tesh!F44/RES_summary!F$19</f>
        <v>185.69254622502987</v>
      </c>
      <c r="G44" s="178">
        <f>RES_hhdet_tesh!G44/RES_summary!G$19</f>
        <v>117.51538210142826</v>
      </c>
      <c r="H44" s="178">
        <f>RES_hhdet_tesh!H44/RES_summary!H$19</f>
        <v>106.31250186462748</v>
      </c>
      <c r="I44" s="178">
        <f>RES_hhdet_tesh!I44/RES_summary!I$19</f>
        <v>127.13613652963431</v>
      </c>
      <c r="J44" s="178">
        <f>RES_hhdet_tesh!J44/RES_summary!J$19</f>
        <v>121.73061340713716</v>
      </c>
      <c r="K44" s="178">
        <f>RES_hhdet_tesh!K44/RES_summary!K$19</f>
        <v>95.961337500100953</v>
      </c>
      <c r="L44" s="178">
        <f>RES_hhdet_tesh!L44/RES_summary!L$19</f>
        <v>74.47214853602064</v>
      </c>
      <c r="M44" s="178">
        <f>RES_hhdet_tesh!M44/RES_summary!M$19</f>
        <v>121.87321642004942</v>
      </c>
      <c r="N44" s="178">
        <f>RES_hhdet_tesh!N44/RES_summary!N$19</f>
        <v>124.33441502184895</v>
      </c>
      <c r="O44" s="178">
        <f>RES_hhdet_tesh!O44/RES_summary!O$19</f>
        <v>84.992617112890116</v>
      </c>
      <c r="P44" s="178">
        <f>RES_hhdet_tesh!P44/RES_summary!P$19</f>
        <v>97.547504858747018</v>
      </c>
      <c r="Q44" s="178">
        <f>RES_hhdet_tesh!Q44/RES_summary!Q$19</f>
        <v>97.399408799414957</v>
      </c>
    </row>
    <row r="45" spans="1:17" ht="12" customHeight="1" x14ac:dyDescent="0.25">
      <c r="A45" s="23" t="s">
        <v>166</v>
      </c>
      <c r="B45" s="177">
        <f>RES_hhdet_tesh!B45/RES_summary!B$19</f>
        <v>134.86912677755709</v>
      </c>
      <c r="C45" s="177">
        <f>RES_hhdet_tesh!C45/RES_summary!C$19</f>
        <v>113.03947853550517</v>
      </c>
      <c r="D45" s="177">
        <f>RES_hhdet_tesh!D45/RES_summary!D$19</f>
        <v>66.465763160676502</v>
      </c>
      <c r="E45" s="177">
        <f>RES_hhdet_tesh!E45/RES_summary!E$19</f>
        <v>114.40172328566662</v>
      </c>
      <c r="F45" s="177">
        <f>RES_hhdet_tesh!F45/RES_summary!F$19</f>
        <v>183.98325285477426</v>
      </c>
      <c r="G45" s="177">
        <f>RES_hhdet_tesh!G45/RES_summary!G$19</f>
        <v>111.05008861364652</v>
      </c>
      <c r="H45" s="177">
        <f>RES_hhdet_tesh!H45/RES_summary!H$19</f>
        <v>102.29764244586472</v>
      </c>
      <c r="I45" s="177">
        <f>RES_hhdet_tesh!I45/RES_summary!I$19</f>
        <v>117.30144737489293</v>
      </c>
      <c r="J45" s="177">
        <f>RES_hhdet_tesh!J45/RES_summary!J$19</f>
        <v>117.45495301021036</v>
      </c>
      <c r="K45" s="177">
        <f>RES_hhdet_tesh!K45/RES_summary!K$19</f>
        <v>89.808622348495618</v>
      </c>
      <c r="L45" s="177">
        <f>RES_hhdet_tesh!L45/RES_summary!L$19</f>
        <v>71.802252948215738</v>
      </c>
      <c r="M45" s="177">
        <f>RES_hhdet_tesh!M45/RES_summary!M$19</f>
        <v>118.01970011506914</v>
      </c>
      <c r="N45" s="177">
        <f>RES_hhdet_tesh!N45/RES_summary!N$19</f>
        <v>120.28466868898171</v>
      </c>
      <c r="O45" s="177">
        <f>RES_hhdet_tesh!O45/RES_summary!O$19</f>
        <v>82.507406057938027</v>
      </c>
      <c r="P45" s="177">
        <f>RES_hhdet_tesh!P45/RES_summary!P$19</f>
        <v>94.186650387730424</v>
      </c>
      <c r="Q45" s="177">
        <f>RES_hhdet_tesh!Q45/RES_summary!Q$19</f>
        <v>93.115914747323529</v>
      </c>
    </row>
    <row r="46" spans="1:17" ht="12" customHeight="1" x14ac:dyDescent="0.25">
      <c r="A46" s="23" t="s">
        <v>60</v>
      </c>
      <c r="B46" s="177">
        <f>RES_hhdet_tesh!B46/RES_summary!B$19</f>
        <v>1.183463085006488</v>
      </c>
      <c r="C46" s="177">
        <f>RES_hhdet_tesh!C46/RES_summary!C$19</f>
        <v>1.8089267004315539</v>
      </c>
      <c r="D46" s="177">
        <f>RES_hhdet_tesh!D46/RES_summary!D$19</f>
        <v>1.051075671584522</v>
      </c>
      <c r="E46" s="177">
        <f>RES_hhdet_tesh!E46/RES_summary!E$19</f>
        <v>4.4270750692660936</v>
      </c>
      <c r="F46" s="177">
        <f>RES_hhdet_tesh!F46/RES_summary!F$19</f>
        <v>1.709293370255621</v>
      </c>
      <c r="G46" s="177">
        <f>RES_hhdet_tesh!G46/RES_summary!G$19</f>
        <v>6.4652934877817323</v>
      </c>
      <c r="H46" s="177">
        <f>RES_hhdet_tesh!H46/RES_summary!H$19</f>
        <v>4.0148594187627653</v>
      </c>
      <c r="I46" s="177">
        <f>RES_hhdet_tesh!I46/RES_summary!I$19</f>
        <v>9.8346891547413886</v>
      </c>
      <c r="J46" s="177">
        <f>RES_hhdet_tesh!J46/RES_summary!J$19</f>
        <v>4.2756603969268001</v>
      </c>
      <c r="K46" s="177">
        <f>RES_hhdet_tesh!K46/RES_summary!K$19</f>
        <v>6.1527151516053253</v>
      </c>
      <c r="L46" s="177">
        <f>RES_hhdet_tesh!L46/RES_summary!L$19</f>
        <v>2.6698955878048918</v>
      </c>
      <c r="M46" s="177">
        <f>RES_hhdet_tesh!M46/RES_summary!M$19</f>
        <v>3.8535163049802765</v>
      </c>
      <c r="N46" s="177">
        <f>RES_hhdet_tesh!N46/RES_summary!N$19</f>
        <v>4.0497463328672421</v>
      </c>
      <c r="O46" s="177">
        <f>RES_hhdet_tesh!O46/RES_summary!O$19</f>
        <v>2.4852110549520838</v>
      </c>
      <c r="P46" s="177">
        <f>RES_hhdet_tesh!P46/RES_summary!P$19</f>
        <v>3.360854471016586</v>
      </c>
      <c r="Q46" s="177">
        <f>RES_hhdet_tesh!Q46/RES_summary!Q$19</f>
        <v>4.2834940520914149</v>
      </c>
    </row>
    <row r="47" spans="1:17" ht="12.95" customHeight="1" x14ac:dyDescent="0.25">
      <c r="A47" s="158" t="s">
        <v>112</v>
      </c>
      <c r="B47" s="178">
        <f>RES_hhdet_tesh!B47/RES_summary!B$19</f>
        <v>0.28321433022225306</v>
      </c>
      <c r="C47" s="178">
        <f>RES_hhdet_tesh!C47/RES_summary!C$19</f>
        <v>0.35167463702058493</v>
      </c>
      <c r="D47" s="178">
        <f>RES_hhdet_tesh!D47/RES_summary!D$19</f>
        <v>0.4310615037302451</v>
      </c>
      <c r="E47" s="178">
        <f>RES_hhdet_tesh!E47/RES_summary!E$19</f>
        <v>0.50555302189162599</v>
      </c>
      <c r="F47" s="178">
        <f>RES_hhdet_tesh!F47/RES_summary!F$19</f>
        <v>0.58492060880003527</v>
      </c>
      <c r="G47" s="178">
        <f>RES_hhdet_tesh!G47/RES_summary!G$19</f>
        <v>0.66693447877643419</v>
      </c>
      <c r="H47" s="178">
        <f>RES_hhdet_tesh!H47/RES_summary!H$19</f>
        <v>0.77725894655947625</v>
      </c>
      <c r="I47" s="178">
        <f>RES_hhdet_tesh!I47/RES_summary!I$19</f>
        <v>0.91495470809499557</v>
      </c>
      <c r="J47" s="178">
        <f>RES_hhdet_tesh!J47/RES_summary!J$19</f>
        <v>1.1276006698442607</v>
      </c>
      <c r="K47" s="178">
        <f>RES_hhdet_tesh!K47/RES_summary!K$19</f>
        <v>1.2030683452519677</v>
      </c>
      <c r="L47" s="178">
        <f>RES_hhdet_tesh!L47/RES_summary!L$19</f>
        <v>1.3187566326633049</v>
      </c>
      <c r="M47" s="178">
        <f>RES_hhdet_tesh!M47/RES_summary!M$19</f>
        <v>1.4058390209733593</v>
      </c>
      <c r="N47" s="178">
        <f>RES_hhdet_tesh!N47/RES_summary!N$19</f>
        <v>1.6225994039572966</v>
      </c>
      <c r="O47" s="178">
        <f>RES_hhdet_tesh!O47/RES_summary!O$19</f>
        <v>1.8446885247595668</v>
      </c>
      <c r="P47" s="178">
        <f>RES_hhdet_tesh!P47/RES_summary!P$19</f>
        <v>1.967377256052252</v>
      </c>
      <c r="Q47" s="178">
        <f>RES_hhdet_tesh!Q47/RES_summary!Q$19</f>
        <v>2.0466415977448404</v>
      </c>
    </row>
    <row r="48" spans="1:17" ht="12" customHeight="1" x14ac:dyDescent="0.25">
      <c r="A48" s="23" t="s">
        <v>60</v>
      </c>
      <c r="B48" s="177">
        <f>RES_hhdet_tesh!B48/RES_summary!B$19</f>
        <v>0.28321433022225306</v>
      </c>
      <c r="C48" s="177">
        <f>RES_hhdet_tesh!C48/RES_summary!C$19</f>
        <v>0.35167463702058493</v>
      </c>
      <c r="D48" s="177">
        <f>RES_hhdet_tesh!D48/RES_summary!D$19</f>
        <v>0.4310615037302451</v>
      </c>
      <c r="E48" s="177">
        <f>RES_hhdet_tesh!E48/RES_summary!E$19</f>
        <v>0.50555302189162599</v>
      </c>
      <c r="F48" s="177">
        <f>RES_hhdet_tesh!F48/RES_summary!F$19</f>
        <v>0.58492060880003527</v>
      </c>
      <c r="G48" s="177">
        <f>RES_hhdet_tesh!G48/RES_summary!G$19</f>
        <v>0.66693447877643419</v>
      </c>
      <c r="H48" s="177">
        <f>RES_hhdet_tesh!H48/RES_summary!H$19</f>
        <v>0.77725894655947625</v>
      </c>
      <c r="I48" s="177">
        <f>RES_hhdet_tesh!I48/RES_summary!I$19</f>
        <v>0.91495470809499557</v>
      </c>
      <c r="J48" s="177">
        <f>RES_hhdet_tesh!J48/RES_summary!J$19</f>
        <v>1.1276006698442607</v>
      </c>
      <c r="K48" s="177">
        <f>RES_hhdet_tesh!K48/RES_summary!K$19</f>
        <v>1.2030683452519677</v>
      </c>
      <c r="L48" s="177">
        <f>RES_hhdet_tesh!L48/RES_summary!L$19</f>
        <v>1.3187566326633049</v>
      </c>
      <c r="M48" s="177">
        <f>RES_hhdet_tesh!M48/RES_summary!M$19</f>
        <v>1.4058390209733593</v>
      </c>
      <c r="N48" s="177">
        <f>RES_hhdet_tesh!N48/RES_summary!N$19</f>
        <v>1.6225994039572966</v>
      </c>
      <c r="O48" s="177">
        <f>RES_hhdet_tesh!O48/RES_summary!O$19</f>
        <v>1.8446885247595668</v>
      </c>
      <c r="P48" s="177">
        <f>RES_hhdet_tesh!P48/RES_summary!P$19</f>
        <v>1.967377256052252</v>
      </c>
      <c r="Q48" s="177">
        <f>RES_hhdet_tesh!Q48/RES_summary!Q$19</f>
        <v>2.0466415977448404</v>
      </c>
    </row>
    <row r="49" spans="1:17" ht="12" customHeight="1" x14ac:dyDescent="0.25">
      <c r="A49" s="158" t="s">
        <v>63</v>
      </c>
      <c r="B49" s="178">
        <f>RES_hhdet_tesh!B49/RES_summary!B$19</f>
        <v>17.228560938724371</v>
      </c>
      <c r="C49" s="178">
        <f>RES_hhdet_tesh!C49/RES_summary!C$19</f>
        <v>17.556265219781299</v>
      </c>
      <c r="D49" s="178">
        <f>RES_hhdet_tesh!D49/RES_summary!D$19</f>
        <v>15.088132697626563</v>
      </c>
      <c r="E49" s="178">
        <f>RES_hhdet_tesh!E49/RES_summary!E$19</f>
        <v>19.39983240593952</v>
      </c>
      <c r="F49" s="178">
        <f>RES_hhdet_tesh!F49/RES_summary!F$19</f>
        <v>20.105379346292821</v>
      </c>
      <c r="G49" s="178">
        <f>RES_hhdet_tesh!G49/RES_summary!G$19</f>
        <v>21.26628268133306</v>
      </c>
      <c r="H49" s="178">
        <f>RES_hhdet_tesh!H49/RES_summary!H$19</f>
        <v>22.307274644373809</v>
      </c>
      <c r="I49" s="178">
        <f>RES_hhdet_tesh!I49/RES_summary!I$19</f>
        <v>24.541758572625149</v>
      </c>
      <c r="J49" s="178">
        <f>RES_hhdet_tesh!J49/RES_summary!J$19</f>
        <v>22.340832302208966</v>
      </c>
      <c r="K49" s="178">
        <f>RES_hhdet_tesh!K49/RES_summary!K$19</f>
        <v>23.41558605743192</v>
      </c>
      <c r="L49" s="178">
        <f>RES_hhdet_tesh!L49/RES_summary!L$19</f>
        <v>21.649892127972805</v>
      </c>
      <c r="M49" s="178">
        <f>RES_hhdet_tesh!M49/RES_summary!M$19</f>
        <v>20.585520948659561</v>
      </c>
      <c r="N49" s="178">
        <f>RES_hhdet_tesh!N49/RES_summary!N$19</f>
        <v>27.776392085121607</v>
      </c>
      <c r="O49" s="178">
        <f>RES_hhdet_tesh!O49/RES_summary!O$19</f>
        <v>20.55692523316899</v>
      </c>
      <c r="P49" s="178">
        <f>RES_hhdet_tesh!P49/RES_summary!P$19</f>
        <v>20.262978229570543</v>
      </c>
      <c r="Q49" s="178">
        <f>RES_hhdet_tesh!Q49/RES_summary!Q$19</f>
        <v>20.146157459028039</v>
      </c>
    </row>
    <row r="50" spans="1:17" ht="12" customHeight="1" x14ac:dyDescent="0.25">
      <c r="A50" s="167" t="s">
        <v>165</v>
      </c>
      <c r="B50" s="183">
        <f>RES_hhdet_tesh!B50/RES_summary!B$19</f>
        <v>17.040796294441478</v>
      </c>
      <c r="C50" s="183">
        <f>RES_hhdet_tesh!C50/RES_summary!C$19</f>
        <v>17.213183093470512</v>
      </c>
      <c r="D50" s="183">
        <f>RES_hhdet_tesh!D50/RES_summary!D$19</f>
        <v>12.995761136690893</v>
      </c>
      <c r="E50" s="183">
        <f>RES_hhdet_tesh!E50/RES_summary!E$19</f>
        <v>18.415168548805077</v>
      </c>
      <c r="F50" s="183">
        <f>RES_hhdet_tesh!F50/RES_summary!F$19</f>
        <v>20.263219424499994</v>
      </c>
      <c r="G50" s="183">
        <f>RES_hhdet_tesh!G50/RES_summary!G$19</f>
        <v>20.893171187997641</v>
      </c>
      <c r="H50" s="183">
        <f>RES_hhdet_tesh!H50/RES_summary!H$19</f>
        <v>22.439218570741186</v>
      </c>
      <c r="I50" s="183">
        <f>RES_hhdet_tesh!I50/RES_summary!I$19</f>
        <v>24.097458762424878</v>
      </c>
      <c r="J50" s="183">
        <f>RES_hhdet_tesh!J50/RES_summary!J$19</f>
        <v>21.546413589556721</v>
      </c>
      <c r="K50" s="183">
        <f>RES_hhdet_tesh!K50/RES_summary!K$19</f>
        <v>20.658361778564412</v>
      </c>
      <c r="L50" s="183">
        <f>RES_hhdet_tesh!L50/RES_summary!L$19</f>
        <v>20.517250140799494</v>
      </c>
      <c r="M50" s="183">
        <f>RES_hhdet_tesh!M50/RES_summary!M$19</f>
        <v>20.566358045273279</v>
      </c>
      <c r="N50" s="183">
        <f>RES_hhdet_tesh!N50/RES_summary!N$19</f>
        <v>28.440487058695204</v>
      </c>
      <c r="O50" s="183">
        <f>RES_hhdet_tesh!O50/RES_summary!O$19</f>
        <v>20.204682965490992</v>
      </c>
      <c r="P50" s="183">
        <f>RES_hhdet_tesh!P50/RES_summary!P$19</f>
        <v>20.14124540546787</v>
      </c>
      <c r="Q50" s="183">
        <f>RES_hhdet_tesh!Q50/RES_summary!Q$19</f>
        <v>20.116435181495223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17.544420374354143</v>
      </c>
      <c r="C54" s="180">
        <f>RES_hhdet_tesh!C54/RES_summary!C$19</f>
        <v>18.1430119959447</v>
      </c>
      <c r="D54" s="180">
        <f>RES_hhdet_tesh!D54/RES_summary!D$19</f>
        <v>17.309201964322607</v>
      </c>
      <c r="E54" s="180">
        <f>RES_hhdet_tesh!E54/RES_summary!E$19</f>
        <v>21.779894896060974</v>
      </c>
      <c r="F54" s="180">
        <f>RES_hhdet_tesh!F54/RES_summary!F$19</f>
        <v>18.290172208804876</v>
      </c>
      <c r="G54" s="180">
        <f>RES_hhdet_tesh!G54/RES_summary!G$19</f>
        <v>22.210742674905891</v>
      </c>
      <c r="H54" s="180">
        <f>RES_hhdet_tesh!H54/RES_summary!H$19</f>
        <v>22.011377782096336</v>
      </c>
      <c r="I54" s="180">
        <f>RES_hhdet_tesh!I54/RES_summary!I$19</f>
        <v>32.938734369913014</v>
      </c>
      <c r="J54" s="180">
        <f>RES_hhdet_tesh!J54/RES_summary!J$19</f>
        <v>26.855517480768178</v>
      </c>
      <c r="K54" s="180">
        <f>RES_hhdet_tesh!K54/RES_summary!K$19</f>
        <v>29.936458159680907</v>
      </c>
      <c r="L54" s="180">
        <f>RES_hhdet_tesh!L54/RES_summary!L$19</f>
        <v>23.191473715386831</v>
      </c>
      <c r="M54" s="180">
        <f>RES_hhdet_tesh!M54/RES_summary!M$19</f>
        <v>23.961355631525411</v>
      </c>
      <c r="N54" s="180">
        <f>RES_hhdet_tesh!N54/RES_summary!N$19</f>
        <v>25.984170422521863</v>
      </c>
      <c r="O54" s="180">
        <f>RES_hhdet_tesh!O54/RES_summary!O$19</f>
        <v>21.659383717165046</v>
      </c>
      <c r="P54" s="180">
        <f>RES_hhdet_tesh!P54/RES_summary!P$19</f>
        <v>22.410002682010525</v>
      </c>
      <c r="Q54" s="180">
        <f>RES_hhdet_tesh!Q54/RES_summary!Q$19</f>
        <v>20.839555228167004</v>
      </c>
    </row>
    <row r="55" spans="1:17" ht="12" customHeight="1" x14ac:dyDescent="0.25">
      <c r="A55" s="161" t="s">
        <v>141</v>
      </c>
      <c r="B55" s="179">
        <f>RES_hhdet_tesh!B55/RES_summary!B$19</f>
        <v>0</v>
      </c>
      <c r="C55" s="179">
        <f>RES_hhdet_tesh!C55/RES_summary!C$19</f>
        <v>0</v>
      </c>
      <c r="D55" s="179">
        <f>RES_hhdet_tesh!D55/RES_summary!D$19</f>
        <v>0</v>
      </c>
      <c r="E55" s="179">
        <f>RES_hhdet_tesh!E55/RES_summary!E$19</f>
        <v>0</v>
      </c>
      <c r="F55" s="179">
        <f>RES_hhdet_tesh!F55/RES_summary!F$19</f>
        <v>0</v>
      </c>
      <c r="G55" s="179">
        <f>RES_hhdet_tesh!G55/RES_summary!G$19</f>
        <v>0</v>
      </c>
      <c r="H55" s="179">
        <f>RES_hhdet_tesh!H55/RES_summary!H$19</f>
        <v>0</v>
      </c>
      <c r="I55" s="179">
        <f>RES_hhdet_tesh!I55/RES_summary!I$19</f>
        <v>0</v>
      </c>
      <c r="J55" s="179">
        <f>RES_hhdet_tesh!J55/RES_summary!J$19</f>
        <v>0</v>
      </c>
      <c r="K55" s="179">
        <f>RES_hhdet_tesh!K55/RES_summary!K$19</f>
        <v>0</v>
      </c>
      <c r="L55" s="179">
        <f>RES_hhdet_tesh!L55/RES_summary!L$19</f>
        <v>0</v>
      </c>
      <c r="M55" s="179">
        <f>RES_hhdet_tesh!M55/RES_summary!M$19</f>
        <v>0</v>
      </c>
      <c r="N55" s="179">
        <f>RES_hhdet_tesh!N55/RES_summary!N$19</f>
        <v>0</v>
      </c>
      <c r="O55" s="179">
        <f>RES_hhdet_tesh!O55/RES_summary!O$19</f>
        <v>0</v>
      </c>
      <c r="P55" s="179">
        <f>RES_hhdet_tesh!P55/RES_summary!P$19</f>
        <v>0</v>
      </c>
      <c r="Q55" s="179">
        <f>RES_hhdet_tesh!Q55/RES_summary!Q$19</f>
        <v>0</v>
      </c>
    </row>
    <row r="56" spans="1:17" ht="12" customHeight="1" x14ac:dyDescent="0.25">
      <c r="A56" s="148" t="s">
        <v>60</v>
      </c>
      <c r="B56" s="177">
        <f>RES_hhdet_tesh!B56/RES_summary!B$19</f>
        <v>0</v>
      </c>
      <c r="C56" s="177">
        <f>RES_hhdet_tesh!C56/RES_summary!C$19</f>
        <v>0</v>
      </c>
      <c r="D56" s="177">
        <f>RES_hhdet_tesh!D56/RES_summary!D$19</f>
        <v>0</v>
      </c>
      <c r="E56" s="177">
        <f>RES_hhdet_tesh!E56/RES_summary!E$19</f>
        <v>0</v>
      </c>
      <c r="F56" s="177">
        <f>RES_hhdet_tesh!F56/RES_summary!F$19</f>
        <v>0</v>
      </c>
      <c r="G56" s="177">
        <f>RES_hhdet_tesh!G56/RES_summary!G$19</f>
        <v>0</v>
      </c>
      <c r="H56" s="177">
        <f>RES_hhdet_tesh!H56/RES_summary!H$19</f>
        <v>0</v>
      </c>
      <c r="I56" s="177">
        <f>RES_hhdet_tesh!I56/RES_summary!I$19</f>
        <v>0</v>
      </c>
      <c r="J56" s="177">
        <f>RES_hhdet_tesh!J56/RES_summary!J$19</f>
        <v>0</v>
      </c>
      <c r="K56" s="177">
        <f>RES_hhdet_tesh!K56/RES_summary!K$19</f>
        <v>0</v>
      </c>
      <c r="L56" s="177">
        <f>RES_hhdet_tesh!L56/RES_summary!L$19</f>
        <v>0</v>
      </c>
      <c r="M56" s="177">
        <f>RES_hhdet_tesh!M56/RES_summary!M$19</f>
        <v>0</v>
      </c>
      <c r="N56" s="177">
        <f>RES_hhdet_tesh!N56/RES_summary!N$19</f>
        <v>0</v>
      </c>
      <c r="O56" s="177">
        <f>RES_hhdet_tesh!O56/RES_summary!O$19</f>
        <v>0</v>
      </c>
      <c r="P56" s="177">
        <f>RES_hhdet_tesh!P56/RES_summary!P$19</f>
        <v>0</v>
      </c>
      <c r="Q56" s="177">
        <f>RES_hhdet_tesh!Q56/RES_summary!Q$19</f>
        <v>0</v>
      </c>
    </row>
    <row r="57" spans="1:17" ht="12" customHeight="1" x14ac:dyDescent="0.25">
      <c r="A57" s="148" t="s">
        <v>59</v>
      </c>
      <c r="B57" s="177">
        <f>RES_hhdet_tesh!B57/RES_summary!B$19</f>
        <v>0</v>
      </c>
      <c r="C57" s="177">
        <f>RES_hhdet_tesh!C57/RES_summary!C$19</f>
        <v>0</v>
      </c>
      <c r="D57" s="177">
        <f>RES_hhdet_tesh!D57/RES_summary!D$19</f>
        <v>0</v>
      </c>
      <c r="E57" s="177">
        <f>RES_hhdet_tesh!E57/RES_summary!E$19</f>
        <v>0</v>
      </c>
      <c r="F57" s="177">
        <f>RES_hhdet_tesh!F57/RES_summary!F$19</f>
        <v>0</v>
      </c>
      <c r="G57" s="177">
        <f>RES_hhdet_tesh!G57/RES_summary!G$19</f>
        <v>0</v>
      </c>
      <c r="H57" s="177">
        <f>RES_hhdet_tesh!H57/RES_summary!H$19</f>
        <v>0</v>
      </c>
      <c r="I57" s="177">
        <f>RES_hhdet_tesh!I57/RES_summary!I$19</f>
        <v>0</v>
      </c>
      <c r="J57" s="177">
        <f>RES_hhdet_tesh!J57/RES_summary!J$19</f>
        <v>0</v>
      </c>
      <c r="K57" s="177">
        <f>RES_hhdet_tesh!K57/RES_summary!K$19</f>
        <v>0</v>
      </c>
      <c r="L57" s="177">
        <f>RES_hhdet_tesh!L57/RES_summary!L$19</f>
        <v>0</v>
      </c>
      <c r="M57" s="177">
        <f>RES_hhdet_tesh!M57/RES_summary!M$19</f>
        <v>0</v>
      </c>
      <c r="N57" s="177">
        <f>RES_hhdet_tesh!N57/RES_summary!N$19</f>
        <v>0</v>
      </c>
      <c r="O57" s="177">
        <f>RES_hhdet_tesh!O57/RES_summary!O$19</f>
        <v>0</v>
      </c>
      <c r="P57" s="177">
        <f>RES_hhdet_tesh!P57/RES_summary!P$19</f>
        <v>0</v>
      </c>
      <c r="Q57" s="177">
        <f>RES_hhdet_tesh!Q57/RES_summary!Q$19</f>
        <v>0</v>
      </c>
    </row>
    <row r="58" spans="1:17" ht="12" customHeight="1" x14ac:dyDescent="0.25">
      <c r="A58" s="158" t="s">
        <v>62</v>
      </c>
      <c r="B58" s="178">
        <f>RES_hhdet_tesh!B58/RES_summary!B$19</f>
        <v>9.2293656951260701</v>
      </c>
      <c r="C58" s="178">
        <f>RES_hhdet_tesh!C58/RES_summary!C$19</f>
        <v>9.6087297068763959</v>
      </c>
      <c r="D58" s="178">
        <f>RES_hhdet_tesh!D58/RES_summary!D$19</f>
        <v>10.758967913006209</v>
      </c>
      <c r="E58" s="178">
        <f>RES_hhdet_tesh!E58/RES_summary!E$19</f>
        <v>11.360037643509756</v>
      </c>
      <c r="F58" s="178">
        <f>RES_hhdet_tesh!F58/RES_summary!F$19</f>
        <v>9.9671464805867611</v>
      </c>
      <c r="G58" s="178">
        <f>RES_hhdet_tesh!G58/RES_summary!G$19</f>
        <v>17.551854475024875</v>
      </c>
      <c r="H58" s="178">
        <f>RES_hhdet_tesh!H58/RES_summary!H$19</f>
        <v>14.209766312418047</v>
      </c>
      <c r="I58" s="178">
        <f>RES_hhdet_tesh!I58/RES_summary!I$19</f>
        <v>14.128893953300414</v>
      </c>
      <c r="J58" s="178">
        <f>RES_hhdet_tesh!J58/RES_summary!J$19</f>
        <v>10.843499286887607</v>
      </c>
      <c r="K58" s="178">
        <f>RES_hhdet_tesh!K58/RES_summary!K$19</f>
        <v>11.468549444257764</v>
      </c>
      <c r="L58" s="178">
        <f>RES_hhdet_tesh!L58/RES_summary!L$19</f>
        <v>11.504899233100867</v>
      </c>
      <c r="M58" s="178">
        <f>RES_hhdet_tesh!M58/RES_summary!M$19</f>
        <v>11.663148073915817</v>
      </c>
      <c r="N58" s="178">
        <f>RES_hhdet_tesh!N58/RES_summary!N$19</f>
        <v>11.604004474124945</v>
      </c>
      <c r="O58" s="178">
        <f>RES_hhdet_tesh!O58/RES_summary!O$19</f>
        <v>11.609361705327908</v>
      </c>
      <c r="P58" s="178">
        <f>RES_hhdet_tesh!P58/RES_summary!P$19</f>
        <v>11.486855740748243</v>
      </c>
      <c r="Q58" s="178">
        <f>RES_hhdet_tesh!Q58/RES_summary!Q$19</f>
        <v>11.592389551544089</v>
      </c>
    </row>
    <row r="59" spans="1:17" ht="12" customHeight="1" x14ac:dyDescent="0.25">
      <c r="A59" s="23" t="s">
        <v>57</v>
      </c>
      <c r="B59" s="177">
        <f>RES_hhdet_tesh!B59/RES_summary!B$19</f>
        <v>9.1422017767818851</v>
      </c>
      <c r="C59" s="177">
        <f>RES_hhdet_tesh!C59/RES_summary!C$19</f>
        <v>9.9417994178683138</v>
      </c>
      <c r="D59" s="177">
        <f>RES_hhdet_tesh!D59/RES_summary!D$19</f>
        <v>10.196821205323007</v>
      </c>
      <c r="E59" s="177">
        <f>RES_hhdet_tesh!E59/RES_summary!E$19</f>
        <v>11.904422960500867</v>
      </c>
      <c r="F59" s="177">
        <f>RES_hhdet_tesh!F59/RES_summary!F$19</f>
        <v>7.4570509198879025</v>
      </c>
      <c r="G59" s="177">
        <f>RES_hhdet_tesh!G59/RES_summary!G$19</f>
        <v>20.047692589409959</v>
      </c>
      <c r="H59" s="177">
        <f>RES_hhdet_tesh!H59/RES_summary!H$19</f>
        <v>10.28271196654986</v>
      </c>
      <c r="I59" s="177">
        <f>RES_hhdet_tesh!I59/RES_summary!I$19</f>
        <v>16.04604679301578</v>
      </c>
      <c r="J59" s="177">
        <f>RES_hhdet_tesh!J59/RES_summary!J$19</f>
        <v>8.4708535145365627</v>
      </c>
      <c r="K59" s="177">
        <f>RES_hhdet_tesh!K59/RES_summary!K$19</f>
        <v>13.06001165098291</v>
      </c>
      <c r="L59" s="177">
        <f>RES_hhdet_tesh!L59/RES_summary!L$19</f>
        <v>11.201966954119769</v>
      </c>
      <c r="M59" s="177">
        <f>RES_hhdet_tesh!M59/RES_summary!M$19</f>
        <v>11.257828858725947</v>
      </c>
      <c r="N59" s="177">
        <f>RES_hhdet_tesh!N59/RES_summary!N$19</f>
        <v>10.754382819173223</v>
      </c>
      <c r="O59" s="177">
        <f>RES_hhdet_tesh!O59/RES_summary!O$19</f>
        <v>11.21624290786176</v>
      </c>
      <c r="P59" s="177">
        <f>RES_hhdet_tesh!P59/RES_summary!P$19</f>
        <v>11.184814593095396</v>
      </c>
      <c r="Q59" s="177">
        <f>RES_hhdet_tesh!Q59/RES_summary!Q$19</f>
        <v>11.664590804762868</v>
      </c>
    </row>
    <row r="60" spans="1:17" ht="12" customHeight="1" x14ac:dyDescent="0.25">
      <c r="A60" s="29" t="s">
        <v>140</v>
      </c>
      <c r="B60" s="176">
        <f>RES_hhdet_tesh!B60/RES_summary!B$19</f>
        <v>9.4124044255043042</v>
      </c>
      <c r="C60" s="176">
        <f>RES_hhdet_tesh!C60/RES_summary!C$19</f>
        <v>8.9677777776434606</v>
      </c>
      <c r="D60" s="176">
        <f>RES_hhdet_tesh!D60/RES_summary!D$19</f>
        <v>12.524832253066755</v>
      </c>
      <c r="E60" s="176">
        <f>RES_hhdet_tesh!E60/RES_summary!E$19</f>
        <v>8.9680501064402396</v>
      </c>
      <c r="F60" s="176">
        <f>RES_hhdet_tesh!F60/RES_summary!F$19</f>
        <v>14.411469664379013</v>
      </c>
      <c r="G60" s="176">
        <f>RES_hhdet_tesh!G60/RES_summary!G$19</f>
        <v>7.200842709385638</v>
      </c>
      <c r="H60" s="176">
        <f>RES_hhdet_tesh!H60/RES_summary!H$19</f>
        <v>28.546068845270213</v>
      </c>
      <c r="I60" s="176">
        <f>RES_hhdet_tesh!I60/RES_summary!I$19</f>
        <v>5.931790486347027</v>
      </c>
      <c r="J60" s="176">
        <f>RES_hhdet_tesh!J60/RES_summary!J$19</f>
        <v>22.108229113469232</v>
      </c>
      <c r="K60" s="176">
        <f>RES_hhdet_tesh!K60/RES_summary!K$19</f>
        <v>3.8785275595229995</v>
      </c>
      <c r="L60" s="176">
        <f>RES_hhdet_tesh!L60/RES_summary!L$19</f>
        <v>12.501555777726104</v>
      </c>
      <c r="M60" s="176">
        <f>RES_hhdet_tesh!M60/RES_summary!M$19</f>
        <v>12.815208337326091</v>
      </c>
      <c r="N60" s="176">
        <f>RES_hhdet_tesh!N60/RES_summary!N$19</f>
        <v>13.661393945789362</v>
      </c>
      <c r="O60" s="176">
        <f>RES_hhdet_tesh!O60/RES_summary!O$19</f>
        <v>12.61689584330264</v>
      </c>
      <c r="P60" s="176">
        <f>RES_hhdet_tesh!P60/RES_summary!P$19</f>
        <v>12.187778339549762</v>
      </c>
      <c r="Q60" s="176">
        <f>RES_hhdet_tesh!Q60/RES_summary!Q$19</f>
        <v>11.380287329016381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162.64115139303831</v>
      </c>
      <c r="C62" s="184">
        <f>RES_hhdet_tesh!C62/RES_summary!C$19</f>
        <v>144.996149931948</v>
      </c>
      <c r="D62" s="184">
        <f>RES_hhdet_tesh!D62/RES_summary!D$19</f>
        <v>144.96920185136642</v>
      </c>
      <c r="E62" s="184">
        <f>RES_hhdet_tesh!E62/RES_summary!E$19</f>
        <v>155.85170295388269</v>
      </c>
      <c r="F62" s="184">
        <f>RES_hhdet_tesh!F62/RES_summary!F$19</f>
        <v>151.4711022720235</v>
      </c>
      <c r="G62" s="184">
        <f>RES_hhdet_tesh!G62/RES_summary!G$19</f>
        <v>141.6760516936825</v>
      </c>
      <c r="H62" s="184">
        <f>RES_hhdet_tesh!H62/RES_summary!H$19</f>
        <v>154.51088964198917</v>
      </c>
      <c r="I62" s="184">
        <f>RES_hhdet_tesh!I62/RES_summary!I$19</f>
        <v>139.30799847052981</v>
      </c>
      <c r="J62" s="184">
        <f>RES_hhdet_tesh!J62/RES_summary!J$19</f>
        <v>145.97235485189699</v>
      </c>
      <c r="K62" s="184">
        <f>RES_hhdet_tesh!K62/RES_summary!K$19</f>
        <v>144.94682793096698</v>
      </c>
      <c r="L62" s="184">
        <f>RES_hhdet_tesh!L62/RES_summary!L$19</f>
        <v>145.01385490091999</v>
      </c>
      <c r="M62" s="184">
        <f>RES_hhdet_tesh!M62/RES_summary!M$19</f>
        <v>144.82076606072602</v>
      </c>
      <c r="N62" s="184">
        <f>RES_hhdet_tesh!N62/RES_summary!N$19</f>
        <v>145.15422147864058</v>
      </c>
      <c r="O62" s="184">
        <f>RES_hhdet_tesh!O62/RES_summary!O$19</f>
        <v>137.32195017080039</v>
      </c>
      <c r="P62" s="184">
        <f>RES_hhdet_tesh!P62/RES_summary!P$19</f>
        <v>127.98369821292013</v>
      </c>
      <c r="Q62" s="184">
        <f>RES_hhdet_tesh!Q62/RES_summary!Q$19</f>
        <v>131.8695684043862</v>
      </c>
    </row>
    <row r="63" spans="1:17" ht="12.95" customHeight="1" x14ac:dyDescent="0.25">
      <c r="A63" s="158" t="s">
        <v>65</v>
      </c>
      <c r="B63" s="178">
        <f>RES_hhdet_tesh!B63/RES_summary!B$19</f>
        <v>136.05098169305086</v>
      </c>
      <c r="C63" s="178">
        <f>RES_hhdet_tesh!C63/RES_summary!C$19</f>
        <v>117.89806153649656</v>
      </c>
      <c r="D63" s="178">
        <f>RES_hhdet_tesh!D63/RES_summary!D$19</f>
        <v>115.19572548727955</v>
      </c>
      <c r="E63" s="178">
        <f>RES_hhdet_tesh!E63/RES_summary!E$19</f>
        <v>125.05372925978229</v>
      </c>
      <c r="F63" s="178">
        <f>RES_hhdet_tesh!F63/RES_summary!F$19</f>
        <v>123.17353003348033</v>
      </c>
      <c r="G63" s="178">
        <f>RES_hhdet_tesh!G63/RES_summary!G$19</f>
        <v>107.17786668584904</v>
      </c>
      <c r="H63" s="178">
        <f>RES_hhdet_tesh!H63/RES_summary!H$19</f>
        <v>117.22902974856025</v>
      </c>
      <c r="I63" s="178">
        <f>RES_hhdet_tesh!I63/RES_summary!I$19</f>
        <v>102.3277836628952</v>
      </c>
      <c r="J63" s="178">
        <f>RES_hhdet_tesh!J63/RES_summary!J$19</f>
        <v>112.00329883579845</v>
      </c>
      <c r="K63" s="178">
        <f>RES_hhdet_tesh!K63/RES_summary!K$19</f>
        <v>113.2471640675779</v>
      </c>
      <c r="L63" s="178">
        <f>RES_hhdet_tesh!L63/RES_summary!L$19</f>
        <v>112.64078275701294</v>
      </c>
      <c r="M63" s="178">
        <f>RES_hhdet_tesh!M63/RES_summary!M$19</f>
        <v>111.84919219972623</v>
      </c>
      <c r="N63" s="178">
        <f>RES_hhdet_tesh!N63/RES_summary!N$19</f>
        <v>112.09976830609021</v>
      </c>
      <c r="O63" s="178">
        <f>RES_hhdet_tesh!O63/RES_summary!O$19</f>
        <v>103.86657401509959</v>
      </c>
      <c r="P63" s="178">
        <f>RES_hhdet_tesh!P63/RES_summary!P$19</f>
        <v>94.739606027374776</v>
      </c>
      <c r="Q63" s="178">
        <f>RES_hhdet_tesh!Q63/RES_summary!Q$19</f>
        <v>97.655026703732787</v>
      </c>
    </row>
    <row r="64" spans="1:17" ht="12" customHeight="1" x14ac:dyDescent="0.25">
      <c r="A64" s="23" t="s">
        <v>161</v>
      </c>
      <c r="B64" s="177">
        <f>RES_hhdet_tesh!B64/RES_summary!B$19</f>
        <v>134.86753259682072</v>
      </c>
      <c r="C64" s="177">
        <f>RES_hhdet_tesh!C64/RES_summary!C$19</f>
        <v>116.04110104144775</v>
      </c>
      <c r="D64" s="177">
        <f>RES_hhdet_tesh!D64/RES_summary!D$19</f>
        <v>113.40240360455607</v>
      </c>
      <c r="E64" s="177">
        <f>RES_hhdet_tesh!E64/RES_summary!E$19</f>
        <v>120.39473872222668</v>
      </c>
      <c r="F64" s="177">
        <f>RES_hhdet_tesh!F64/RES_summary!F$19</f>
        <v>122.03972201287152</v>
      </c>
      <c r="G64" s="177">
        <f>RES_hhdet_tesh!G64/RES_summary!G$19</f>
        <v>101.28130785987101</v>
      </c>
      <c r="H64" s="177">
        <f>RES_hhdet_tesh!H64/RES_summary!H$19</f>
        <v>112.80191096211934</v>
      </c>
      <c r="I64" s="177">
        <f>RES_hhdet_tesh!I64/RES_summary!I$19</f>
        <v>94.41215894998264</v>
      </c>
      <c r="J64" s="177">
        <f>RES_hhdet_tesh!J64/RES_summary!J$19</f>
        <v>108.06930018292299</v>
      </c>
      <c r="K64" s="177">
        <f>RES_hhdet_tesh!K64/RES_summary!K$19</f>
        <v>105.98614040547869</v>
      </c>
      <c r="L64" s="177">
        <f>RES_hhdet_tesh!L64/RES_summary!L$19</f>
        <v>108.60250623616868</v>
      </c>
      <c r="M64" s="177">
        <f>RES_hhdet_tesh!M64/RES_summary!M$19</f>
        <v>108.3126260984839</v>
      </c>
      <c r="N64" s="177">
        <f>RES_hhdet_tesh!N64/RES_summary!N$19</f>
        <v>108.44852158141562</v>
      </c>
      <c r="O64" s="177">
        <f>RES_hhdet_tesh!O64/RES_summary!O$19</f>
        <v>100.829482479967</v>
      </c>
      <c r="P64" s="177">
        <f>RES_hhdet_tesh!P64/RES_summary!P$19</f>
        <v>91.475493542278215</v>
      </c>
      <c r="Q64" s="177">
        <f>RES_hhdet_tesh!Q64/RES_summary!Q$19</f>
        <v>93.360290922494855</v>
      </c>
    </row>
    <row r="65" spans="1:17" ht="12" customHeight="1" x14ac:dyDescent="0.25">
      <c r="A65" s="23" t="s">
        <v>60</v>
      </c>
      <c r="B65" s="177">
        <f>RES_hhdet_tesh!B65/RES_summary!B$19</f>
        <v>1.1834490962301292</v>
      </c>
      <c r="C65" s="177">
        <f>RES_hhdet_tesh!C65/RES_summary!C$19</f>
        <v>1.8569604950488061</v>
      </c>
      <c r="D65" s="177">
        <f>RES_hhdet_tesh!D65/RES_summary!D$19</f>
        <v>1.7933218827234871</v>
      </c>
      <c r="E65" s="177">
        <f>RES_hhdet_tesh!E65/RES_summary!E$19</f>
        <v>4.6589905375555993</v>
      </c>
      <c r="F65" s="177">
        <f>RES_hhdet_tesh!F65/RES_summary!F$19</f>
        <v>1.1338080206088013</v>
      </c>
      <c r="G65" s="177">
        <f>RES_hhdet_tesh!G65/RES_summary!G$19</f>
        <v>5.8965588259780422</v>
      </c>
      <c r="H65" s="177">
        <f>RES_hhdet_tesh!H65/RES_summary!H$19</f>
        <v>4.4271187864409187</v>
      </c>
      <c r="I65" s="177">
        <f>RES_hhdet_tesh!I65/RES_summary!I$19</f>
        <v>7.9156247129125594</v>
      </c>
      <c r="J65" s="177">
        <f>RES_hhdet_tesh!J65/RES_summary!J$19</f>
        <v>3.9339986528754594</v>
      </c>
      <c r="K65" s="177">
        <f>RES_hhdet_tesh!K65/RES_summary!K$19</f>
        <v>7.2610236620992046</v>
      </c>
      <c r="L65" s="177">
        <f>RES_hhdet_tesh!L65/RES_summary!L$19</f>
        <v>4.0382765208442617</v>
      </c>
      <c r="M65" s="177">
        <f>RES_hhdet_tesh!M65/RES_summary!M$19</f>
        <v>3.5365661012423377</v>
      </c>
      <c r="N65" s="177">
        <f>RES_hhdet_tesh!N65/RES_summary!N$19</f>
        <v>3.6512467246745817</v>
      </c>
      <c r="O65" s="177">
        <f>RES_hhdet_tesh!O65/RES_summary!O$19</f>
        <v>3.0370915351325967</v>
      </c>
      <c r="P65" s="177">
        <f>RES_hhdet_tesh!P65/RES_summary!P$19</f>
        <v>3.2641124850965504</v>
      </c>
      <c r="Q65" s="177">
        <f>RES_hhdet_tesh!Q65/RES_summary!Q$19</f>
        <v>4.2947357812379243</v>
      </c>
    </row>
    <row r="66" spans="1:17" ht="12.95" customHeight="1" x14ac:dyDescent="0.25">
      <c r="A66" s="158" t="s">
        <v>112</v>
      </c>
      <c r="B66" s="178">
        <f>RES_hhdet_tesh!B66/RES_summary!B$19</f>
        <v>0.28321029812331255</v>
      </c>
      <c r="C66" s="178">
        <f>RES_hhdet_tesh!C66/RES_summary!C$19</f>
        <v>0.35171622792286822</v>
      </c>
      <c r="D66" s="178">
        <f>RES_hhdet_tesh!D66/RES_summary!D$19</f>
        <v>0.43106942455517611</v>
      </c>
      <c r="E66" s="178">
        <f>RES_hhdet_tesh!E66/RES_summary!E$19</f>
        <v>0.50550713688179549</v>
      </c>
      <c r="F66" s="178">
        <f>RES_hhdet_tesh!F66/RES_summary!F$19</f>
        <v>0.58490042573436674</v>
      </c>
      <c r="G66" s="178">
        <f>RES_hhdet_tesh!G66/RES_summary!G$19</f>
        <v>0.66691965877373294</v>
      </c>
      <c r="H66" s="178">
        <f>RES_hhdet_tesh!H66/RES_summary!H$19</f>
        <v>0.77723765254110511</v>
      </c>
      <c r="I66" s="178">
        <f>RES_hhdet_tesh!I66/RES_summary!I$19</f>
        <v>0.91493798623332512</v>
      </c>
      <c r="J66" s="178">
        <f>RES_hhdet_tesh!J66/RES_summary!J$19</f>
        <v>1.1275788219124245</v>
      </c>
      <c r="K66" s="178">
        <f>RES_hhdet_tesh!K66/RES_summary!K$19</f>
        <v>1.2029549032359024</v>
      </c>
      <c r="L66" s="178">
        <f>RES_hhdet_tesh!L66/RES_summary!L$19</f>
        <v>1.3185359754918993</v>
      </c>
      <c r="M66" s="178">
        <f>RES_hhdet_tesh!M66/RES_summary!M$19</f>
        <v>1.4060298667787767</v>
      </c>
      <c r="N66" s="178">
        <f>RES_hhdet_tesh!N66/RES_summary!N$19</f>
        <v>1.6223178317456768</v>
      </c>
      <c r="O66" s="178">
        <f>RES_hhdet_tesh!O66/RES_summary!O$19</f>
        <v>1.8447651475931293</v>
      </c>
      <c r="P66" s="178">
        <f>RES_hhdet_tesh!P66/RES_summary!P$19</f>
        <v>1.9672309315024816</v>
      </c>
      <c r="Q66" s="178">
        <f>RES_hhdet_tesh!Q66/RES_summary!Q$19</f>
        <v>2.0466781709697695</v>
      </c>
    </row>
    <row r="67" spans="1:17" ht="12" customHeight="1" x14ac:dyDescent="0.25">
      <c r="A67" s="23" t="s">
        <v>60</v>
      </c>
      <c r="B67" s="177">
        <f>RES_hhdet_tesh!B67/RES_summary!B$19</f>
        <v>0.28321029812331255</v>
      </c>
      <c r="C67" s="177">
        <f>RES_hhdet_tesh!C67/RES_summary!C$19</f>
        <v>0.35171622792286822</v>
      </c>
      <c r="D67" s="177">
        <f>RES_hhdet_tesh!D67/RES_summary!D$19</f>
        <v>0.43106942455517611</v>
      </c>
      <c r="E67" s="177">
        <f>RES_hhdet_tesh!E67/RES_summary!E$19</f>
        <v>0.50550713688179549</v>
      </c>
      <c r="F67" s="177">
        <f>RES_hhdet_tesh!F67/RES_summary!F$19</f>
        <v>0.58490042573436674</v>
      </c>
      <c r="G67" s="177">
        <f>RES_hhdet_tesh!G67/RES_summary!G$19</f>
        <v>0.66691965877373294</v>
      </c>
      <c r="H67" s="177">
        <f>RES_hhdet_tesh!H67/RES_summary!H$19</f>
        <v>0.77723765254110511</v>
      </c>
      <c r="I67" s="177">
        <f>RES_hhdet_tesh!I67/RES_summary!I$19</f>
        <v>0.91493798623332512</v>
      </c>
      <c r="J67" s="177">
        <f>RES_hhdet_tesh!J67/RES_summary!J$19</f>
        <v>1.1275788219124245</v>
      </c>
      <c r="K67" s="177">
        <f>RES_hhdet_tesh!K67/RES_summary!K$19</f>
        <v>1.2029549032359024</v>
      </c>
      <c r="L67" s="177">
        <f>RES_hhdet_tesh!L67/RES_summary!L$19</f>
        <v>1.3185359754918993</v>
      </c>
      <c r="M67" s="177">
        <f>RES_hhdet_tesh!M67/RES_summary!M$19</f>
        <v>1.4060298667787767</v>
      </c>
      <c r="N67" s="177">
        <f>RES_hhdet_tesh!N67/RES_summary!N$19</f>
        <v>1.6223178317456768</v>
      </c>
      <c r="O67" s="177">
        <f>RES_hhdet_tesh!O67/RES_summary!O$19</f>
        <v>1.8447651475931293</v>
      </c>
      <c r="P67" s="177">
        <f>RES_hhdet_tesh!P67/RES_summary!P$19</f>
        <v>1.9672309315024816</v>
      </c>
      <c r="Q67" s="177">
        <f>RES_hhdet_tesh!Q67/RES_summary!Q$19</f>
        <v>2.0466781709697695</v>
      </c>
    </row>
    <row r="68" spans="1:17" ht="12" customHeight="1" x14ac:dyDescent="0.25">
      <c r="A68" s="158" t="s">
        <v>63</v>
      </c>
      <c r="B68" s="178">
        <f>RES_hhdet_tesh!B68/RES_summary!B$19</f>
        <v>17.089524311857154</v>
      </c>
      <c r="C68" s="178">
        <f>RES_hhdet_tesh!C68/RES_summary!C$19</f>
        <v>17.508795357990532</v>
      </c>
      <c r="D68" s="178">
        <f>RES_hhdet_tesh!D68/RES_summary!D$19</f>
        <v>17.96992862401089</v>
      </c>
      <c r="E68" s="178">
        <f>RES_hhdet_tesh!E68/RES_summary!E$19</f>
        <v>19.416710194014488</v>
      </c>
      <c r="F68" s="178">
        <f>RES_hhdet_tesh!F68/RES_summary!F$19</f>
        <v>17.28739234124771</v>
      </c>
      <c r="G68" s="178">
        <f>RES_hhdet_tesh!G68/RES_summary!G$19</f>
        <v>18.856534579323785</v>
      </c>
      <c r="H68" s="178">
        <f>RES_hhdet_tesh!H68/RES_summary!H$19</f>
        <v>21.35647974759717</v>
      </c>
      <c r="I68" s="178">
        <f>RES_hhdet_tesh!I68/RES_summary!I$19</f>
        <v>23.376668260855695</v>
      </c>
      <c r="J68" s="178">
        <f>RES_hhdet_tesh!J68/RES_summary!J$19</f>
        <v>20.704641104540812</v>
      </c>
      <c r="K68" s="178">
        <f>RES_hhdet_tesh!K68/RES_summary!K$19</f>
        <v>19.83667136487626</v>
      </c>
      <c r="L68" s="178">
        <f>RES_hhdet_tesh!L68/RES_summary!L$19</f>
        <v>19.644104971797017</v>
      </c>
      <c r="M68" s="178">
        <f>RES_hhdet_tesh!M68/RES_summary!M$19</f>
        <v>20.130399030497234</v>
      </c>
      <c r="N68" s="178">
        <f>RES_hhdet_tesh!N68/RES_summary!N$19</f>
        <v>19.875745069381331</v>
      </c>
      <c r="O68" s="178">
        <f>RES_hhdet_tesh!O68/RES_summary!O$19</f>
        <v>20.143865899379563</v>
      </c>
      <c r="P68" s="178">
        <f>RES_hhdet_tesh!P68/RES_summary!P$19</f>
        <v>20.052872293773522</v>
      </c>
      <c r="Q68" s="178">
        <f>RES_hhdet_tesh!Q68/RES_summary!Q$19</f>
        <v>20.602803483399807</v>
      </c>
    </row>
    <row r="69" spans="1:17" ht="12" customHeight="1" x14ac:dyDescent="0.25">
      <c r="A69" s="167" t="s">
        <v>160</v>
      </c>
      <c r="B69" s="183">
        <f>RES_hhdet_tesh!B69/RES_summary!B$19</f>
        <v>17.040790412580325</v>
      </c>
      <c r="C69" s="183">
        <f>RES_hhdet_tesh!C69/RES_summary!C$19</f>
        <v>17.455681440508606</v>
      </c>
      <c r="D69" s="183">
        <f>RES_hhdet_tesh!D69/RES_summary!D$19</f>
        <v>17.980197182420746</v>
      </c>
      <c r="E69" s="183">
        <f>RES_hhdet_tesh!E69/RES_summary!E$19</f>
        <v>19.175369990719663</v>
      </c>
      <c r="F69" s="183">
        <f>RES_hhdet_tesh!F69/RES_summary!F$19</f>
        <v>17.126301696241235</v>
      </c>
      <c r="G69" s="183">
        <f>RES_hhdet_tesh!G69/RES_summary!G$19</f>
        <v>18.603584281058801</v>
      </c>
      <c r="H69" s="183">
        <f>RES_hhdet_tesh!H69/RES_summary!H$19</f>
        <v>21.354812871509367</v>
      </c>
      <c r="I69" s="183">
        <f>RES_hhdet_tesh!I69/RES_summary!I$19</f>
        <v>22.783259745484557</v>
      </c>
      <c r="J69" s="183">
        <f>RES_hhdet_tesh!J69/RES_summary!J$19</f>
        <v>20.369604042316414</v>
      </c>
      <c r="K69" s="183">
        <f>RES_hhdet_tesh!K69/RES_summary!K$19</f>
        <v>19.544475768197753</v>
      </c>
      <c r="L69" s="183">
        <f>RES_hhdet_tesh!L69/RES_summary!L$19</f>
        <v>19.569320698539187</v>
      </c>
      <c r="M69" s="183">
        <f>RES_hhdet_tesh!M69/RES_summary!M$19</f>
        <v>20.104247763746383</v>
      </c>
      <c r="N69" s="183">
        <f>RES_hhdet_tesh!N69/RES_summary!N$19</f>
        <v>19.795055802969262</v>
      </c>
      <c r="O69" s="183">
        <f>RES_hhdet_tesh!O69/RES_summary!O$19</f>
        <v>20.087011998799156</v>
      </c>
      <c r="P69" s="183">
        <f>RES_hhdet_tesh!P69/RES_summary!P$19</f>
        <v>19.951557876070947</v>
      </c>
      <c r="Q69" s="183">
        <f>RES_hhdet_tesh!Q69/RES_summary!Q$19</f>
        <v>20.58670610838638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0</v>
      </c>
      <c r="M70" s="183">
        <f>RES_hhdet_tesh!M70/RES_summary!M$19</f>
        <v>0</v>
      </c>
      <c r="N70" s="183">
        <f>RES_hhdet_tesh!N70/RES_summary!N$19</f>
        <v>0</v>
      </c>
      <c r="O70" s="183">
        <f>RES_hhdet_tesh!O70/RES_summary!O$19</f>
        <v>0</v>
      </c>
      <c r="P70" s="183">
        <f>RES_hhdet_tesh!P70/RES_summary!P$19</f>
        <v>0</v>
      </c>
      <c r="Q70" s="183">
        <f>RES_hhdet_tesh!Q70/RES_summary!Q$19</f>
        <v>0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0</v>
      </c>
      <c r="M71" s="182">
        <f>RES_hhdet_tesh!M71/RES_summary!M$19</f>
        <v>0</v>
      </c>
      <c r="N71" s="182">
        <f>RES_hhdet_tesh!N71/RES_summary!N$19</f>
        <v>0</v>
      </c>
      <c r="O71" s="182">
        <f>RES_hhdet_tesh!O71/RES_summary!O$19</f>
        <v>0</v>
      </c>
      <c r="P71" s="182">
        <f>RES_hhdet_tesh!P71/RES_summary!P$19</f>
        <v>0</v>
      </c>
      <c r="Q71" s="182">
        <f>RES_hhdet_tesh!Q71/RES_summary!Q$19</f>
        <v>0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0</v>
      </c>
      <c r="M72" s="181">
        <f>RES_hhdet_tesh!M72/RES_summary!M$19</f>
        <v>0</v>
      </c>
      <c r="N72" s="181">
        <f>RES_hhdet_tesh!N72/RES_summary!N$19</f>
        <v>0</v>
      </c>
      <c r="O72" s="181">
        <f>RES_hhdet_tesh!O72/RES_summary!O$19</f>
        <v>0</v>
      </c>
      <c r="P72" s="181">
        <f>RES_hhdet_tesh!P72/RES_summary!P$19</f>
        <v>0</v>
      </c>
      <c r="Q72" s="181">
        <f>RES_hhdet_tesh!Q72/RES_summary!Q$19</f>
        <v>0</v>
      </c>
    </row>
    <row r="73" spans="1:17" ht="12" customHeight="1" x14ac:dyDescent="0.25">
      <c r="A73" s="163" t="s">
        <v>142</v>
      </c>
      <c r="B73" s="180">
        <f>RES_hhdet_tesh!B73/RES_summary!B$19</f>
        <v>17.544420374354146</v>
      </c>
      <c r="C73" s="180">
        <f>RES_hhdet_tesh!C73/RES_summary!C$19</f>
        <v>18.096315341207159</v>
      </c>
      <c r="D73" s="180">
        <f>RES_hhdet_tesh!D73/RES_summary!D$19</f>
        <v>17.873409840787215</v>
      </c>
      <c r="E73" s="180">
        <f>RES_hhdet_tesh!E73/RES_summary!E$19</f>
        <v>22.447742817334216</v>
      </c>
      <c r="F73" s="180">
        <f>RES_hhdet_tesh!F73/RES_summary!F$19</f>
        <v>18.823892571647566</v>
      </c>
      <c r="G73" s="180">
        <f>RES_hhdet_tesh!G73/RES_summary!G$19</f>
        <v>22.235559883979978</v>
      </c>
      <c r="H73" s="180">
        <f>RES_hhdet_tesh!H73/RES_summary!H$19</f>
        <v>22.102516596300418</v>
      </c>
      <c r="I73" s="180">
        <f>RES_hhdet_tesh!I73/RES_summary!I$19</f>
        <v>33.070322129934901</v>
      </c>
      <c r="J73" s="180">
        <f>RES_hhdet_tesh!J73/RES_summary!J$19</f>
        <v>26.858224748340145</v>
      </c>
      <c r="K73" s="180">
        <f>RES_hhdet_tesh!K73/RES_summary!K$19</f>
        <v>29.830291461107926</v>
      </c>
      <c r="L73" s="180">
        <f>RES_hhdet_tesh!L73/RES_summary!L$19</f>
        <v>23.10922689446803</v>
      </c>
      <c r="M73" s="180">
        <f>RES_hhdet_tesh!M73/RES_summary!M$19</f>
        <v>23.760669293171759</v>
      </c>
      <c r="N73" s="180">
        <f>RES_hhdet_tesh!N73/RES_summary!N$19</f>
        <v>25.986003070913704</v>
      </c>
      <c r="O73" s="180">
        <f>RES_hhdet_tesh!O73/RES_summary!O$19</f>
        <v>21.72664748146228</v>
      </c>
      <c r="P73" s="180">
        <f>RES_hhdet_tesh!P73/RES_summary!P$19</f>
        <v>22.486204684084537</v>
      </c>
      <c r="Q73" s="180">
        <f>RES_hhdet_tesh!Q73/RES_summary!Q$19</f>
        <v>20.99069413884375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0</v>
      </c>
      <c r="M74" s="179">
        <f>RES_hhdet_tesh!M74/RES_summary!M$19</f>
        <v>0</v>
      </c>
      <c r="N74" s="179">
        <f>RES_hhdet_tesh!N74/RES_summary!N$19</f>
        <v>0</v>
      </c>
      <c r="O74" s="179">
        <f>RES_hhdet_tesh!O74/RES_summary!O$19</f>
        <v>0</v>
      </c>
      <c r="P74" s="179">
        <f>RES_hhdet_tesh!P74/RES_summary!P$19</f>
        <v>0</v>
      </c>
      <c r="Q74" s="179">
        <f>RES_hhdet_tesh!Q74/RES_summary!Q$19</f>
        <v>0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0</v>
      </c>
      <c r="M75" s="177">
        <f>RES_hhdet_tesh!M75/RES_summary!M$19</f>
        <v>0</v>
      </c>
      <c r="N75" s="177">
        <f>RES_hhdet_tesh!N75/RES_summary!N$19</f>
        <v>0</v>
      </c>
      <c r="O75" s="177">
        <f>RES_hhdet_tesh!O75/RES_summary!O$19</f>
        <v>0</v>
      </c>
      <c r="P75" s="177">
        <f>RES_hhdet_tesh!P75/RES_summary!P$19</f>
        <v>0</v>
      </c>
      <c r="Q75" s="177">
        <f>RES_hhdet_tesh!Q75/RES_summary!Q$19</f>
        <v>0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0</v>
      </c>
      <c r="M76" s="177">
        <f>RES_hhdet_tesh!M76/RES_summary!M$19</f>
        <v>0</v>
      </c>
      <c r="N76" s="177">
        <f>RES_hhdet_tesh!N76/RES_summary!N$19</f>
        <v>0</v>
      </c>
      <c r="O76" s="177">
        <f>RES_hhdet_tesh!O76/RES_summary!O$19</f>
        <v>0</v>
      </c>
      <c r="P76" s="177">
        <f>RES_hhdet_tesh!P76/RES_summary!P$19</f>
        <v>0</v>
      </c>
      <c r="Q76" s="177">
        <f>RES_hhdet_tesh!Q76/RES_summary!Q$19</f>
        <v>0</v>
      </c>
    </row>
    <row r="77" spans="1:17" ht="12" customHeight="1" x14ac:dyDescent="0.25">
      <c r="A77" s="158" t="s">
        <v>62</v>
      </c>
      <c r="B77" s="178">
        <f>RES_hhdet_tesh!B77/RES_summary!B$19</f>
        <v>9.2174350900069868</v>
      </c>
      <c r="C77" s="178">
        <f>RES_hhdet_tesh!C77/RES_summary!C$19</f>
        <v>9.2375768095380337</v>
      </c>
      <c r="D77" s="178">
        <f>RES_hhdet_tesh!D77/RES_summary!D$19</f>
        <v>11.372478315520798</v>
      </c>
      <c r="E77" s="178">
        <f>RES_hhdet_tesh!E77/RES_summary!E$19</f>
        <v>10.875756363204117</v>
      </c>
      <c r="F77" s="178">
        <f>RES_hhdet_tesh!F77/RES_summary!F$19</f>
        <v>10.425279471561105</v>
      </c>
      <c r="G77" s="178">
        <f>RES_hhdet_tesh!G77/RES_summary!G$19</f>
        <v>14.974730769735944</v>
      </c>
      <c r="H77" s="178">
        <f>RES_hhdet_tesh!H77/RES_summary!H$19</f>
        <v>15.148142493290655</v>
      </c>
      <c r="I77" s="178">
        <f>RES_hhdet_tesh!I77/RES_summary!I$19</f>
        <v>12.688608560545596</v>
      </c>
      <c r="J77" s="178">
        <f>RES_hhdet_tesh!J77/RES_summary!J$19</f>
        <v>12.136836089645312</v>
      </c>
      <c r="K77" s="178">
        <f>RES_hhdet_tesh!K77/RES_summary!K$19</f>
        <v>10.660037595276926</v>
      </c>
      <c r="L77" s="178">
        <f>RES_hhdet_tesh!L77/RES_summary!L$19</f>
        <v>11.410431196618131</v>
      </c>
      <c r="M77" s="178">
        <f>RES_hhdet_tesh!M77/RES_summary!M$19</f>
        <v>11.435144963723767</v>
      </c>
      <c r="N77" s="178">
        <f>RES_hhdet_tesh!N77/RES_summary!N$19</f>
        <v>11.556390271423357</v>
      </c>
      <c r="O77" s="178">
        <f>RES_hhdet_tesh!O77/RES_summary!O$19</f>
        <v>11.466745108728112</v>
      </c>
      <c r="P77" s="178">
        <f>RES_hhdet_tesh!P77/RES_summary!P$19</f>
        <v>11.223988960269363</v>
      </c>
      <c r="Q77" s="178">
        <f>RES_hhdet_tesh!Q77/RES_summary!Q$19</f>
        <v>11.565060046283849</v>
      </c>
    </row>
    <row r="78" spans="1:17" ht="12" customHeight="1" x14ac:dyDescent="0.25">
      <c r="A78" s="23" t="s">
        <v>109</v>
      </c>
      <c r="B78" s="177">
        <f>RES_hhdet_tesh!B78/RES_summary!B$19</f>
        <v>9.1422044053949119</v>
      </c>
      <c r="C78" s="177">
        <f>RES_hhdet_tesh!C78/RES_summary!C$19</f>
        <v>9.3286143949444522</v>
      </c>
      <c r="D78" s="177">
        <f>RES_hhdet_tesh!D78/RES_summary!D$19</f>
        <v>11.029950817679389</v>
      </c>
      <c r="E78" s="177">
        <f>RES_hhdet_tesh!E78/RES_summary!E$19</f>
        <v>11.398971988418813</v>
      </c>
      <c r="F78" s="177">
        <f>RES_hhdet_tesh!F78/RES_summary!F$19</f>
        <v>9.2813524529408742</v>
      </c>
      <c r="G78" s="177">
        <f>RES_hhdet_tesh!G78/RES_summary!G$19</f>
        <v>16.480698282785244</v>
      </c>
      <c r="H78" s="177">
        <f>RES_hhdet_tesh!H78/RES_summary!H$19</f>
        <v>14.315899979454223</v>
      </c>
      <c r="I78" s="177">
        <f>RES_hhdet_tesh!I78/RES_summary!I$19</f>
        <v>13.210698064183044</v>
      </c>
      <c r="J78" s="177">
        <f>RES_hhdet_tesh!J78/RES_summary!J$19</f>
        <v>11.18723934837085</v>
      </c>
      <c r="K78" s="177">
        <f>RES_hhdet_tesh!K78/RES_summary!K$19</f>
        <v>11.026085374693205</v>
      </c>
      <c r="L78" s="177">
        <f>RES_hhdet_tesh!L78/RES_summary!L$19</f>
        <v>11.36142861819158</v>
      </c>
      <c r="M78" s="177">
        <f>RES_hhdet_tesh!M78/RES_summary!M$19</f>
        <v>11.420218205886099</v>
      </c>
      <c r="N78" s="177">
        <f>RES_hhdet_tesh!N78/RES_summary!N$19</f>
        <v>11.477153400357809</v>
      </c>
      <c r="O78" s="177">
        <f>RES_hhdet_tesh!O78/RES_summary!O$19</f>
        <v>11.422926253034284</v>
      </c>
      <c r="P78" s="177">
        <f>RES_hhdet_tesh!P78/RES_summary!P$19</f>
        <v>11.190366217725542</v>
      </c>
      <c r="Q78" s="177">
        <f>RES_hhdet_tesh!Q78/RES_summary!Q$19</f>
        <v>11.573630687742369</v>
      </c>
    </row>
    <row r="79" spans="1:17" ht="12" customHeight="1" x14ac:dyDescent="0.25">
      <c r="A79" s="29" t="s">
        <v>140</v>
      </c>
      <c r="B79" s="176">
        <f>RES_hhdet_tesh!B79/RES_summary!B$19</f>
        <v>9.4124044255043025</v>
      </c>
      <c r="C79" s="176">
        <f>RES_hhdet_tesh!C79/RES_summary!C$19</f>
        <v>8.9677777776434606</v>
      </c>
      <c r="D79" s="176">
        <f>RES_hhdet_tesh!D79/RES_summary!D$19</f>
        <v>12.524832253066759</v>
      </c>
      <c r="E79" s="176">
        <f>RES_hhdet_tesh!E79/RES_summary!E$19</f>
        <v>8.9680501064402396</v>
      </c>
      <c r="F79" s="176">
        <f>RES_hhdet_tesh!F79/RES_summary!F$19</f>
        <v>14.411469664379018</v>
      </c>
      <c r="G79" s="176">
        <f>RES_hhdet_tesh!G79/RES_summary!G$19</f>
        <v>7.2008427093856362</v>
      </c>
      <c r="H79" s="176">
        <f>RES_hhdet_tesh!H79/RES_summary!H$19</f>
        <v>28.546068845270234</v>
      </c>
      <c r="I79" s="176">
        <f>RES_hhdet_tesh!I79/RES_summary!I$19</f>
        <v>5.9317904863470297</v>
      </c>
      <c r="J79" s="176">
        <f>RES_hhdet_tesh!J79/RES_summary!J$19</f>
        <v>22.108229113469246</v>
      </c>
      <c r="K79" s="176">
        <f>RES_hhdet_tesh!K79/RES_summary!K$19</f>
        <v>3.8785275595230031</v>
      </c>
      <c r="L79" s="176">
        <f>RES_hhdet_tesh!L79/RES_summary!L$19</f>
        <v>12.501555777726098</v>
      </c>
      <c r="M79" s="176">
        <f>RES_hhdet_tesh!M79/RES_summary!M$19</f>
        <v>12.815208337326087</v>
      </c>
      <c r="N79" s="176">
        <f>RES_hhdet_tesh!N79/RES_summary!N$19</f>
        <v>13.661393945789358</v>
      </c>
      <c r="O79" s="176">
        <f>RES_hhdet_tesh!O79/RES_summary!O$19</f>
        <v>12.616895843302634</v>
      </c>
      <c r="P79" s="176">
        <f>RES_hhdet_tesh!P79/RES_summary!P$19</f>
        <v>12.187778339549766</v>
      </c>
      <c r="Q79" s="176">
        <f>RES_hhdet_tesh!Q79/RES_summary!Q$19</f>
        <v>11.380287329016385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161.8962396795153</v>
      </c>
      <c r="C81" s="184">
        <f>RES_hhdet_tesh!C81/RES_summary!C$19</f>
        <v>139.73903839327591</v>
      </c>
      <c r="D81" s="184">
        <f>RES_hhdet_tesh!D81/RES_summary!D$19</f>
        <v>142.65151243442924</v>
      </c>
      <c r="E81" s="184">
        <f>RES_hhdet_tesh!E81/RES_summary!E$19</f>
        <v>149.50386700241296</v>
      </c>
      <c r="F81" s="184">
        <f>RES_hhdet_tesh!F81/RES_summary!F$19</f>
        <v>156.64723710320087</v>
      </c>
      <c r="G81" s="184">
        <f>RES_hhdet_tesh!G81/RES_summary!G$19</f>
        <v>156.2470625849505</v>
      </c>
      <c r="H81" s="184">
        <f>RES_hhdet_tesh!H81/RES_summary!H$19</f>
        <v>139.97353704383718</v>
      </c>
      <c r="I81" s="184">
        <f>RES_hhdet_tesh!I81/RES_summary!I$19</f>
        <v>136.50824683171606</v>
      </c>
      <c r="J81" s="184">
        <f>RES_hhdet_tesh!J81/RES_summary!J$19</f>
        <v>149.62536790186877</v>
      </c>
      <c r="K81" s="184">
        <f>RES_hhdet_tesh!K81/RES_summary!K$19</f>
        <v>144.52436412772866</v>
      </c>
      <c r="L81" s="184">
        <f>RES_hhdet_tesh!L81/RES_summary!L$19</f>
        <v>147.41242832283271</v>
      </c>
      <c r="M81" s="184">
        <f>RES_hhdet_tesh!M81/RES_summary!M$19</f>
        <v>137.07554864784453</v>
      </c>
      <c r="N81" s="184">
        <f>RES_hhdet_tesh!N81/RES_summary!N$19</f>
        <v>142.67583060352646</v>
      </c>
      <c r="O81" s="184">
        <f>RES_hhdet_tesh!O81/RES_summary!O$19</f>
        <v>135.23891063929304</v>
      </c>
      <c r="P81" s="184">
        <f>RES_hhdet_tesh!P81/RES_summary!P$19</f>
        <v>129.98462066170529</v>
      </c>
      <c r="Q81" s="184">
        <f>RES_hhdet_tesh!Q81/RES_summary!Q$19</f>
        <v>126.03936061562747</v>
      </c>
    </row>
    <row r="82" spans="1:17" ht="12.95" customHeight="1" x14ac:dyDescent="0.25">
      <c r="A82" s="158" t="s">
        <v>65</v>
      </c>
      <c r="B82" s="178">
        <f>RES_hhdet_tesh!B82/RES_summary!B$19</f>
        <v>135.34089487420593</v>
      </c>
      <c r="C82" s="178">
        <f>RES_hhdet_tesh!C82/RES_summary!C$19</f>
        <v>112.99995706543157</v>
      </c>
      <c r="D82" s="178">
        <f>RES_hhdet_tesh!D82/RES_summary!D$19</f>
        <v>113.39809697783683</v>
      </c>
      <c r="E82" s="178">
        <f>RES_hhdet_tesh!E82/RES_summary!E$19</f>
        <v>118.49388188262006</v>
      </c>
      <c r="F82" s="178">
        <f>RES_hhdet_tesh!F82/RES_summary!F$19</f>
        <v>129.56770646058357</v>
      </c>
      <c r="G82" s="178">
        <f>RES_hhdet_tesh!G82/RES_summary!G$19</f>
        <v>117.20351832147445</v>
      </c>
      <c r="H82" s="178">
        <f>RES_hhdet_tesh!H82/RES_summary!H$19</f>
        <v>103.61834558510775</v>
      </c>
      <c r="I82" s="178">
        <f>RES_hhdet_tesh!I82/RES_summary!I$19</f>
        <v>98.254847472741801</v>
      </c>
      <c r="J82" s="178">
        <f>RES_hhdet_tesh!J82/RES_summary!J$19</f>
        <v>116.94007855713534</v>
      </c>
      <c r="K82" s="178">
        <f>RES_hhdet_tesh!K82/RES_summary!K$19</f>
        <v>111.8915585812812</v>
      </c>
      <c r="L82" s="178">
        <f>RES_hhdet_tesh!L82/RES_summary!L$19</f>
        <v>114.89686908977157</v>
      </c>
      <c r="M82" s="178">
        <f>RES_hhdet_tesh!M82/RES_summary!M$19</f>
        <v>104.78375656643188</v>
      </c>
      <c r="N82" s="178">
        <f>RES_hhdet_tesh!N82/RES_summary!N$19</f>
        <v>110.03380206610586</v>
      </c>
      <c r="O82" s="178">
        <f>RES_hhdet_tesh!O82/RES_summary!O$19</f>
        <v>102.77877378715628</v>
      </c>
      <c r="P82" s="178">
        <f>RES_hhdet_tesh!P82/RES_summary!P$19</f>
        <v>97.435055338520698</v>
      </c>
      <c r="Q82" s="178">
        <f>RES_hhdet_tesh!Q82/RES_summary!Q$19</f>
        <v>93.449288179358035</v>
      </c>
    </row>
    <row r="83" spans="1:17" ht="12" customHeight="1" x14ac:dyDescent="0.25">
      <c r="A83" s="23" t="s">
        <v>157</v>
      </c>
      <c r="B83" s="177">
        <f>RES_hhdet_tesh!B83/RES_summary!B$19</f>
        <v>134.86751529643752</v>
      </c>
      <c r="C83" s="177">
        <f>RES_hhdet_tesh!C83/RES_summary!C$19</f>
        <v>112.28123990412993</v>
      </c>
      <c r="D83" s="177">
        <f>RES_hhdet_tesh!D83/RES_summary!D$19</f>
        <v>112.68530424841738</v>
      </c>
      <c r="E83" s="177">
        <f>RES_hhdet_tesh!E83/RES_summary!E$19</f>
        <v>116.68766760779711</v>
      </c>
      <c r="F83" s="177">
        <f>RES_hhdet_tesh!F83/RES_summary!F$19</f>
        <v>129.08799052349096</v>
      </c>
      <c r="G83" s="177">
        <f>RES_hhdet_tesh!G83/RES_summary!G$19</f>
        <v>114.53621651560272</v>
      </c>
      <c r="H83" s="177">
        <f>RES_hhdet_tesh!H83/RES_summary!H$19</f>
        <v>102.01681052403801</v>
      </c>
      <c r="I83" s="177">
        <f>RES_hhdet_tesh!I83/RES_summary!I$19</f>
        <v>95.066648328676465</v>
      </c>
      <c r="J83" s="177">
        <f>RES_hhdet_tesh!J83/RES_summary!J$19</f>
        <v>115.26174968037515</v>
      </c>
      <c r="K83" s="177">
        <f>RES_hhdet_tesh!K83/RES_summary!K$19</f>
        <v>108.90710398750639</v>
      </c>
      <c r="L83" s="177">
        <f>RES_hhdet_tesh!L83/RES_summary!L$19</f>
        <v>113.21298406265903</v>
      </c>
      <c r="M83" s="177">
        <f>RES_hhdet_tesh!M83/RES_summary!M$19</f>
        <v>103.43286269874109</v>
      </c>
      <c r="N83" s="177">
        <f>RES_hhdet_tesh!N83/RES_summary!N$19</f>
        <v>108.5716452443793</v>
      </c>
      <c r="O83" s="177">
        <f>RES_hhdet_tesh!O83/RES_summary!O$19</f>
        <v>101.55519349721314</v>
      </c>
      <c r="P83" s="177">
        <f>RES_hhdet_tesh!P83/RES_summary!P$19</f>
        <v>96.063918981999052</v>
      </c>
      <c r="Q83" s="177">
        <f>RES_hhdet_tesh!Q83/RES_summary!Q$19</f>
        <v>91.760825149975744</v>
      </c>
    </row>
    <row r="84" spans="1:17" ht="12" customHeight="1" x14ac:dyDescent="0.25">
      <c r="A84" s="23" t="s">
        <v>60</v>
      </c>
      <c r="B84" s="177">
        <f>RES_hhdet_tesh!B84/RES_summary!B$19</f>
        <v>0.47337957776839906</v>
      </c>
      <c r="C84" s="177">
        <f>RES_hhdet_tesh!C84/RES_summary!C$19</f>
        <v>0.71871716130164554</v>
      </c>
      <c r="D84" s="177">
        <f>RES_hhdet_tesh!D84/RES_summary!D$19</f>
        <v>0.71279272941943905</v>
      </c>
      <c r="E84" s="177">
        <f>RES_hhdet_tesh!E84/RES_summary!E$19</f>
        <v>1.8062142748229391</v>
      </c>
      <c r="F84" s="177">
        <f>RES_hhdet_tesh!F84/RES_summary!F$19</f>
        <v>0.4797159370925812</v>
      </c>
      <c r="G84" s="177">
        <f>RES_hhdet_tesh!G84/RES_summary!G$19</f>
        <v>2.6673018058717197</v>
      </c>
      <c r="H84" s="177">
        <f>RES_hhdet_tesh!H84/RES_summary!H$19</f>
        <v>1.6015350610697376</v>
      </c>
      <c r="I84" s="177">
        <f>RES_hhdet_tesh!I84/RES_summary!I$19</f>
        <v>3.1881991440653392</v>
      </c>
      <c r="J84" s="177">
        <f>RES_hhdet_tesh!J84/RES_summary!J$19</f>
        <v>1.6783288767601974</v>
      </c>
      <c r="K84" s="177">
        <f>RES_hhdet_tesh!K84/RES_summary!K$19</f>
        <v>2.9844545937748141</v>
      </c>
      <c r="L84" s="177">
        <f>RES_hhdet_tesh!L84/RES_summary!L$19</f>
        <v>1.6838850271125392</v>
      </c>
      <c r="M84" s="177">
        <f>RES_hhdet_tesh!M84/RES_summary!M$19</f>
        <v>1.3508938676907991</v>
      </c>
      <c r="N84" s="177">
        <f>RES_hhdet_tesh!N84/RES_summary!N$19</f>
        <v>1.4621568217265735</v>
      </c>
      <c r="O84" s="177">
        <f>RES_hhdet_tesh!O84/RES_summary!O$19</f>
        <v>1.2235802899431476</v>
      </c>
      <c r="P84" s="177">
        <f>RES_hhdet_tesh!P84/RES_summary!P$19</f>
        <v>1.3711363565216452</v>
      </c>
      <c r="Q84" s="177">
        <f>RES_hhdet_tesh!Q84/RES_summary!Q$19</f>
        <v>1.6884630293822849</v>
      </c>
    </row>
    <row r="85" spans="1:17" ht="12.95" customHeight="1" x14ac:dyDescent="0.25">
      <c r="A85" s="158" t="s">
        <v>112</v>
      </c>
      <c r="B85" s="178">
        <f>RES_hhdet_tesh!B85/RES_summary!B$19</f>
        <v>0.28320511094083456</v>
      </c>
      <c r="C85" s="178">
        <f>RES_hhdet_tesh!C85/RES_summary!C$19</f>
        <v>0.35171808877514704</v>
      </c>
      <c r="D85" s="178">
        <f>RES_hhdet_tesh!D85/RES_summary!D$19</f>
        <v>0.4310658350695174</v>
      </c>
      <c r="E85" s="178">
        <f>RES_hhdet_tesh!E85/RES_summary!E$19</f>
        <v>0.50550247977159835</v>
      </c>
      <c r="F85" s="178">
        <f>RES_hhdet_tesh!F85/RES_summary!F$19</f>
        <v>0.5848987231891688</v>
      </c>
      <c r="G85" s="178">
        <f>RES_hhdet_tesh!G85/RES_summary!G$19</f>
        <v>0.6669170207509717</v>
      </c>
      <c r="H85" s="178">
        <f>RES_hhdet_tesh!H85/RES_summary!H$19</f>
        <v>0.77723570783037355</v>
      </c>
      <c r="I85" s="178">
        <f>RES_hhdet_tesh!I85/RES_summary!I$19</f>
        <v>0.91493704359444861</v>
      </c>
      <c r="J85" s="178">
        <f>RES_hhdet_tesh!J85/RES_summary!J$19</f>
        <v>1.1275779744263832</v>
      </c>
      <c r="K85" s="178">
        <f>RES_hhdet_tesh!K85/RES_summary!K$19</f>
        <v>1.2029531429252285</v>
      </c>
      <c r="L85" s="178">
        <f>RES_hhdet_tesh!L85/RES_summary!L$19</f>
        <v>1.3185326656974248</v>
      </c>
      <c r="M85" s="178">
        <f>RES_hhdet_tesh!M85/RES_summary!M$19</f>
        <v>1.4060366815477734</v>
      </c>
      <c r="N85" s="178">
        <f>RES_hhdet_tesh!N85/RES_summary!N$19</f>
        <v>1.6223207795623116</v>
      </c>
      <c r="O85" s="178">
        <f>RES_hhdet_tesh!O85/RES_summary!O$19</f>
        <v>1.844767486436995</v>
      </c>
      <c r="P85" s="178">
        <f>RES_hhdet_tesh!P85/RES_summary!P$19</f>
        <v>1.9672311679310268</v>
      </c>
      <c r="Q85" s="178">
        <f>RES_hhdet_tesh!Q85/RES_summary!Q$19</f>
        <v>2.0466802871114789</v>
      </c>
    </row>
    <row r="86" spans="1:17" ht="12" customHeight="1" x14ac:dyDescent="0.25">
      <c r="A86" s="23" t="s">
        <v>60</v>
      </c>
      <c r="B86" s="177">
        <f>RES_hhdet_tesh!B86/RES_summary!B$19</f>
        <v>0.28320511094083456</v>
      </c>
      <c r="C86" s="177">
        <f>RES_hhdet_tesh!C86/RES_summary!C$19</f>
        <v>0.35171808877514704</v>
      </c>
      <c r="D86" s="177">
        <f>RES_hhdet_tesh!D86/RES_summary!D$19</f>
        <v>0.4310658350695174</v>
      </c>
      <c r="E86" s="177">
        <f>RES_hhdet_tesh!E86/RES_summary!E$19</f>
        <v>0.50550247977159835</v>
      </c>
      <c r="F86" s="177">
        <f>RES_hhdet_tesh!F86/RES_summary!F$19</f>
        <v>0.5848987231891688</v>
      </c>
      <c r="G86" s="177">
        <f>RES_hhdet_tesh!G86/RES_summary!G$19</f>
        <v>0.6669170207509717</v>
      </c>
      <c r="H86" s="177">
        <f>RES_hhdet_tesh!H86/RES_summary!H$19</f>
        <v>0.77723570783037355</v>
      </c>
      <c r="I86" s="177">
        <f>RES_hhdet_tesh!I86/RES_summary!I$19</f>
        <v>0.91493704359444861</v>
      </c>
      <c r="J86" s="177">
        <f>RES_hhdet_tesh!J86/RES_summary!J$19</f>
        <v>1.1275779744263832</v>
      </c>
      <c r="K86" s="177">
        <f>RES_hhdet_tesh!K86/RES_summary!K$19</f>
        <v>1.2029531429252285</v>
      </c>
      <c r="L86" s="177">
        <f>RES_hhdet_tesh!L86/RES_summary!L$19</f>
        <v>1.3185326656974248</v>
      </c>
      <c r="M86" s="177">
        <f>RES_hhdet_tesh!M86/RES_summary!M$19</f>
        <v>1.4060366815477734</v>
      </c>
      <c r="N86" s="177">
        <f>RES_hhdet_tesh!N86/RES_summary!N$19</f>
        <v>1.6223207795623116</v>
      </c>
      <c r="O86" s="177">
        <f>RES_hhdet_tesh!O86/RES_summary!O$19</f>
        <v>1.844767486436995</v>
      </c>
      <c r="P86" s="177">
        <f>RES_hhdet_tesh!P86/RES_summary!P$19</f>
        <v>1.9672311679310268</v>
      </c>
      <c r="Q86" s="177">
        <f>RES_hhdet_tesh!Q86/RES_summary!Q$19</f>
        <v>2.0466802871114789</v>
      </c>
    </row>
    <row r="87" spans="1:17" ht="12" customHeight="1" x14ac:dyDescent="0.25">
      <c r="A87" s="158" t="s">
        <v>63</v>
      </c>
      <c r="B87" s="178">
        <f>RES_hhdet_tesh!B87/RES_summary!B$19</f>
        <v>17.091438633959452</v>
      </c>
      <c r="C87" s="178">
        <f>RES_hhdet_tesh!C87/RES_summary!C$19</f>
        <v>17.376915533656224</v>
      </c>
      <c r="D87" s="178">
        <f>RES_hhdet_tesh!D87/RES_summary!D$19</f>
        <v>18.414632589564572</v>
      </c>
      <c r="E87" s="178">
        <f>RES_hhdet_tesh!E87/RES_summary!E$19</f>
        <v>19.610232601914397</v>
      </c>
      <c r="F87" s="178">
        <f>RES_hhdet_tesh!F87/RES_summary!F$19</f>
        <v>17.648850380438098</v>
      </c>
      <c r="G87" s="178">
        <f>RES_hhdet_tesh!G87/RES_summary!G$19</f>
        <v>21.74206342526108</v>
      </c>
      <c r="H87" s="178">
        <f>RES_hhdet_tesh!H87/RES_summary!H$19</f>
        <v>21.947488181925724</v>
      </c>
      <c r="I87" s="178">
        <f>RES_hhdet_tesh!I87/RES_summary!I$19</f>
        <v>24.153308076382654</v>
      </c>
      <c r="J87" s="178">
        <f>RES_hhdet_tesh!J87/RES_summary!J$19</f>
        <v>20.893313315787992</v>
      </c>
      <c r="K87" s="178">
        <f>RES_hhdet_tesh!K87/RES_summary!K$19</f>
        <v>20.661299454361664</v>
      </c>
      <c r="L87" s="178">
        <f>RES_hhdet_tesh!L87/RES_summary!L$19</f>
        <v>20.251571133918617</v>
      </c>
      <c r="M87" s="178">
        <f>RES_hhdet_tesh!M87/RES_summary!M$19</f>
        <v>19.949695156867318</v>
      </c>
      <c r="N87" s="178">
        <f>RES_hhdet_tesh!N87/RES_summary!N$19</f>
        <v>19.90562861339091</v>
      </c>
      <c r="O87" s="178">
        <f>RES_hhdet_tesh!O87/RES_summary!O$19</f>
        <v>19.639819737346158</v>
      </c>
      <c r="P87" s="178">
        <f>RES_hhdet_tesh!P87/RES_summary!P$19</f>
        <v>19.332305496708493</v>
      </c>
      <c r="Q87" s="178">
        <f>RES_hhdet_tesh!Q87/RES_summary!Q$19</f>
        <v>19.377937555353938</v>
      </c>
    </row>
    <row r="88" spans="1:17" ht="12" customHeight="1" x14ac:dyDescent="0.25">
      <c r="A88" s="167" t="s">
        <v>156</v>
      </c>
      <c r="B88" s="183">
        <f>RES_hhdet_tesh!B88/RES_summary!B$19</f>
        <v>17.040792291277199</v>
      </c>
      <c r="C88" s="183">
        <f>RES_hhdet_tesh!C88/RES_summary!C$19</f>
        <v>17.213252585828762</v>
      </c>
      <c r="D88" s="183">
        <f>RES_hhdet_tesh!D88/RES_summary!D$19</f>
        <v>17.730744723128737</v>
      </c>
      <c r="E88" s="183">
        <f>RES_hhdet_tesh!E88/RES_summary!E$19</f>
        <v>19.08015073124449</v>
      </c>
      <c r="F88" s="183">
        <f>RES_hhdet_tesh!F88/RES_summary!F$19</f>
        <v>17.853170318271918</v>
      </c>
      <c r="G88" s="183">
        <f>RES_hhdet_tesh!G88/RES_summary!G$19</f>
        <v>21.269741923856593</v>
      </c>
      <c r="H88" s="183">
        <f>RES_hhdet_tesh!H88/RES_summary!H$19</f>
        <v>22.157525962271645</v>
      </c>
      <c r="I88" s="183">
        <f>RES_hhdet_tesh!I88/RES_summary!I$19</f>
        <v>23.39625008181887</v>
      </c>
      <c r="J88" s="183">
        <f>RES_hhdet_tesh!J88/RES_summary!J$19</f>
        <v>20.690486398881706</v>
      </c>
      <c r="K88" s="183">
        <f>RES_hhdet_tesh!K88/RES_summary!K$19</f>
        <v>20.094789249165789</v>
      </c>
      <c r="L88" s="183">
        <f>RES_hhdet_tesh!L88/RES_summary!L$19</f>
        <v>20.090253071431878</v>
      </c>
      <c r="M88" s="183">
        <f>RES_hhdet_tesh!M88/RES_summary!M$19</f>
        <v>19.626886098137387</v>
      </c>
      <c r="N88" s="183">
        <f>RES_hhdet_tesh!N88/RES_summary!N$19</f>
        <v>19.59250525678334</v>
      </c>
      <c r="O88" s="183">
        <f>RES_hhdet_tesh!O88/RES_summary!O$19</f>
        <v>19.535911805665727</v>
      </c>
      <c r="P88" s="183">
        <f>RES_hhdet_tesh!P88/RES_summary!P$19</f>
        <v>19.277151590752236</v>
      </c>
      <c r="Q88" s="183">
        <f>RES_hhdet_tesh!Q88/RES_summary!Q$19</f>
        <v>19.304806926970546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0</v>
      </c>
      <c r="M89" s="183">
        <f>RES_hhdet_tesh!M89/RES_summary!M$19</f>
        <v>0</v>
      </c>
      <c r="N89" s="183">
        <f>RES_hhdet_tesh!N89/RES_summary!N$19</f>
        <v>0</v>
      </c>
      <c r="O89" s="183">
        <f>RES_hhdet_tesh!O89/RES_summary!O$19</f>
        <v>0</v>
      </c>
      <c r="P89" s="183">
        <f>RES_hhdet_tesh!P89/RES_summary!P$19</f>
        <v>0</v>
      </c>
      <c r="Q89" s="183">
        <f>RES_hhdet_tesh!Q89/RES_summary!Q$19</f>
        <v>0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0</v>
      </c>
      <c r="M90" s="182">
        <f>RES_hhdet_tesh!M90/RES_summary!M$19</f>
        <v>0</v>
      </c>
      <c r="N90" s="182">
        <f>RES_hhdet_tesh!N90/RES_summary!N$19</f>
        <v>0</v>
      </c>
      <c r="O90" s="182">
        <f>RES_hhdet_tesh!O90/RES_summary!O$19</f>
        <v>0</v>
      </c>
      <c r="P90" s="182">
        <f>RES_hhdet_tesh!P90/RES_summary!P$19</f>
        <v>0</v>
      </c>
      <c r="Q90" s="182">
        <f>RES_hhdet_tesh!Q90/RES_summary!Q$19</f>
        <v>0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0</v>
      </c>
      <c r="M91" s="181">
        <f>RES_hhdet_tesh!M91/RES_summary!M$19</f>
        <v>0</v>
      </c>
      <c r="N91" s="181">
        <f>RES_hhdet_tesh!N91/RES_summary!N$19</f>
        <v>0</v>
      </c>
      <c r="O91" s="181">
        <f>RES_hhdet_tesh!O91/RES_summary!O$19</f>
        <v>0</v>
      </c>
      <c r="P91" s="181">
        <f>RES_hhdet_tesh!P91/RES_summary!P$19</f>
        <v>0</v>
      </c>
      <c r="Q91" s="181">
        <f>RES_hhdet_tesh!Q91/RES_summary!Q$19</f>
        <v>0</v>
      </c>
    </row>
    <row r="92" spans="1:17" ht="12" customHeight="1" x14ac:dyDescent="0.25">
      <c r="A92" s="163" t="s">
        <v>144</v>
      </c>
      <c r="B92" s="180">
        <f>RES_hhdet_tesh!B92/RES_summary!B$19</f>
        <v>17.040765781242079</v>
      </c>
      <c r="C92" s="180">
        <f>RES_hhdet_tesh!C92/RES_summary!C$19</f>
        <v>17.889881346743106</v>
      </c>
      <c r="D92" s="180">
        <f>RES_hhdet_tesh!D92/RES_summary!D$19</f>
        <v>21.073080294886541</v>
      </c>
      <c r="E92" s="180">
        <f>RES_hhdet_tesh!E92/RES_summary!E$19</f>
        <v>20.810055102589114</v>
      </c>
      <c r="F92" s="180">
        <f>RES_hhdet_tesh!F92/RES_summary!F$19</f>
        <v>16.610587123086724</v>
      </c>
      <c r="G92" s="180">
        <f>RES_hhdet_tesh!G92/RES_summary!G$19</f>
        <v>23.556859106035734</v>
      </c>
      <c r="H92" s="180">
        <f>RES_hhdet_tesh!H92/RES_summary!H$19</f>
        <v>20.647524254501427</v>
      </c>
      <c r="I92" s="180">
        <f>RES_hhdet_tesh!I92/RES_summary!I$19</f>
        <v>26.024132053568351</v>
      </c>
      <c r="J92" s="180">
        <f>RES_hhdet_tesh!J92/RES_summary!J$19</f>
        <v>21.411771444572178</v>
      </c>
      <c r="K92" s="180">
        <f>RES_hhdet_tesh!K92/RES_summary!K$19</f>
        <v>20.3780091783788</v>
      </c>
      <c r="L92" s="180">
        <f>RES_hhdet_tesh!L92/RES_summary!L$19</f>
        <v>20.310664579806417</v>
      </c>
      <c r="M92" s="180">
        <f>RES_hhdet_tesh!M92/RES_summary!M$19</f>
        <v>20.319990973907355</v>
      </c>
      <c r="N92" s="180">
        <f>RES_hhdet_tesh!N92/RES_summary!N$19</f>
        <v>20.023941281093865</v>
      </c>
      <c r="O92" s="180">
        <f>RES_hhdet_tesh!O92/RES_summary!O$19</f>
        <v>20.31089852295182</v>
      </c>
      <c r="P92" s="180">
        <f>RES_hhdet_tesh!P92/RES_summary!P$19</f>
        <v>20.182604437113717</v>
      </c>
      <c r="Q92" s="180">
        <f>RES_hhdet_tesh!Q92/RES_summary!Q$19</f>
        <v>0</v>
      </c>
    </row>
    <row r="93" spans="1:17" ht="12" customHeight="1" x14ac:dyDescent="0.25">
      <c r="A93" s="161" t="s">
        <v>143</v>
      </c>
      <c r="B93" s="179">
        <f>RES_hhdet_tesh!B93/RES_summary!B$19</f>
        <v>0</v>
      </c>
      <c r="C93" s="179">
        <f>RES_hhdet_tesh!C93/RES_summary!C$19</f>
        <v>0</v>
      </c>
      <c r="D93" s="179">
        <f>RES_hhdet_tesh!D93/RES_summary!D$19</f>
        <v>0</v>
      </c>
      <c r="E93" s="179">
        <f>RES_hhdet_tesh!E93/RES_summary!E$19</f>
        <v>0</v>
      </c>
      <c r="F93" s="179">
        <f>RES_hhdet_tesh!F93/RES_summary!F$19</f>
        <v>0</v>
      </c>
      <c r="G93" s="179">
        <f>RES_hhdet_tesh!G93/RES_summary!G$19</f>
        <v>0</v>
      </c>
      <c r="H93" s="179">
        <f>RES_hhdet_tesh!H93/RES_summary!H$19</f>
        <v>0</v>
      </c>
      <c r="I93" s="179">
        <f>RES_hhdet_tesh!I93/RES_summary!I$19</f>
        <v>0</v>
      </c>
      <c r="J93" s="179">
        <f>RES_hhdet_tesh!J93/RES_summary!J$19</f>
        <v>0</v>
      </c>
      <c r="K93" s="179">
        <f>RES_hhdet_tesh!K93/RES_summary!K$19</f>
        <v>0</v>
      </c>
      <c r="L93" s="179">
        <f>RES_hhdet_tesh!L93/RES_summary!L$19</f>
        <v>0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0</v>
      </c>
      <c r="P93" s="179">
        <f>RES_hhdet_tesh!P93/RES_summary!P$19</f>
        <v>0</v>
      </c>
      <c r="Q93" s="179">
        <f>RES_hhdet_tesh!Q93/RES_summary!Q$19</f>
        <v>0</v>
      </c>
    </row>
    <row r="94" spans="1:17" ht="12" customHeight="1" x14ac:dyDescent="0.25">
      <c r="A94" s="148" t="s">
        <v>57</v>
      </c>
      <c r="B94" s="177">
        <f>RES_hhdet_tesh!B94/RES_summary!B$19</f>
        <v>0</v>
      </c>
      <c r="C94" s="177">
        <f>RES_hhdet_tesh!C94/RES_summary!C$19</f>
        <v>0</v>
      </c>
      <c r="D94" s="177">
        <f>RES_hhdet_tesh!D94/RES_summary!D$19</f>
        <v>0</v>
      </c>
      <c r="E94" s="177">
        <f>RES_hhdet_tesh!E94/RES_summary!E$19</f>
        <v>0</v>
      </c>
      <c r="F94" s="177">
        <f>RES_hhdet_tesh!F94/RES_summary!F$19</f>
        <v>0</v>
      </c>
      <c r="G94" s="177">
        <f>RES_hhdet_tesh!G94/RES_summary!G$19</f>
        <v>0</v>
      </c>
      <c r="H94" s="177">
        <f>RES_hhdet_tesh!H94/RES_summary!H$19</f>
        <v>0</v>
      </c>
      <c r="I94" s="177">
        <f>RES_hhdet_tesh!I94/RES_summary!I$19</f>
        <v>0</v>
      </c>
      <c r="J94" s="177">
        <f>RES_hhdet_tesh!J94/RES_summary!J$19</f>
        <v>0</v>
      </c>
      <c r="K94" s="177">
        <f>RES_hhdet_tesh!K94/RES_summary!K$19</f>
        <v>0</v>
      </c>
      <c r="L94" s="177">
        <f>RES_hhdet_tesh!L94/RES_summary!L$19</f>
        <v>0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0</v>
      </c>
      <c r="P94" s="177">
        <f>RES_hhdet_tesh!P94/RES_summary!P$19</f>
        <v>0</v>
      </c>
      <c r="Q94" s="177">
        <f>RES_hhdet_tesh!Q94/RES_summary!Q$19</f>
        <v>0</v>
      </c>
    </row>
    <row r="95" spans="1:17" ht="12" customHeight="1" x14ac:dyDescent="0.25">
      <c r="A95" s="148" t="s">
        <v>59</v>
      </c>
      <c r="B95" s="177">
        <f>RES_hhdet_tesh!B95/RES_summary!B$19</f>
        <v>0</v>
      </c>
      <c r="C95" s="177">
        <f>RES_hhdet_tesh!C95/RES_summary!C$19</f>
        <v>0</v>
      </c>
      <c r="D95" s="177">
        <f>RES_hhdet_tesh!D95/RES_summary!D$19</f>
        <v>0</v>
      </c>
      <c r="E95" s="177">
        <f>RES_hhdet_tesh!E95/RES_summary!E$19</f>
        <v>0</v>
      </c>
      <c r="F95" s="177">
        <f>RES_hhdet_tesh!F95/RES_summary!F$19</f>
        <v>0</v>
      </c>
      <c r="G95" s="177">
        <f>RES_hhdet_tesh!G95/RES_summary!G$19</f>
        <v>0</v>
      </c>
      <c r="H95" s="177">
        <f>RES_hhdet_tesh!H95/RES_summary!H$19</f>
        <v>0</v>
      </c>
      <c r="I95" s="177">
        <f>RES_hhdet_tesh!I95/RES_summary!I$19</f>
        <v>0</v>
      </c>
      <c r="J95" s="177">
        <f>RES_hhdet_tesh!J95/RES_summary!J$19</f>
        <v>0</v>
      </c>
      <c r="K95" s="177">
        <f>RES_hhdet_tesh!K95/RES_summary!K$19</f>
        <v>0</v>
      </c>
      <c r="L95" s="177">
        <f>RES_hhdet_tesh!L95/RES_summary!L$19</f>
        <v>0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0</v>
      </c>
      <c r="P95" s="177">
        <f>RES_hhdet_tesh!P95/RES_summary!P$19</f>
        <v>0</v>
      </c>
      <c r="Q95" s="177">
        <f>RES_hhdet_tesh!Q95/RES_summary!Q$19</f>
        <v>0</v>
      </c>
    </row>
    <row r="96" spans="1:17" ht="12" customHeight="1" x14ac:dyDescent="0.25">
      <c r="A96" s="163" t="s">
        <v>142</v>
      </c>
      <c r="B96" s="180">
        <f>RES_hhdet_tesh!B96/RES_summary!B$19</f>
        <v>17.544420374354143</v>
      </c>
      <c r="C96" s="180">
        <f>RES_hhdet_tesh!C96/RES_summary!C$19</f>
        <v>18.096315341207159</v>
      </c>
      <c r="D96" s="180">
        <f>RES_hhdet_tesh!D96/RES_summary!D$19</f>
        <v>17.316861442744759</v>
      </c>
      <c r="E96" s="180">
        <f>RES_hhdet_tesh!E96/RES_summary!E$19</f>
        <v>23.824874458806622</v>
      </c>
      <c r="F96" s="180">
        <f>RES_hhdet_tesh!F96/RES_summary!F$19</f>
        <v>19.717041732182494</v>
      </c>
      <c r="G96" s="180">
        <f>RES_hhdet_tesh!G96/RES_summary!G$19</f>
        <v>22.509822757591138</v>
      </c>
      <c r="H96" s="180">
        <f>RES_hhdet_tesh!H96/RES_summary!H$19</f>
        <v>22.260147540765267</v>
      </c>
      <c r="I96" s="180">
        <f>RES_hhdet_tesh!I96/RES_summary!I$19</f>
        <v>32.94203320659954</v>
      </c>
      <c r="J96" s="180">
        <f>RES_hhdet_tesh!J96/RES_summary!J$19</f>
        <v>26.729722025500962</v>
      </c>
      <c r="K96" s="180">
        <f>RES_hhdet_tesh!K96/RES_summary!K$19</f>
        <v>29.911767486055329</v>
      </c>
      <c r="L96" s="180">
        <f>RES_hhdet_tesh!L96/RES_summary!L$19</f>
        <v>23.156176380651566</v>
      </c>
      <c r="M96" s="180">
        <f>RES_hhdet_tesh!M96/RES_summary!M$19</f>
        <v>23.818971212838665</v>
      </c>
      <c r="N96" s="180">
        <f>RES_hhdet_tesh!N96/RES_summary!N$19</f>
        <v>25.767095941323749</v>
      </c>
      <c r="O96" s="180">
        <f>RES_hhdet_tesh!O96/RES_summary!O$19</f>
        <v>21.581723984427697</v>
      </c>
      <c r="P96" s="180">
        <f>RES_hhdet_tesh!P96/RES_summary!P$19</f>
        <v>22.451204940073541</v>
      </c>
      <c r="Q96" s="180">
        <f>RES_hhdet_tesh!Q96/RES_summary!Q$19</f>
        <v>20.969173533962902</v>
      </c>
    </row>
    <row r="97" spans="1:17" ht="12" customHeight="1" x14ac:dyDescent="0.25">
      <c r="A97" s="161" t="s">
        <v>141</v>
      </c>
      <c r="B97" s="179">
        <f>RES_hhdet_tesh!B97/RES_summary!B$19</f>
        <v>0</v>
      </c>
      <c r="C97" s="179">
        <f>RES_hhdet_tesh!C97/RES_summary!C$19</f>
        <v>0</v>
      </c>
      <c r="D97" s="179">
        <f>RES_hhdet_tesh!D97/RES_summary!D$19</f>
        <v>0</v>
      </c>
      <c r="E97" s="179">
        <f>RES_hhdet_tesh!E97/RES_summary!E$19</f>
        <v>0</v>
      </c>
      <c r="F97" s="179">
        <f>RES_hhdet_tesh!F97/RES_summary!F$19</f>
        <v>0</v>
      </c>
      <c r="G97" s="179">
        <f>RES_hhdet_tesh!G97/RES_summary!G$19</f>
        <v>0</v>
      </c>
      <c r="H97" s="179">
        <f>RES_hhdet_tesh!H97/RES_summary!H$19</f>
        <v>0</v>
      </c>
      <c r="I97" s="179">
        <f>RES_hhdet_tesh!I97/RES_summary!I$19</f>
        <v>0</v>
      </c>
      <c r="J97" s="179">
        <f>RES_hhdet_tesh!J97/RES_summary!J$19</f>
        <v>0</v>
      </c>
      <c r="K97" s="179">
        <f>RES_hhdet_tesh!K97/RES_summary!K$19</f>
        <v>0</v>
      </c>
      <c r="L97" s="179">
        <f>RES_hhdet_tesh!L97/RES_summary!L$19</f>
        <v>0</v>
      </c>
      <c r="M97" s="179">
        <f>RES_hhdet_tesh!M97/RES_summary!M$19</f>
        <v>0</v>
      </c>
      <c r="N97" s="179">
        <f>RES_hhdet_tesh!N97/RES_summary!N$19</f>
        <v>0</v>
      </c>
      <c r="O97" s="179">
        <f>RES_hhdet_tesh!O97/RES_summary!O$19</f>
        <v>0</v>
      </c>
      <c r="P97" s="179">
        <f>RES_hhdet_tesh!P97/RES_summary!P$19</f>
        <v>0</v>
      </c>
      <c r="Q97" s="179">
        <f>RES_hhdet_tesh!Q97/RES_summary!Q$19</f>
        <v>0</v>
      </c>
    </row>
    <row r="98" spans="1:17" ht="12" customHeight="1" x14ac:dyDescent="0.25">
      <c r="A98" s="148" t="s">
        <v>60</v>
      </c>
      <c r="B98" s="177">
        <f>RES_hhdet_tesh!B98/RES_summary!B$19</f>
        <v>0</v>
      </c>
      <c r="C98" s="177">
        <f>RES_hhdet_tesh!C98/RES_summary!C$19</f>
        <v>0</v>
      </c>
      <c r="D98" s="177">
        <f>RES_hhdet_tesh!D98/RES_summary!D$19</f>
        <v>0</v>
      </c>
      <c r="E98" s="177">
        <f>RES_hhdet_tesh!E98/RES_summary!E$19</f>
        <v>0</v>
      </c>
      <c r="F98" s="177">
        <f>RES_hhdet_tesh!F98/RES_summary!F$19</f>
        <v>0</v>
      </c>
      <c r="G98" s="177">
        <f>RES_hhdet_tesh!G98/RES_summary!G$19</f>
        <v>0</v>
      </c>
      <c r="H98" s="177">
        <f>RES_hhdet_tesh!H98/RES_summary!H$19</f>
        <v>0</v>
      </c>
      <c r="I98" s="177">
        <f>RES_hhdet_tesh!I98/RES_summary!I$19</f>
        <v>0</v>
      </c>
      <c r="J98" s="177">
        <f>RES_hhdet_tesh!J98/RES_summary!J$19</f>
        <v>0</v>
      </c>
      <c r="K98" s="177">
        <f>RES_hhdet_tesh!K98/RES_summary!K$19</f>
        <v>0</v>
      </c>
      <c r="L98" s="177">
        <f>RES_hhdet_tesh!L98/RES_summary!L$19</f>
        <v>0</v>
      </c>
      <c r="M98" s="177">
        <f>RES_hhdet_tesh!M98/RES_summary!M$19</f>
        <v>0</v>
      </c>
      <c r="N98" s="177">
        <f>RES_hhdet_tesh!N98/RES_summary!N$19</f>
        <v>0</v>
      </c>
      <c r="O98" s="177">
        <f>RES_hhdet_tesh!O98/RES_summary!O$19</f>
        <v>0</v>
      </c>
      <c r="P98" s="177">
        <f>RES_hhdet_tesh!P98/RES_summary!P$19</f>
        <v>0</v>
      </c>
      <c r="Q98" s="177">
        <f>RES_hhdet_tesh!Q98/RES_summary!Q$19</f>
        <v>0</v>
      </c>
    </row>
    <row r="99" spans="1:17" ht="12" customHeight="1" x14ac:dyDescent="0.25">
      <c r="A99" s="148" t="s">
        <v>59</v>
      </c>
      <c r="B99" s="177">
        <f>RES_hhdet_tesh!B99/RES_summary!B$19</f>
        <v>0</v>
      </c>
      <c r="C99" s="177">
        <f>RES_hhdet_tesh!C99/RES_summary!C$19</f>
        <v>0</v>
      </c>
      <c r="D99" s="177">
        <f>RES_hhdet_tesh!D99/RES_summary!D$19</f>
        <v>0</v>
      </c>
      <c r="E99" s="177">
        <f>RES_hhdet_tesh!E99/RES_summary!E$19</f>
        <v>0</v>
      </c>
      <c r="F99" s="177">
        <f>RES_hhdet_tesh!F99/RES_summary!F$19</f>
        <v>0</v>
      </c>
      <c r="G99" s="177">
        <f>RES_hhdet_tesh!G99/RES_summary!G$19</f>
        <v>0</v>
      </c>
      <c r="H99" s="177">
        <f>RES_hhdet_tesh!H99/RES_summary!H$19</f>
        <v>0</v>
      </c>
      <c r="I99" s="177">
        <f>RES_hhdet_tesh!I99/RES_summary!I$19</f>
        <v>0</v>
      </c>
      <c r="J99" s="177">
        <f>RES_hhdet_tesh!J99/RES_summary!J$19</f>
        <v>0</v>
      </c>
      <c r="K99" s="177">
        <f>RES_hhdet_tesh!K99/RES_summary!K$19</f>
        <v>0</v>
      </c>
      <c r="L99" s="177">
        <f>RES_hhdet_tesh!L99/RES_summary!L$19</f>
        <v>0</v>
      </c>
      <c r="M99" s="177">
        <f>RES_hhdet_tesh!M99/RES_summary!M$19</f>
        <v>0</v>
      </c>
      <c r="N99" s="177">
        <f>RES_hhdet_tesh!N99/RES_summary!N$19</f>
        <v>0</v>
      </c>
      <c r="O99" s="177">
        <f>RES_hhdet_tesh!O99/RES_summary!O$19</f>
        <v>0</v>
      </c>
      <c r="P99" s="177">
        <f>RES_hhdet_tesh!P99/RES_summary!P$19</f>
        <v>0</v>
      </c>
      <c r="Q99" s="177">
        <f>RES_hhdet_tesh!Q99/RES_summary!Q$19</f>
        <v>0</v>
      </c>
    </row>
    <row r="100" spans="1:17" ht="12" customHeight="1" x14ac:dyDescent="0.25">
      <c r="A100" s="158" t="s">
        <v>62</v>
      </c>
      <c r="B100" s="178">
        <f>RES_hhdet_tesh!B100/RES_summary!B$19</f>
        <v>9.1807010604090458</v>
      </c>
      <c r="C100" s="178">
        <f>RES_hhdet_tesh!C100/RES_summary!C$19</f>
        <v>9.010447705412961</v>
      </c>
      <c r="D100" s="178">
        <f>RES_hhdet_tesh!D100/RES_summary!D$19</f>
        <v>10.407717031958317</v>
      </c>
      <c r="E100" s="178">
        <f>RES_hhdet_tesh!E100/RES_summary!E$19</f>
        <v>10.894250038106907</v>
      </c>
      <c r="F100" s="178">
        <f>RES_hhdet_tesh!F100/RES_summary!F$19</f>
        <v>8.8457815389900674</v>
      </c>
      <c r="G100" s="178">
        <f>RES_hhdet_tesh!G100/RES_summary!G$19</f>
        <v>16.634563817464013</v>
      </c>
      <c r="H100" s="178">
        <f>RES_hhdet_tesh!H100/RES_summary!H$19</f>
        <v>13.630467568973344</v>
      </c>
      <c r="I100" s="178">
        <f>RES_hhdet_tesh!I100/RES_summary!I$19</f>
        <v>13.185154238997182</v>
      </c>
      <c r="J100" s="178">
        <f>RES_hhdet_tesh!J100/RES_summary!J$19</f>
        <v>10.66439805451906</v>
      </c>
      <c r="K100" s="178">
        <f>RES_hhdet_tesh!K100/RES_summary!K$19</f>
        <v>10.768552949160568</v>
      </c>
      <c r="L100" s="178">
        <f>RES_hhdet_tesh!L100/RES_summary!L$19</f>
        <v>10.945455433445087</v>
      </c>
      <c r="M100" s="178">
        <f>RES_hhdet_tesh!M100/RES_summary!M$19</f>
        <v>10.936060242997527</v>
      </c>
      <c r="N100" s="178">
        <f>RES_hhdet_tesh!N100/RES_summary!N$19</f>
        <v>11.114079144467381</v>
      </c>
      <c r="O100" s="178">
        <f>RES_hhdet_tesh!O100/RES_summary!O$19</f>
        <v>10.975549628353599</v>
      </c>
      <c r="P100" s="178">
        <f>RES_hhdet_tesh!P100/RES_summary!P$19</f>
        <v>11.250028658545075</v>
      </c>
      <c r="Q100" s="178">
        <f>RES_hhdet_tesh!Q100/RES_summary!Q$19</f>
        <v>11.165454593804025</v>
      </c>
    </row>
    <row r="101" spans="1:17" ht="12" customHeight="1" x14ac:dyDescent="0.25">
      <c r="A101" s="23" t="s">
        <v>55</v>
      </c>
      <c r="B101" s="177">
        <f>RES_hhdet_tesh!B101/RES_summary!B$19</f>
        <v>9.1421996043966658</v>
      </c>
      <c r="C101" s="177">
        <f>RES_hhdet_tesh!C101/RES_summary!C$19</f>
        <v>8.6678809792573652</v>
      </c>
      <c r="D101" s="177">
        <f>RES_hhdet_tesh!D101/RES_summary!D$19</f>
        <v>10.219258985084211</v>
      </c>
      <c r="E101" s="177">
        <f>RES_hhdet_tesh!E101/RES_summary!E$19</f>
        <v>10.606998187860594</v>
      </c>
      <c r="F101" s="177">
        <f>RES_hhdet_tesh!F101/RES_summary!F$19</f>
        <v>9.0440785840302205</v>
      </c>
      <c r="G101" s="177">
        <f>RES_hhdet_tesh!G101/RES_summary!G$19</f>
        <v>16.173941210433515</v>
      </c>
      <c r="H101" s="177">
        <f>RES_hhdet_tesh!H101/RES_summary!H$19</f>
        <v>13.290129947186937</v>
      </c>
      <c r="I101" s="177">
        <f>RES_hhdet_tesh!I101/RES_summary!I$19</f>
        <v>12.686354802518162</v>
      </c>
      <c r="J101" s="177">
        <f>RES_hhdet_tesh!J101/RES_summary!J$19</f>
        <v>10.577814142769057</v>
      </c>
      <c r="K101" s="177">
        <f>RES_hhdet_tesh!K101/RES_summary!K$19</f>
        <v>10.38320437486303</v>
      </c>
      <c r="L101" s="177">
        <f>RES_hhdet_tesh!L101/RES_summary!L$19</f>
        <v>10.61886571660051</v>
      </c>
      <c r="M101" s="177">
        <f>RES_hhdet_tesh!M101/RES_summary!M$19</f>
        <v>10.464253229451247</v>
      </c>
      <c r="N101" s="177">
        <f>RES_hhdet_tesh!N101/RES_summary!N$19</f>
        <v>10.796025885279539</v>
      </c>
      <c r="O101" s="177">
        <f>RES_hhdet_tesh!O101/RES_summary!O$19</f>
        <v>10.565859467892004</v>
      </c>
      <c r="P101" s="177">
        <f>RES_hhdet_tesh!P101/RES_summary!P$19</f>
        <v>11.078454349753651</v>
      </c>
      <c r="Q101" s="177">
        <f>RES_hhdet_tesh!Q101/RES_summary!Q$19</f>
        <v>10.80571506018979</v>
      </c>
    </row>
    <row r="102" spans="1:17" ht="12" customHeight="1" x14ac:dyDescent="0.25">
      <c r="A102" s="23" t="s">
        <v>57</v>
      </c>
      <c r="B102" s="177">
        <f>RES_hhdet_tesh!B102/RES_summary!B$19</f>
        <v>9.1422017767818851</v>
      </c>
      <c r="C102" s="177">
        <f>RES_hhdet_tesh!C102/RES_summary!C$19</f>
        <v>9.9417994178683085</v>
      </c>
      <c r="D102" s="177">
        <f>RES_hhdet_tesh!D102/RES_summary!D$19</f>
        <v>10.196821205323007</v>
      </c>
      <c r="E102" s="177">
        <f>RES_hhdet_tesh!E102/RES_summary!E$19</f>
        <v>11.90442296050087</v>
      </c>
      <c r="F102" s="177">
        <f>RES_hhdet_tesh!F102/RES_summary!F$19</f>
        <v>7.4570509198879025</v>
      </c>
      <c r="G102" s="177">
        <f>RES_hhdet_tesh!G102/RES_summary!G$19</f>
        <v>20.047692589409955</v>
      </c>
      <c r="H102" s="177">
        <f>RES_hhdet_tesh!H102/RES_summary!H$19</f>
        <v>10.28271196654986</v>
      </c>
      <c r="I102" s="177">
        <f>RES_hhdet_tesh!I102/RES_summary!I$19</f>
        <v>16.046046793015783</v>
      </c>
      <c r="J102" s="177">
        <f>RES_hhdet_tesh!J102/RES_summary!J$19</f>
        <v>8.470853514536568</v>
      </c>
      <c r="K102" s="177">
        <f>RES_hhdet_tesh!K102/RES_summary!K$19</f>
        <v>13.060011650982918</v>
      </c>
      <c r="L102" s="177">
        <f>RES_hhdet_tesh!L102/RES_summary!L$19</f>
        <v>11.20196695411977</v>
      </c>
      <c r="M102" s="177">
        <f>RES_hhdet_tesh!M102/RES_summary!M$19</f>
        <v>11.25782885872594</v>
      </c>
      <c r="N102" s="177">
        <f>RES_hhdet_tesh!N102/RES_summary!N$19</f>
        <v>10.754382819173223</v>
      </c>
      <c r="O102" s="177">
        <f>RES_hhdet_tesh!O102/RES_summary!O$19</f>
        <v>11.216242907861755</v>
      </c>
      <c r="P102" s="177">
        <f>RES_hhdet_tesh!P102/RES_summary!P$19</f>
        <v>11.184814593095389</v>
      </c>
      <c r="Q102" s="177">
        <f>RES_hhdet_tesh!Q102/RES_summary!Q$19</f>
        <v>11.664590804762868</v>
      </c>
    </row>
    <row r="103" spans="1:17" ht="12" customHeight="1" x14ac:dyDescent="0.25">
      <c r="A103" s="29" t="s">
        <v>140</v>
      </c>
      <c r="B103" s="176">
        <f>RES_hhdet_tesh!B103/RES_summary!B$19</f>
        <v>9.4124044255043042</v>
      </c>
      <c r="C103" s="176">
        <f>RES_hhdet_tesh!C103/RES_summary!C$19</f>
        <v>8.9677777776434606</v>
      </c>
      <c r="D103" s="176">
        <f>RES_hhdet_tesh!D103/RES_summary!D$19</f>
        <v>12.524832253066755</v>
      </c>
      <c r="E103" s="176">
        <f>RES_hhdet_tesh!E103/RES_summary!E$19</f>
        <v>8.9680501064402396</v>
      </c>
      <c r="F103" s="176">
        <f>RES_hhdet_tesh!F103/RES_summary!F$19</f>
        <v>14.411469664379018</v>
      </c>
      <c r="G103" s="176">
        <f>RES_hhdet_tesh!G103/RES_summary!G$19</f>
        <v>7.2008427093856362</v>
      </c>
      <c r="H103" s="176">
        <f>RES_hhdet_tesh!H103/RES_summary!H$19</f>
        <v>28.54606884527022</v>
      </c>
      <c r="I103" s="176">
        <f>RES_hhdet_tesh!I103/RES_summary!I$19</f>
        <v>5.9317904863470297</v>
      </c>
      <c r="J103" s="176">
        <f>RES_hhdet_tesh!J103/RES_summary!J$19</f>
        <v>22.108229113469239</v>
      </c>
      <c r="K103" s="176">
        <f>RES_hhdet_tesh!K103/RES_summary!K$19</f>
        <v>3.8785275595230018</v>
      </c>
      <c r="L103" s="176">
        <f>RES_hhdet_tesh!L103/RES_summary!L$19</f>
        <v>12.5015557777261</v>
      </c>
      <c r="M103" s="176">
        <f>RES_hhdet_tesh!M103/RES_summary!M$19</f>
        <v>12.815208337326084</v>
      </c>
      <c r="N103" s="176">
        <f>RES_hhdet_tesh!N103/RES_summary!N$19</f>
        <v>13.661393945789367</v>
      </c>
      <c r="O103" s="176">
        <f>RES_hhdet_tesh!O103/RES_summary!O$19</f>
        <v>12.616895843302636</v>
      </c>
      <c r="P103" s="176">
        <f>RES_hhdet_tesh!P103/RES_summary!P$19</f>
        <v>12.187778339549761</v>
      </c>
      <c r="Q103" s="176">
        <f>RES_hhdet_tesh!Q103/RES_summary!Q$19</f>
        <v>11.380287329016385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162.17257430324904</v>
      </c>
      <c r="C105" s="184">
        <f>RES_hhdet_tesh!C105/RES_summary!C$19</f>
        <v>146.91400847948236</v>
      </c>
      <c r="D105" s="184">
        <f>RES_hhdet_tesh!D105/RES_summary!D$19</f>
        <v>161.81345979199367</v>
      </c>
      <c r="E105" s="184">
        <f>RES_hhdet_tesh!E105/RES_summary!E$19</f>
        <v>162.9242321076849</v>
      </c>
      <c r="F105" s="184">
        <f>RES_hhdet_tesh!F105/RES_summary!F$19</f>
        <v>144.3778791708861</v>
      </c>
      <c r="G105" s="184">
        <f>RES_hhdet_tesh!G105/RES_summary!G$19</f>
        <v>145.13534975514759</v>
      </c>
      <c r="H105" s="184">
        <f>RES_hhdet_tesh!H105/RES_summary!H$19</f>
        <v>149.07920986500076</v>
      </c>
      <c r="I105" s="184">
        <f>RES_hhdet_tesh!I105/RES_summary!I$19</f>
        <v>148.67397439403172</v>
      </c>
      <c r="J105" s="184">
        <f>RES_hhdet_tesh!J105/RES_summary!J$19</f>
        <v>154.67845254312067</v>
      </c>
      <c r="K105" s="184">
        <f>RES_hhdet_tesh!K105/RES_summary!K$19</f>
        <v>155.2002345294184</v>
      </c>
      <c r="L105" s="184">
        <f>RES_hhdet_tesh!L105/RES_summary!L$19</f>
        <v>171.44718051797275</v>
      </c>
      <c r="M105" s="184">
        <f>RES_hhdet_tesh!M105/RES_summary!M$19</f>
        <v>146.39889125380373</v>
      </c>
      <c r="N105" s="184">
        <f>RES_hhdet_tesh!N105/RES_summary!N$19</f>
        <v>150.64772795181085</v>
      </c>
      <c r="O105" s="184">
        <f>RES_hhdet_tesh!O105/RES_summary!O$19</f>
        <v>138.5821352292611</v>
      </c>
      <c r="P105" s="184">
        <f>RES_hhdet_tesh!P105/RES_summary!P$19</f>
        <v>132.48976292961527</v>
      </c>
      <c r="Q105" s="184">
        <f>RES_hhdet_tesh!Q105/RES_summary!Q$19</f>
        <v>130.30000118387773</v>
      </c>
    </row>
    <row r="106" spans="1:17" ht="12.95" customHeight="1" x14ac:dyDescent="0.25">
      <c r="A106" s="158" t="s">
        <v>65</v>
      </c>
      <c r="B106" s="178">
        <f>RES_hhdet_tesh!B106/RES_summary!B$19</f>
        <v>135.11282463810997</v>
      </c>
      <c r="C106" s="178">
        <f>RES_hhdet_tesh!C106/RES_summary!C$19</f>
        <v>117.99194858265793</v>
      </c>
      <c r="D106" s="178">
        <f>RES_hhdet_tesh!D106/RES_summary!D$19</f>
        <v>131.67510916409964</v>
      </c>
      <c r="E106" s="178">
        <f>RES_hhdet_tesh!E106/RES_summary!E$19</f>
        <v>127.50016693213638</v>
      </c>
      <c r="F106" s="178">
        <f>RES_hhdet_tesh!F106/RES_summary!F$19</f>
        <v>116.06483699520939</v>
      </c>
      <c r="G106" s="178">
        <f>RES_hhdet_tesh!G106/RES_summary!G$19</f>
        <v>104.93475638994182</v>
      </c>
      <c r="H106" s="178">
        <f>RES_hhdet_tesh!H106/RES_summary!H$19</f>
        <v>112.33930555980898</v>
      </c>
      <c r="I106" s="178">
        <f>RES_hhdet_tesh!I106/RES_summary!I$19</f>
        <v>101.21017500961803</v>
      </c>
      <c r="J106" s="178">
        <f>RES_hhdet_tesh!J106/RES_summary!J$19</f>
        <v>116.28171473631978</v>
      </c>
      <c r="K106" s="178">
        <f>RES_hhdet_tesh!K106/RES_summary!K$19</f>
        <v>112.92284600879164</v>
      </c>
      <c r="L106" s="178">
        <f>RES_hhdet_tesh!L106/RES_summary!L$19</f>
        <v>135.37326913320308</v>
      </c>
      <c r="M106" s="178">
        <f>RES_hhdet_tesh!M106/RES_summary!M$19</f>
        <v>109.49175362474476</v>
      </c>
      <c r="N106" s="178">
        <f>RES_hhdet_tesh!N106/RES_summary!N$19</f>
        <v>111.74021013325479</v>
      </c>
      <c r="O106" s="178">
        <f>RES_hhdet_tesh!O106/RES_summary!O$19</f>
        <v>103.70804024583749</v>
      </c>
      <c r="P106" s="178">
        <f>RES_hhdet_tesh!P106/RES_summary!P$19</f>
        <v>96.794572192078846</v>
      </c>
      <c r="Q106" s="178">
        <f>RES_hhdet_tesh!Q106/RES_summary!Q$19</f>
        <v>95.978709593440627</v>
      </c>
    </row>
    <row r="107" spans="1:17" ht="12" customHeight="1" x14ac:dyDescent="0.25">
      <c r="A107" s="23" t="s">
        <v>153</v>
      </c>
      <c r="B107" s="177">
        <f>RES_hhdet_tesh!B107/RES_summary!B$19</f>
        <v>134.87611974858453</v>
      </c>
      <c r="C107" s="177">
        <f>RES_hhdet_tesh!C107/RES_summary!C$19</f>
        <v>117.61551752901239</v>
      </c>
      <c r="D107" s="177">
        <f>RES_hhdet_tesh!D107/RES_summary!D$19</f>
        <v>131.25996563764608</v>
      </c>
      <c r="E107" s="177">
        <f>RES_hhdet_tesh!E107/RES_summary!E$19</f>
        <v>126.52095482109229</v>
      </c>
      <c r="F107" s="177">
        <f>RES_hhdet_tesh!F107/RES_summary!F$19</f>
        <v>115.84957727855958</v>
      </c>
      <c r="G107" s="177">
        <f>RES_hhdet_tesh!G107/RES_summary!G$19</f>
        <v>103.7269675512501</v>
      </c>
      <c r="H107" s="177">
        <f>RES_hhdet_tesh!H107/RES_summary!H$19</f>
        <v>111.46438057132713</v>
      </c>
      <c r="I107" s="177">
        <f>RES_hhdet_tesh!I107/RES_summary!I$19</f>
        <v>99.541047673318985</v>
      </c>
      <c r="J107" s="177">
        <f>RES_hhdet_tesh!J107/RES_summary!J$19</f>
        <v>115.44124349127196</v>
      </c>
      <c r="K107" s="177">
        <f>RES_hhdet_tesh!K107/RES_summary!K$19</f>
        <v>111.39650928830508</v>
      </c>
      <c r="L107" s="177">
        <f>RES_hhdet_tesh!L107/RES_summary!L$19</f>
        <v>134.37395666241579</v>
      </c>
      <c r="M107" s="177">
        <f>RES_hhdet_tesh!M107/RES_summary!M$19</f>
        <v>108.7813793085332</v>
      </c>
      <c r="N107" s="177">
        <f>RES_hhdet_tesh!N107/RES_summary!N$19</f>
        <v>110.99282843477658</v>
      </c>
      <c r="O107" s="177">
        <f>RES_hhdet_tesh!O107/RES_summary!O$19</f>
        <v>103.08702203902689</v>
      </c>
      <c r="P107" s="177">
        <f>RES_hhdet_tesh!P107/RES_summary!P$19</f>
        <v>96.108684540671064</v>
      </c>
      <c r="Q107" s="177">
        <f>RES_hhdet_tesh!Q107/RES_summary!Q$19</f>
        <v>95.103722262332099</v>
      </c>
    </row>
    <row r="108" spans="1:17" ht="12" customHeight="1" x14ac:dyDescent="0.25">
      <c r="A108" s="23" t="s">
        <v>60</v>
      </c>
      <c r="B108" s="177">
        <f>RES_hhdet_tesh!B108/RES_summary!B$19</f>
        <v>0.23670488952542998</v>
      </c>
      <c r="C108" s="177">
        <f>RES_hhdet_tesh!C108/RES_summary!C$19</f>
        <v>0.3764310536455272</v>
      </c>
      <c r="D108" s="177">
        <f>RES_hhdet_tesh!D108/RES_summary!D$19</f>
        <v>0.41514352645355512</v>
      </c>
      <c r="E108" s="177">
        <f>RES_hhdet_tesh!E108/RES_summary!E$19</f>
        <v>0.979212111044093</v>
      </c>
      <c r="F108" s="177">
        <f>RES_hhdet_tesh!F108/RES_summary!F$19</f>
        <v>0.21525971664982388</v>
      </c>
      <c r="G108" s="177">
        <f>RES_hhdet_tesh!G108/RES_summary!G$19</f>
        <v>1.2077888386917215</v>
      </c>
      <c r="H108" s="177">
        <f>RES_hhdet_tesh!H108/RES_summary!H$19</f>
        <v>0.87492498848186351</v>
      </c>
      <c r="I108" s="177">
        <f>RES_hhdet_tesh!I108/RES_summary!I$19</f>
        <v>1.6691273362990409</v>
      </c>
      <c r="J108" s="177">
        <f>RES_hhdet_tesh!J108/RES_summary!J$19</f>
        <v>0.84047124504780568</v>
      </c>
      <c r="K108" s="177">
        <f>RES_hhdet_tesh!K108/RES_summary!K$19</f>
        <v>1.5263367204865697</v>
      </c>
      <c r="L108" s="177">
        <f>RES_hhdet_tesh!L108/RES_summary!L$19</f>
        <v>0.99931247078726904</v>
      </c>
      <c r="M108" s="177">
        <f>RES_hhdet_tesh!M108/RES_summary!M$19</f>
        <v>0.71037431621155767</v>
      </c>
      <c r="N108" s="177">
        <f>RES_hhdet_tesh!N108/RES_summary!N$19</f>
        <v>0.74738169847820979</v>
      </c>
      <c r="O108" s="177">
        <f>RES_hhdet_tesh!O108/RES_summary!O$19</f>
        <v>0.62101820681061282</v>
      </c>
      <c r="P108" s="177">
        <f>RES_hhdet_tesh!P108/RES_summary!P$19</f>
        <v>0.68588765140779406</v>
      </c>
      <c r="Q108" s="177">
        <f>RES_hhdet_tesh!Q108/RES_summary!Q$19</f>
        <v>0.87498733110853621</v>
      </c>
    </row>
    <row r="109" spans="1:17" ht="12.95" customHeight="1" x14ac:dyDescent="0.25">
      <c r="A109" s="158" t="s">
        <v>112</v>
      </c>
      <c r="B109" s="178">
        <f>RES_hhdet_tesh!B109/RES_summary!B$19</f>
        <v>0.28597914983012468</v>
      </c>
      <c r="C109" s="178">
        <f>RES_hhdet_tesh!C109/RES_summary!C$19</f>
        <v>0.35235850418277537</v>
      </c>
      <c r="D109" s="178">
        <f>RES_hhdet_tesh!D109/RES_summary!D$19</f>
        <v>0.43115817031525727</v>
      </c>
      <c r="E109" s="178">
        <f>RES_hhdet_tesh!E109/RES_summary!E$19</f>
        <v>0.50634910758343155</v>
      </c>
      <c r="F109" s="178">
        <f>RES_hhdet_tesh!F109/RES_summary!F$19</f>
        <v>0.58444821319928408</v>
      </c>
      <c r="G109" s="178">
        <f>RES_hhdet_tesh!G109/RES_summary!G$19</f>
        <v>0.6666573990966338</v>
      </c>
      <c r="H109" s="178">
        <f>RES_hhdet_tesh!H109/RES_summary!H$19</f>
        <v>0.77635224092529254</v>
      </c>
      <c r="I109" s="178">
        <f>RES_hhdet_tesh!I109/RES_summary!I$19</f>
        <v>0.9148373991923846</v>
      </c>
      <c r="J109" s="178">
        <f>RES_hhdet_tesh!J109/RES_summary!J$19</f>
        <v>1.1276242700648846</v>
      </c>
      <c r="K109" s="178">
        <f>RES_hhdet_tesh!K109/RES_summary!K$19</f>
        <v>1.2028055044653447</v>
      </c>
      <c r="L109" s="178">
        <f>RES_hhdet_tesh!L109/RES_summary!L$19</f>
        <v>1.3181418395829692</v>
      </c>
      <c r="M109" s="178">
        <f>RES_hhdet_tesh!M109/RES_summary!M$19</f>
        <v>1.4058495596384115</v>
      </c>
      <c r="N109" s="178">
        <f>RES_hhdet_tesh!N109/RES_summary!N$19</f>
        <v>1.6224636770774197</v>
      </c>
      <c r="O109" s="178">
        <f>RES_hhdet_tesh!O109/RES_summary!O$19</f>
        <v>1.8451470591073391</v>
      </c>
      <c r="P109" s="178">
        <f>RES_hhdet_tesh!P109/RES_summary!P$19</f>
        <v>1.968004482574514</v>
      </c>
      <c r="Q109" s="178">
        <f>RES_hhdet_tesh!Q109/RES_summary!Q$19</f>
        <v>2.0470520778113852</v>
      </c>
    </row>
    <row r="110" spans="1:17" ht="12" customHeight="1" x14ac:dyDescent="0.25">
      <c r="A110" s="23" t="s">
        <v>60</v>
      </c>
      <c r="B110" s="177">
        <f>RES_hhdet_tesh!B110/RES_summary!B$19</f>
        <v>0.28597914983012468</v>
      </c>
      <c r="C110" s="177">
        <f>RES_hhdet_tesh!C110/RES_summary!C$19</f>
        <v>0.35235850418277537</v>
      </c>
      <c r="D110" s="177">
        <f>RES_hhdet_tesh!D110/RES_summary!D$19</f>
        <v>0.43115817031525727</v>
      </c>
      <c r="E110" s="177">
        <f>RES_hhdet_tesh!E110/RES_summary!E$19</f>
        <v>0.50634910758343155</v>
      </c>
      <c r="F110" s="177">
        <f>RES_hhdet_tesh!F110/RES_summary!F$19</f>
        <v>0.58444821319928408</v>
      </c>
      <c r="G110" s="177">
        <f>RES_hhdet_tesh!G110/RES_summary!G$19</f>
        <v>0.6666573990966338</v>
      </c>
      <c r="H110" s="177">
        <f>RES_hhdet_tesh!H110/RES_summary!H$19</f>
        <v>0.77635224092529254</v>
      </c>
      <c r="I110" s="177">
        <f>RES_hhdet_tesh!I110/RES_summary!I$19</f>
        <v>0.9148373991923846</v>
      </c>
      <c r="J110" s="177">
        <f>RES_hhdet_tesh!J110/RES_summary!J$19</f>
        <v>1.1276242700648846</v>
      </c>
      <c r="K110" s="177">
        <f>RES_hhdet_tesh!K110/RES_summary!K$19</f>
        <v>1.2028055044653447</v>
      </c>
      <c r="L110" s="177">
        <f>RES_hhdet_tesh!L110/RES_summary!L$19</f>
        <v>1.3181418395829692</v>
      </c>
      <c r="M110" s="177">
        <f>RES_hhdet_tesh!M110/RES_summary!M$19</f>
        <v>1.4058495596384115</v>
      </c>
      <c r="N110" s="177">
        <f>RES_hhdet_tesh!N110/RES_summary!N$19</f>
        <v>1.6224636770774197</v>
      </c>
      <c r="O110" s="177">
        <f>RES_hhdet_tesh!O110/RES_summary!O$19</f>
        <v>1.8451470591073391</v>
      </c>
      <c r="P110" s="177">
        <f>RES_hhdet_tesh!P110/RES_summary!P$19</f>
        <v>1.968004482574514</v>
      </c>
      <c r="Q110" s="177">
        <f>RES_hhdet_tesh!Q110/RES_summary!Q$19</f>
        <v>2.0470520778113852</v>
      </c>
    </row>
    <row r="111" spans="1:17" ht="12" customHeight="1" x14ac:dyDescent="0.25">
      <c r="A111" s="158" t="s">
        <v>63</v>
      </c>
      <c r="B111" s="178">
        <f>RES_hhdet_tesh!B111/RES_summary!B$19</f>
        <v>17.544420374354143</v>
      </c>
      <c r="C111" s="178">
        <f>RES_hhdet_tesh!C111/RES_summary!C$19</f>
        <v>18.961056887364098</v>
      </c>
      <c r="D111" s="178">
        <f>RES_hhdet_tesh!D111/RES_summary!D$19</f>
        <v>18.94816290906952</v>
      </c>
      <c r="E111" s="178">
        <f>RES_hhdet_tesh!E111/RES_summary!E$19</f>
        <v>23.557818782606489</v>
      </c>
      <c r="F111" s="178">
        <f>RES_hhdet_tesh!F111/RES_summary!F$19</f>
        <v>19.242851538079506</v>
      </c>
      <c r="G111" s="178">
        <f>RES_hhdet_tesh!G111/RES_summary!G$19</f>
        <v>21.981577323336097</v>
      </c>
      <c r="H111" s="178">
        <f>RES_hhdet_tesh!H111/RES_summary!H$19</f>
        <v>21.75399889787343</v>
      </c>
      <c r="I111" s="178">
        <f>RES_hhdet_tesh!I111/RES_summary!I$19</f>
        <v>32.420021031415715</v>
      </c>
      <c r="J111" s="178">
        <f>RES_hhdet_tesh!J111/RES_summary!J$19</f>
        <v>26.426031086789941</v>
      </c>
      <c r="K111" s="178">
        <f>RES_hhdet_tesh!K111/RES_summary!K$19</f>
        <v>29.606093107059579</v>
      </c>
      <c r="L111" s="178">
        <f>RES_hhdet_tesh!L111/RES_summary!L$19</f>
        <v>23.250875740945471</v>
      </c>
      <c r="M111" s="178">
        <f>RES_hhdet_tesh!M111/RES_summary!M$19</f>
        <v>23.838116828354917</v>
      </c>
      <c r="N111" s="178">
        <f>RES_hhdet_tesh!N111/RES_summary!N$19</f>
        <v>25.681035932138265</v>
      </c>
      <c r="O111" s="178">
        <f>RES_hhdet_tesh!O111/RES_summary!O$19</f>
        <v>21.419596382107951</v>
      </c>
      <c r="P111" s="178">
        <f>RES_hhdet_tesh!P111/RES_summary!P$19</f>
        <v>22.240362648046435</v>
      </c>
      <c r="Q111" s="178">
        <f>RES_hhdet_tesh!Q111/RES_summary!Q$19</f>
        <v>20.681832972416416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17.544420374354143</v>
      </c>
      <c r="C116" s="180">
        <f>RES_hhdet_tesh!C116/RES_summary!C$19</f>
        <v>18.961056887364098</v>
      </c>
      <c r="D116" s="180">
        <f>RES_hhdet_tesh!D116/RES_summary!D$19</f>
        <v>18.94816290906952</v>
      </c>
      <c r="E116" s="180">
        <f>RES_hhdet_tesh!E116/RES_summary!E$19</f>
        <v>23.557818782606489</v>
      </c>
      <c r="F116" s="180">
        <f>RES_hhdet_tesh!F116/RES_summary!F$19</f>
        <v>19.242851538079506</v>
      </c>
      <c r="G116" s="180">
        <f>RES_hhdet_tesh!G116/RES_summary!G$19</f>
        <v>21.981577323336097</v>
      </c>
      <c r="H116" s="180">
        <f>RES_hhdet_tesh!H116/RES_summary!H$19</f>
        <v>21.75399889787343</v>
      </c>
      <c r="I116" s="180">
        <f>RES_hhdet_tesh!I116/RES_summary!I$19</f>
        <v>32.420021031415715</v>
      </c>
      <c r="J116" s="180">
        <f>RES_hhdet_tesh!J116/RES_summary!J$19</f>
        <v>26.426031086789941</v>
      </c>
      <c r="K116" s="180">
        <f>RES_hhdet_tesh!K116/RES_summary!K$19</f>
        <v>29.606093107059579</v>
      </c>
      <c r="L116" s="180">
        <f>RES_hhdet_tesh!L116/RES_summary!L$19</f>
        <v>23.250875740945471</v>
      </c>
      <c r="M116" s="180">
        <f>RES_hhdet_tesh!M116/RES_summary!M$19</f>
        <v>23.838116828354917</v>
      </c>
      <c r="N116" s="180">
        <f>RES_hhdet_tesh!N116/RES_summary!N$19</f>
        <v>25.681035932138265</v>
      </c>
      <c r="O116" s="180">
        <f>RES_hhdet_tesh!O116/RES_summary!O$19</f>
        <v>21.419596382107951</v>
      </c>
      <c r="P116" s="180">
        <f>RES_hhdet_tesh!P116/RES_summary!P$19</f>
        <v>22.240362648046435</v>
      </c>
      <c r="Q116" s="180">
        <f>RES_hhdet_tesh!Q116/RES_summary!Q$19</f>
        <v>20.681832972416416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9.2293501409548071</v>
      </c>
      <c r="C120" s="178">
        <f>RES_hhdet_tesh!C120/RES_summary!C$19</f>
        <v>9.6086445052775726</v>
      </c>
      <c r="D120" s="178">
        <f>RES_hhdet_tesh!D120/RES_summary!D$19</f>
        <v>10.759029548509261</v>
      </c>
      <c r="E120" s="178">
        <f>RES_hhdet_tesh!E120/RES_summary!E$19</f>
        <v>11.359897285358581</v>
      </c>
      <c r="F120" s="178">
        <f>RES_hhdet_tesh!F120/RES_summary!F$19</f>
        <v>8.4857424243979214</v>
      </c>
      <c r="G120" s="178">
        <f>RES_hhdet_tesh!G120/RES_summary!G$19</f>
        <v>17.552358642773022</v>
      </c>
      <c r="H120" s="178">
        <f>RES_hhdet_tesh!H120/RES_summary!H$19</f>
        <v>14.209553166393043</v>
      </c>
      <c r="I120" s="178">
        <f>RES_hhdet_tesh!I120/RES_summary!I$19</f>
        <v>14.128940953805587</v>
      </c>
      <c r="J120" s="178">
        <f>RES_hhdet_tesh!J120/RES_summary!J$19</f>
        <v>10.843082449946074</v>
      </c>
      <c r="K120" s="178">
        <f>RES_hhdet_tesh!K120/RES_summary!K$19</f>
        <v>11.468489909101821</v>
      </c>
      <c r="L120" s="178">
        <f>RES_hhdet_tesh!L120/RES_summary!L$19</f>
        <v>11.504893804241238</v>
      </c>
      <c r="M120" s="178">
        <f>RES_hhdet_tesh!M120/RES_summary!M$19</f>
        <v>11.663171241065655</v>
      </c>
      <c r="N120" s="178">
        <f>RES_hhdet_tesh!N120/RES_summary!N$19</f>
        <v>11.604018209340394</v>
      </c>
      <c r="O120" s="178">
        <f>RES_hhdet_tesh!O120/RES_summary!O$19</f>
        <v>11.609351542208321</v>
      </c>
      <c r="P120" s="178">
        <f>RES_hhdet_tesh!P120/RES_summary!P$19</f>
        <v>11.486823606915483</v>
      </c>
      <c r="Q120" s="178">
        <f>RES_hhdet_tesh!Q120/RES_summary!Q$19</f>
        <v>11.592406540209305</v>
      </c>
    </row>
    <row r="121" spans="1:17" ht="12" customHeight="1" x14ac:dyDescent="0.25">
      <c r="A121" s="23" t="s">
        <v>57</v>
      </c>
      <c r="B121" s="177">
        <f>RES_hhdet_tesh!B121/RES_summary!B$19</f>
        <v>9.1422017767818833</v>
      </c>
      <c r="C121" s="177">
        <f>RES_hhdet_tesh!C121/RES_summary!C$19</f>
        <v>9.941799417868312</v>
      </c>
      <c r="D121" s="177">
        <f>RES_hhdet_tesh!D121/RES_summary!D$19</f>
        <v>10.196821205323005</v>
      </c>
      <c r="E121" s="177">
        <f>RES_hhdet_tesh!E121/RES_summary!E$19</f>
        <v>11.90442296050087</v>
      </c>
      <c r="F121" s="177">
        <f>RES_hhdet_tesh!F121/RES_summary!F$19</f>
        <v>7.4570509198878989</v>
      </c>
      <c r="G121" s="177">
        <f>RES_hhdet_tesh!G121/RES_summary!G$19</f>
        <v>20.047692589409952</v>
      </c>
      <c r="H121" s="177">
        <f>RES_hhdet_tesh!H121/RES_summary!H$19</f>
        <v>10.28271196654986</v>
      </c>
      <c r="I121" s="177">
        <f>RES_hhdet_tesh!I121/RES_summary!I$19</f>
        <v>16.04604679301578</v>
      </c>
      <c r="J121" s="177">
        <f>RES_hhdet_tesh!J121/RES_summary!J$19</f>
        <v>8.470853514536568</v>
      </c>
      <c r="K121" s="177">
        <f>RES_hhdet_tesh!K121/RES_summary!K$19</f>
        <v>13.060011650982911</v>
      </c>
      <c r="L121" s="177">
        <f>RES_hhdet_tesh!L121/RES_summary!L$19</f>
        <v>11.201966954119767</v>
      </c>
      <c r="M121" s="177">
        <f>RES_hhdet_tesh!M121/RES_summary!M$19</f>
        <v>11.257828858725945</v>
      </c>
      <c r="N121" s="177">
        <f>RES_hhdet_tesh!N121/RES_summary!N$19</f>
        <v>10.754382819173221</v>
      </c>
      <c r="O121" s="177">
        <f>RES_hhdet_tesh!O121/RES_summary!O$19</f>
        <v>11.216242907861762</v>
      </c>
      <c r="P121" s="177">
        <f>RES_hhdet_tesh!P121/RES_summary!P$19</f>
        <v>11.184814593095387</v>
      </c>
      <c r="Q121" s="177">
        <f>RES_hhdet_tesh!Q121/RES_summary!Q$19</f>
        <v>11.664590804762874</v>
      </c>
    </row>
    <row r="122" spans="1:17" ht="12" customHeight="1" x14ac:dyDescent="0.25">
      <c r="A122" s="29" t="s">
        <v>140</v>
      </c>
      <c r="B122" s="176">
        <f>RES_hhdet_tesh!B122/RES_summary!B$19</f>
        <v>9.4124044255043042</v>
      </c>
      <c r="C122" s="176">
        <f>RES_hhdet_tesh!C122/RES_summary!C$19</f>
        <v>8.9677777776434571</v>
      </c>
      <c r="D122" s="176">
        <f>RES_hhdet_tesh!D122/RES_summary!D$19</f>
        <v>12.524832253066759</v>
      </c>
      <c r="E122" s="176">
        <f>RES_hhdet_tesh!E122/RES_summary!E$19</f>
        <v>8.9680501064402396</v>
      </c>
      <c r="F122" s="176">
        <f>RES_hhdet_tesh!F122/RES_summary!F$19</f>
        <v>14.411469664379016</v>
      </c>
      <c r="G122" s="176">
        <f>RES_hhdet_tesh!G122/RES_summary!G$19</f>
        <v>7.2008427093856362</v>
      </c>
      <c r="H122" s="176">
        <f>RES_hhdet_tesh!H122/RES_summary!H$19</f>
        <v>28.546068845270231</v>
      </c>
      <c r="I122" s="176">
        <f>RES_hhdet_tesh!I122/RES_summary!I$19</f>
        <v>5.9317904863470279</v>
      </c>
      <c r="J122" s="176">
        <f>RES_hhdet_tesh!J122/RES_summary!J$19</f>
        <v>22.108229113469239</v>
      </c>
      <c r="K122" s="176">
        <f>RES_hhdet_tesh!K122/RES_summary!K$19</f>
        <v>3.8785275595229991</v>
      </c>
      <c r="L122" s="176">
        <f>RES_hhdet_tesh!L122/RES_summary!L$19</f>
        <v>12.5015557777261</v>
      </c>
      <c r="M122" s="176">
        <f>RES_hhdet_tesh!M122/RES_summary!M$19</f>
        <v>12.815208337326084</v>
      </c>
      <c r="N122" s="176">
        <f>RES_hhdet_tesh!N122/RES_summary!N$19</f>
        <v>13.661393945789362</v>
      </c>
      <c r="O122" s="176">
        <f>RES_hhdet_tesh!O122/RES_summary!O$19</f>
        <v>12.616895843302636</v>
      </c>
      <c r="P122" s="176">
        <f>RES_hhdet_tesh!P122/RES_summary!P$19</f>
        <v>12.187778339549761</v>
      </c>
      <c r="Q122" s="176">
        <f>RES_hhdet_tesh!Q122/RES_summary!Q$19</f>
        <v>11.380287329016385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161.73536055170933</v>
      </c>
      <c r="C124" s="184">
        <f>RES_hhdet_tesh!C124/RES_summary!C$19</f>
        <v>141.37652673859861</v>
      </c>
      <c r="D124" s="184">
        <f>RES_hhdet_tesh!D124/RES_summary!D$19</f>
        <v>137.95946714977998</v>
      </c>
      <c r="E124" s="184">
        <f>RES_hhdet_tesh!E124/RES_summary!E$19</f>
        <v>144.89365009427416</v>
      </c>
      <c r="F124" s="184">
        <f>RES_hhdet_tesh!F124/RES_summary!F$19</f>
        <v>136.25195444580433</v>
      </c>
      <c r="G124" s="184">
        <f>RES_hhdet_tesh!G124/RES_summary!G$19</f>
        <v>138.80752611447008</v>
      </c>
      <c r="H124" s="184">
        <f>RES_hhdet_tesh!H124/RES_summary!H$19</f>
        <v>135.27177778233747</v>
      </c>
      <c r="I124" s="184">
        <f>RES_hhdet_tesh!I124/RES_summary!I$19</f>
        <v>126.96429509530435</v>
      </c>
      <c r="J124" s="184">
        <f>RES_hhdet_tesh!J124/RES_summary!J$19</f>
        <v>132.79175907230007</v>
      </c>
      <c r="K124" s="184">
        <f>RES_hhdet_tesh!K124/RES_summary!K$19</f>
        <v>132.19032698178734</v>
      </c>
      <c r="L124" s="184">
        <f>RES_hhdet_tesh!L124/RES_summary!L$19</f>
        <v>131.12944994800966</v>
      </c>
      <c r="M124" s="184">
        <f>RES_hhdet_tesh!M124/RES_summary!M$19</f>
        <v>130.19360478425267</v>
      </c>
      <c r="N124" s="184">
        <f>RES_hhdet_tesh!N124/RES_summary!N$19</f>
        <v>132.06395937142312</v>
      </c>
      <c r="O124" s="184">
        <f>RES_hhdet_tesh!O124/RES_summary!O$19</f>
        <v>125.15679354947909</v>
      </c>
      <c r="P124" s="184">
        <f>RES_hhdet_tesh!P124/RES_summary!P$19</f>
        <v>115.5665345314941</v>
      </c>
      <c r="Q124" s="184">
        <f>RES_hhdet_tesh!Q124/RES_summary!Q$19</f>
        <v>117.2412590650481</v>
      </c>
    </row>
    <row r="125" spans="1:17" ht="12.95" customHeight="1" x14ac:dyDescent="0.25">
      <c r="A125" s="158" t="s">
        <v>65</v>
      </c>
      <c r="B125" s="178">
        <f>RES_hhdet_tesh!B125/RES_summary!B$19</f>
        <v>135.10421895586765</v>
      </c>
      <c r="C125" s="178">
        <f>RES_hhdet_tesh!C125/RES_summary!C$19</f>
        <v>113.90724609394896</v>
      </c>
      <c r="D125" s="178">
        <f>RES_hhdet_tesh!D125/RES_summary!D$19</f>
        <v>109.40300037674727</v>
      </c>
      <c r="E125" s="178">
        <f>RES_hhdet_tesh!E125/RES_summary!E$19</f>
        <v>114.21802414412608</v>
      </c>
      <c r="F125" s="178">
        <f>RES_hhdet_tesh!F125/RES_summary!F$19</f>
        <v>111.21936029966555</v>
      </c>
      <c r="G125" s="178">
        <f>RES_hhdet_tesh!G125/RES_summary!G$19</f>
        <v>101.65034107874868</v>
      </c>
      <c r="H125" s="178">
        <f>RES_hhdet_tesh!H125/RES_summary!H$19</f>
        <v>100.32481299165737</v>
      </c>
      <c r="I125" s="178">
        <f>RES_hhdet_tesh!I125/RES_summary!I$19</f>
        <v>89.868116778265147</v>
      </c>
      <c r="J125" s="178">
        <f>RES_hhdet_tesh!J125/RES_summary!J$19</f>
        <v>101.54890536231764</v>
      </c>
      <c r="K125" s="178">
        <f>RES_hhdet_tesh!K125/RES_summary!K$19</f>
        <v>101.31644136110179</v>
      </c>
      <c r="L125" s="178">
        <f>RES_hhdet_tesh!L125/RES_summary!L$19</f>
        <v>100.04525222704542</v>
      </c>
      <c r="M125" s="178">
        <f>RES_hhdet_tesh!M125/RES_summary!M$19</f>
        <v>98.918304263886341</v>
      </c>
      <c r="N125" s="178">
        <f>RES_hhdet_tesh!N125/RES_summary!N$19</f>
        <v>100.51360900347301</v>
      </c>
      <c r="O125" s="178">
        <f>RES_hhdet_tesh!O125/RES_summary!O$19</f>
        <v>93.428908182577842</v>
      </c>
      <c r="P125" s="178">
        <f>RES_hhdet_tesh!P125/RES_summary!P$19</f>
        <v>82.973646998745124</v>
      </c>
      <c r="Q125" s="178">
        <f>RES_hhdet_tesh!Q125/RES_summary!Q$19</f>
        <v>84.583469773975239</v>
      </c>
    </row>
    <row r="126" spans="1:17" ht="12" customHeight="1" x14ac:dyDescent="0.25">
      <c r="A126" s="23" t="s">
        <v>149</v>
      </c>
      <c r="B126" s="177">
        <f>RES_hhdet_tesh!B126/RES_summary!B$19</f>
        <v>134.86752914268359</v>
      </c>
      <c r="C126" s="177">
        <f>RES_hhdet_tesh!C126/RES_summary!C$19</f>
        <v>113.54384651304477</v>
      </c>
      <c r="D126" s="177">
        <f>RES_hhdet_tesh!D126/RES_summary!D$19</f>
        <v>109.05807605757013</v>
      </c>
      <c r="E126" s="177">
        <f>RES_hhdet_tesh!E126/RES_summary!E$19</f>
        <v>113.34082001778964</v>
      </c>
      <c r="F126" s="177">
        <f>RES_hhdet_tesh!F126/RES_summary!F$19</f>
        <v>111.0130872491544</v>
      </c>
      <c r="G126" s="177">
        <f>RES_hhdet_tesh!G126/RES_summary!G$19</f>
        <v>100.48035554080266</v>
      </c>
      <c r="H126" s="177">
        <f>RES_hhdet_tesh!H126/RES_summary!H$19</f>
        <v>99.543459702941874</v>
      </c>
      <c r="I126" s="177">
        <f>RES_hhdet_tesh!I126/RES_summary!I$19</f>
        <v>88.386039206893869</v>
      </c>
      <c r="J126" s="177">
        <f>RES_hhdet_tesh!J126/RES_summary!J$19</f>
        <v>100.81492121771979</v>
      </c>
      <c r="K126" s="177">
        <f>RES_hhdet_tesh!K126/RES_summary!K$19</f>
        <v>99.946984158203861</v>
      </c>
      <c r="L126" s="177">
        <f>RES_hhdet_tesh!L126/RES_summary!L$19</f>
        <v>99.306727783972619</v>
      </c>
      <c r="M126" s="177">
        <f>RES_hhdet_tesh!M126/RES_summary!M$19</f>
        <v>98.276529697071979</v>
      </c>
      <c r="N126" s="177">
        <f>RES_hhdet_tesh!N126/RES_summary!N$19</f>
        <v>99.841317160388002</v>
      </c>
      <c r="O126" s="177">
        <f>RES_hhdet_tesh!O126/RES_summary!O$19</f>
        <v>92.869442851960471</v>
      </c>
      <c r="P126" s="177">
        <f>RES_hhdet_tesh!P126/RES_summary!P$19</f>
        <v>82.385694610714779</v>
      </c>
      <c r="Q126" s="177">
        <f>RES_hhdet_tesh!Q126/RES_summary!Q$19</f>
        <v>83.812366840971364</v>
      </c>
    </row>
    <row r="127" spans="1:17" ht="12" customHeight="1" x14ac:dyDescent="0.25">
      <c r="A127" s="23" t="s">
        <v>60</v>
      </c>
      <c r="B127" s="177">
        <f>RES_hhdet_tesh!B127/RES_summary!B$19</f>
        <v>0.23668981318408414</v>
      </c>
      <c r="C127" s="177">
        <f>RES_hhdet_tesh!C127/RES_summary!C$19</f>
        <v>0.36339958090418117</v>
      </c>
      <c r="D127" s="177">
        <f>RES_hhdet_tesh!D127/RES_summary!D$19</f>
        <v>0.34492431917713873</v>
      </c>
      <c r="E127" s="177">
        <f>RES_hhdet_tesh!E127/RES_summary!E$19</f>
        <v>0.87720412633643996</v>
      </c>
      <c r="F127" s="177">
        <f>RES_hhdet_tesh!F127/RES_summary!F$19</f>
        <v>0.20627305051114533</v>
      </c>
      <c r="G127" s="177">
        <f>RES_hhdet_tesh!G127/RES_summary!G$19</f>
        <v>1.1699855379460065</v>
      </c>
      <c r="H127" s="177">
        <f>RES_hhdet_tesh!H127/RES_summary!H$19</f>
        <v>0.78135328871548904</v>
      </c>
      <c r="I127" s="177">
        <f>RES_hhdet_tesh!I127/RES_summary!I$19</f>
        <v>1.4820775713712797</v>
      </c>
      <c r="J127" s="177">
        <f>RES_hhdet_tesh!J127/RES_summary!J$19</f>
        <v>0.73398414459785044</v>
      </c>
      <c r="K127" s="177">
        <f>RES_hhdet_tesh!K127/RES_summary!K$19</f>
        <v>1.3694572028979337</v>
      </c>
      <c r="L127" s="177">
        <f>RES_hhdet_tesh!L127/RES_summary!L$19</f>
        <v>0.73852444307280929</v>
      </c>
      <c r="M127" s="177">
        <f>RES_hhdet_tesh!M127/RES_summary!M$19</f>
        <v>0.64177456681435896</v>
      </c>
      <c r="N127" s="177">
        <f>RES_hhdet_tesh!N127/RES_summary!N$19</f>
        <v>0.67229184308499379</v>
      </c>
      <c r="O127" s="177">
        <f>RES_hhdet_tesh!O127/RES_summary!O$19</f>
        <v>0.55946533061737813</v>
      </c>
      <c r="P127" s="177">
        <f>RES_hhdet_tesh!P127/RES_summary!P$19</f>
        <v>0.58795238803034777</v>
      </c>
      <c r="Q127" s="177">
        <f>RES_hhdet_tesh!Q127/RES_summary!Q$19</f>
        <v>0.77110293300388466</v>
      </c>
    </row>
    <row r="128" spans="1:17" ht="12.95" customHeight="1" x14ac:dyDescent="0.25">
      <c r="A128" s="158" t="s">
        <v>112</v>
      </c>
      <c r="B128" s="178">
        <f>RES_hhdet_tesh!B128/RES_summary!B$19</f>
        <v>0.28320804433082986</v>
      </c>
      <c r="C128" s="178">
        <f>RES_hhdet_tesh!C128/RES_summary!C$19</f>
        <v>0.35171580397686519</v>
      </c>
      <c r="D128" s="178">
        <f>RES_hhdet_tesh!D128/RES_summary!D$19</f>
        <v>0.4310693899567129</v>
      </c>
      <c r="E128" s="178">
        <f>RES_hhdet_tesh!E128/RES_summary!E$19</f>
        <v>0.5055031593704683</v>
      </c>
      <c r="F128" s="178">
        <f>RES_hhdet_tesh!F128/RES_summary!F$19</f>
        <v>0.58489747323532826</v>
      </c>
      <c r="G128" s="178">
        <f>RES_hhdet_tesh!G128/RES_summary!G$19</f>
        <v>0.66691779404373019</v>
      </c>
      <c r="H128" s="178">
        <f>RES_hhdet_tesh!H128/RES_summary!H$19</f>
        <v>0.77723022071391712</v>
      </c>
      <c r="I128" s="178">
        <f>RES_hhdet_tesh!I128/RES_summary!I$19</f>
        <v>0.91494154912862546</v>
      </c>
      <c r="J128" s="178">
        <f>RES_hhdet_tesh!J128/RES_summary!J$19</f>
        <v>1.1275743080132208</v>
      </c>
      <c r="K128" s="178">
        <f>RES_hhdet_tesh!K128/RES_summary!K$19</f>
        <v>1.2029505003720138</v>
      </c>
      <c r="L128" s="178">
        <f>RES_hhdet_tesh!L128/RES_summary!L$19</f>
        <v>1.3185383081072808</v>
      </c>
      <c r="M128" s="178">
        <f>RES_hhdet_tesh!M128/RES_summary!M$19</f>
        <v>1.4060364592500489</v>
      </c>
      <c r="N128" s="178">
        <f>RES_hhdet_tesh!N128/RES_summary!N$19</f>
        <v>1.6223243987799134</v>
      </c>
      <c r="O128" s="178">
        <f>RES_hhdet_tesh!O128/RES_summary!O$19</f>
        <v>1.8447653696653992</v>
      </c>
      <c r="P128" s="178">
        <f>RES_hhdet_tesh!P128/RES_summary!P$19</f>
        <v>1.9672273097594919</v>
      </c>
      <c r="Q128" s="178">
        <f>RES_hhdet_tesh!Q128/RES_summary!Q$19</f>
        <v>2.0466741710434166</v>
      </c>
    </row>
    <row r="129" spans="1:17" ht="12" customHeight="1" x14ac:dyDescent="0.25">
      <c r="A129" s="23" t="s">
        <v>60</v>
      </c>
      <c r="B129" s="177">
        <f>RES_hhdet_tesh!B129/RES_summary!B$19</f>
        <v>0.28320804433082986</v>
      </c>
      <c r="C129" s="177">
        <f>RES_hhdet_tesh!C129/RES_summary!C$19</f>
        <v>0.35171580397686519</v>
      </c>
      <c r="D129" s="177">
        <f>RES_hhdet_tesh!D129/RES_summary!D$19</f>
        <v>0.4310693899567129</v>
      </c>
      <c r="E129" s="177">
        <f>RES_hhdet_tesh!E129/RES_summary!E$19</f>
        <v>0.5055031593704683</v>
      </c>
      <c r="F129" s="177">
        <f>RES_hhdet_tesh!F129/RES_summary!F$19</f>
        <v>0.58489747323532826</v>
      </c>
      <c r="G129" s="177">
        <f>RES_hhdet_tesh!G129/RES_summary!G$19</f>
        <v>0.66691779404373019</v>
      </c>
      <c r="H129" s="177">
        <f>RES_hhdet_tesh!H129/RES_summary!H$19</f>
        <v>0.77723022071391712</v>
      </c>
      <c r="I129" s="177">
        <f>RES_hhdet_tesh!I129/RES_summary!I$19</f>
        <v>0.91494154912862546</v>
      </c>
      <c r="J129" s="177">
        <f>RES_hhdet_tesh!J129/RES_summary!J$19</f>
        <v>1.1275743080132208</v>
      </c>
      <c r="K129" s="177">
        <f>RES_hhdet_tesh!K129/RES_summary!K$19</f>
        <v>1.2029505003720138</v>
      </c>
      <c r="L129" s="177">
        <f>RES_hhdet_tesh!L129/RES_summary!L$19</f>
        <v>1.3185383081072808</v>
      </c>
      <c r="M129" s="177">
        <f>RES_hhdet_tesh!M129/RES_summary!M$19</f>
        <v>1.4060364592500489</v>
      </c>
      <c r="N129" s="177">
        <f>RES_hhdet_tesh!N129/RES_summary!N$19</f>
        <v>1.6223243987799134</v>
      </c>
      <c r="O129" s="177">
        <f>RES_hhdet_tesh!O129/RES_summary!O$19</f>
        <v>1.8447653696653992</v>
      </c>
      <c r="P129" s="177">
        <f>RES_hhdet_tesh!P129/RES_summary!P$19</f>
        <v>1.9672273097594919</v>
      </c>
      <c r="Q129" s="177">
        <f>RES_hhdet_tesh!Q129/RES_summary!Q$19</f>
        <v>2.0466741710434166</v>
      </c>
    </row>
    <row r="130" spans="1:17" ht="12" customHeight="1" x14ac:dyDescent="0.25">
      <c r="A130" s="158" t="s">
        <v>63</v>
      </c>
      <c r="B130" s="178">
        <f>RES_hhdet_tesh!B130/RES_summary!B$19</f>
        <v>17.118568587814831</v>
      </c>
      <c r="C130" s="178">
        <f>RES_hhdet_tesh!C130/RES_summary!C$19</f>
        <v>17.50883781841609</v>
      </c>
      <c r="D130" s="178">
        <f>RES_hhdet_tesh!D130/RES_summary!D$19</f>
        <v>17.36643936168522</v>
      </c>
      <c r="E130" s="178">
        <f>RES_hhdet_tesh!E130/RES_summary!E$19</f>
        <v>18.810082805646211</v>
      </c>
      <c r="F130" s="178">
        <f>RES_hhdet_tesh!F130/RES_summary!F$19</f>
        <v>16.108527420026149</v>
      </c>
      <c r="G130" s="178">
        <f>RES_hhdet_tesh!G130/RES_summary!G$19</f>
        <v>18.938413350451867</v>
      </c>
      <c r="H130" s="178">
        <f>RES_hhdet_tesh!H130/RES_summary!H$19</f>
        <v>19.959993423923446</v>
      </c>
      <c r="I130" s="178">
        <f>RES_hhdet_tesh!I130/RES_summary!I$19</f>
        <v>22.0523394083448</v>
      </c>
      <c r="J130" s="178">
        <f>RES_hhdet_tesh!J130/RES_summary!J$19</f>
        <v>19.271814717149173</v>
      </c>
      <c r="K130" s="178">
        <f>RES_hhdet_tesh!K130/RES_summary!K$19</f>
        <v>18.202427075702079</v>
      </c>
      <c r="L130" s="178">
        <f>RES_hhdet_tesh!L130/RES_summary!L$19</f>
        <v>18.260759187217047</v>
      </c>
      <c r="M130" s="178">
        <f>RES_hhdet_tesh!M130/RES_summary!M$19</f>
        <v>18.206119895595563</v>
      </c>
      <c r="N130" s="178">
        <f>RES_hhdet_tesh!N130/RES_summary!N$19</f>
        <v>18.323994301070801</v>
      </c>
      <c r="O130" s="178">
        <f>RES_hhdet_tesh!O130/RES_summary!O$19</f>
        <v>18.273761624514073</v>
      </c>
      <c r="P130" s="178">
        <f>RES_hhdet_tesh!P130/RES_summary!P$19</f>
        <v>19.152477701744981</v>
      </c>
      <c r="Q130" s="178">
        <f>RES_hhdet_tesh!Q130/RES_summary!Q$19</f>
        <v>19.018724884825517</v>
      </c>
    </row>
    <row r="131" spans="1:17" ht="12" customHeight="1" x14ac:dyDescent="0.25">
      <c r="A131" s="167" t="s">
        <v>148</v>
      </c>
      <c r="B131" s="183">
        <f>RES_hhdet_tesh!B131/RES_summary!B$19</f>
        <v>17.04078800217756</v>
      </c>
      <c r="C131" s="183">
        <f>RES_hhdet_tesh!C131/RES_summary!C$19</f>
        <v>17.318100461023015</v>
      </c>
      <c r="D131" s="183">
        <f>RES_hhdet_tesh!D131/RES_summary!D$19</f>
        <v>17.358119012341035</v>
      </c>
      <c r="E131" s="183">
        <f>RES_hhdet_tesh!E131/RES_summary!E$19</f>
        <v>18.332142430056628</v>
      </c>
      <c r="F131" s="183">
        <f>RES_hhdet_tesh!F131/RES_summary!F$19</f>
        <v>15.838962075330972</v>
      </c>
      <c r="G131" s="183">
        <f>RES_hhdet_tesh!G131/RES_summary!G$19</f>
        <v>18.70593338783296</v>
      </c>
      <c r="H131" s="183">
        <f>RES_hhdet_tesh!H131/RES_summary!H$19</f>
        <v>19.86444880962269</v>
      </c>
      <c r="I131" s="183">
        <f>RES_hhdet_tesh!I131/RES_summary!I$19</f>
        <v>21.298840162173533</v>
      </c>
      <c r="J131" s="183">
        <f>RES_hhdet_tesh!J131/RES_summary!J$19</f>
        <v>18.977570899080657</v>
      </c>
      <c r="K131" s="183">
        <f>RES_hhdet_tesh!K131/RES_summary!K$19</f>
        <v>18.156400867968188</v>
      </c>
      <c r="L131" s="183">
        <f>RES_hhdet_tesh!L131/RES_summary!L$19</f>
        <v>18.114687598135223</v>
      </c>
      <c r="M131" s="183">
        <f>RES_hhdet_tesh!M131/RES_summary!M$19</f>
        <v>18.181356055563839</v>
      </c>
      <c r="N131" s="183">
        <f>RES_hhdet_tesh!N131/RES_summary!N$19</f>
        <v>18.213051811372498</v>
      </c>
      <c r="O131" s="183">
        <f>RES_hhdet_tesh!O131/RES_summary!O$19</f>
        <v>18.217577736249904</v>
      </c>
      <c r="P131" s="183">
        <f>RES_hhdet_tesh!P131/RES_summary!P$19</f>
        <v>18.853395092056314</v>
      </c>
      <c r="Q131" s="183">
        <f>RES_hhdet_tesh!Q131/RES_summary!Q$19</f>
        <v>18.906542144283982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17.544420374354146</v>
      </c>
      <c r="C135" s="180">
        <f>RES_hhdet_tesh!C135/RES_summary!C$19</f>
        <v>18.604748533244173</v>
      </c>
      <c r="D135" s="180">
        <f>RES_hhdet_tesh!D135/RES_summary!D$19</f>
        <v>17.415405330792435</v>
      </c>
      <c r="E135" s="180">
        <f>RES_hhdet_tesh!E135/RES_summary!E$19</f>
        <v>21.648883704827714</v>
      </c>
      <c r="F135" s="180">
        <f>RES_hhdet_tesh!F135/RES_summary!F$19</f>
        <v>17.725260441111477</v>
      </c>
      <c r="G135" s="180">
        <f>RES_hhdet_tesh!G135/RES_summary!G$19</f>
        <v>20.495155082943434</v>
      </c>
      <c r="H135" s="180">
        <f>RES_hhdet_tesh!H135/RES_summary!H$19</f>
        <v>21.059602773768923</v>
      </c>
      <c r="I135" s="180">
        <f>RES_hhdet_tesh!I135/RES_summary!I$19</f>
        <v>32.071461724462303</v>
      </c>
      <c r="J135" s="180">
        <f>RES_hhdet_tesh!J135/RES_summary!J$19</f>
        <v>26.403102095978234</v>
      </c>
      <c r="K135" s="180">
        <f>RES_hhdet_tesh!K135/RES_summary!K$19</f>
        <v>29.812753360864622</v>
      </c>
      <c r="L135" s="180">
        <f>RES_hhdet_tesh!L135/RES_summary!L$19</f>
        <v>23.340426058308402</v>
      </c>
      <c r="M135" s="180">
        <f>RES_hhdet_tesh!M135/RES_summary!M$19</f>
        <v>23.961355631524999</v>
      </c>
      <c r="N135" s="180">
        <f>RES_hhdet_tesh!N135/RES_summary!N$19</f>
        <v>25.918556124302718</v>
      </c>
      <c r="O135" s="180">
        <f>RES_hhdet_tesh!O135/RES_summary!O$19</f>
        <v>21.617272957707193</v>
      </c>
      <c r="P135" s="180">
        <f>RES_hhdet_tesh!P135/RES_summary!P$19</f>
        <v>22.512072798594915</v>
      </c>
      <c r="Q135" s="180">
        <f>RES_hhdet_tesh!Q135/RES_summary!Q$19</f>
        <v>20.969873373570319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9.2293649636959945</v>
      </c>
      <c r="C139" s="178">
        <f>RES_hhdet_tesh!C139/RES_summary!C$19</f>
        <v>9.6087270222567263</v>
      </c>
      <c r="D139" s="178">
        <f>RES_hhdet_tesh!D139/RES_summary!D$19</f>
        <v>10.758958021390763</v>
      </c>
      <c r="E139" s="178">
        <f>RES_hhdet_tesh!E139/RES_summary!E$19</f>
        <v>11.360039985131396</v>
      </c>
      <c r="F139" s="178">
        <f>RES_hhdet_tesh!F139/RES_summary!F$19</f>
        <v>8.3391692528772943</v>
      </c>
      <c r="G139" s="178">
        <f>RES_hhdet_tesh!G139/RES_summary!G$19</f>
        <v>17.551853891225768</v>
      </c>
      <c r="H139" s="178">
        <f>RES_hhdet_tesh!H139/RES_summary!H$19</f>
        <v>14.209741146042733</v>
      </c>
      <c r="I139" s="178">
        <f>RES_hhdet_tesh!I139/RES_summary!I$19</f>
        <v>14.128897359565784</v>
      </c>
      <c r="J139" s="178">
        <f>RES_hhdet_tesh!J139/RES_summary!J$19</f>
        <v>10.843464684820033</v>
      </c>
      <c r="K139" s="178">
        <f>RES_hhdet_tesh!K139/RES_summary!K$19</f>
        <v>11.468508044611422</v>
      </c>
      <c r="L139" s="178">
        <f>RES_hhdet_tesh!L139/RES_summary!L$19</f>
        <v>11.504900225639901</v>
      </c>
      <c r="M139" s="178">
        <f>RES_hhdet_tesh!M139/RES_summary!M$19</f>
        <v>11.663144165520718</v>
      </c>
      <c r="N139" s="178">
        <f>RES_hhdet_tesh!N139/RES_summary!N$19</f>
        <v>11.604031668099402</v>
      </c>
      <c r="O139" s="178">
        <f>RES_hhdet_tesh!O139/RES_summary!O$19</f>
        <v>11.609358372721744</v>
      </c>
      <c r="P139" s="178">
        <f>RES_hhdet_tesh!P139/RES_summary!P$19</f>
        <v>11.473182521244491</v>
      </c>
      <c r="Q139" s="178">
        <f>RES_hhdet_tesh!Q139/RES_summary!Q$19</f>
        <v>11.592390235203936</v>
      </c>
    </row>
    <row r="140" spans="1:17" ht="12" customHeight="1" x14ac:dyDescent="0.25">
      <c r="A140" s="23" t="s">
        <v>57</v>
      </c>
      <c r="B140" s="177">
        <f>RES_hhdet_tesh!B140/RES_summary!B$19</f>
        <v>9.1422017767818851</v>
      </c>
      <c r="C140" s="177">
        <f>RES_hhdet_tesh!C140/RES_summary!C$19</f>
        <v>9.941799417868312</v>
      </c>
      <c r="D140" s="177">
        <f>RES_hhdet_tesh!D140/RES_summary!D$19</f>
        <v>10.196821205323005</v>
      </c>
      <c r="E140" s="177">
        <f>RES_hhdet_tesh!E140/RES_summary!E$19</f>
        <v>11.904422960500872</v>
      </c>
      <c r="F140" s="177">
        <f>RES_hhdet_tesh!F140/RES_summary!F$19</f>
        <v>7.4570509198878998</v>
      </c>
      <c r="G140" s="177">
        <f>RES_hhdet_tesh!G140/RES_summary!G$19</f>
        <v>20.047692589409959</v>
      </c>
      <c r="H140" s="177">
        <f>RES_hhdet_tesh!H140/RES_summary!H$19</f>
        <v>10.28271196654986</v>
      </c>
      <c r="I140" s="177">
        <f>RES_hhdet_tesh!I140/RES_summary!I$19</f>
        <v>16.04604679301578</v>
      </c>
      <c r="J140" s="177">
        <f>RES_hhdet_tesh!J140/RES_summary!J$19</f>
        <v>8.4708535145365662</v>
      </c>
      <c r="K140" s="177">
        <f>RES_hhdet_tesh!K140/RES_summary!K$19</f>
        <v>13.060011650982917</v>
      </c>
      <c r="L140" s="177">
        <f>RES_hhdet_tesh!L140/RES_summary!L$19</f>
        <v>11.201966954119774</v>
      </c>
      <c r="M140" s="177">
        <f>RES_hhdet_tesh!M140/RES_summary!M$19</f>
        <v>11.257828858725951</v>
      </c>
      <c r="N140" s="177">
        <f>RES_hhdet_tesh!N140/RES_summary!N$19</f>
        <v>10.754382819173223</v>
      </c>
      <c r="O140" s="177">
        <f>RES_hhdet_tesh!O140/RES_summary!O$19</f>
        <v>11.216242907861762</v>
      </c>
      <c r="P140" s="177">
        <f>RES_hhdet_tesh!P140/RES_summary!P$19</f>
        <v>11.184814593095391</v>
      </c>
      <c r="Q140" s="177">
        <f>RES_hhdet_tesh!Q140/RES_summary!Q$19</f>
        <v>11.664590804762868</v>
      </c>
    </row>
    <row r="141" spans="1:17" ht="12" customHeight="1" x14ac:dyDescent="0.25">
      <c r="A141" s="29" t="s">
        <v>140</v>
      </c>
      <c r="B141" s="176">
        <f>RES_hhdet_tesh!B141/RES_summary!B$19</f>
        <v>9.4124044255043025</v>
      </c>
      <c r="C141" s="176">
        <f>RES_hhdet_tesh!C141/RES_summary!C$19</f>
        <v>8.9677777776434606</v>
      </c>
      <c r="D141" s="176">
        <f>RES_hhdet_tesh!D141/RES_summary!D$19</f>
        <v>12.524832253066755</v>
      </c>
      <c r="E141" s="176">
        <f>RES_hhdet_tesh!E141/RES_summary!E$19</f>
        <v>8.9680501064402378</v>
      </c>
      <c r="F141" s="176">
        <f>RES_hhdet_tesh!F141/RES_summary!F$19</f>
        <v>14.411469664379016</v>
      </c>
      <c r="G141" s="176">
        <f>RES_hhdet_tesh!G141/RES_summary!G$19</f>
        <v>7.2008427093856335</v>
      </c>
      <c r="H141" s="176">
        <f>RES_hhdet_tesh!H141/RES_summary!H$19</f>
        <v>28.546068845270224</v>
      </c>
      <c r="I141" s="176">
        <f>RES_hhdet_tesh!I141/RES_summary!I$19</f>
        <v>5.931790486347027</v>
      </c>
      <c r="J141" s="176">
        <f>RES_hhdet_tesh!J141/RES_summary!J$19</f>
        <v>22.108229113469239</v>
      </c>
      <c r="K141" s="176">
        <f>RES_hhdet_tesh!K141/RES_summary!K$19</f>
        <v>3.8785275595230004</v>
      </c>
      <c r="L141" s="176">
        <f>RES_hhdet_tesh!L141/RES_summary!L$19</f>
        <v>12.501555777726104</v>
      </c>
      <c r="M141" s="176">
        <f>RES_hhdet_tesh!M141/RES_summary!M$19</f>
        <v>12.815208337326085</v>
      </c>
      <c r="N141" s="176">
        <f>RES_hhdet_tesh!N141/RES_summary!N$19</f>
        <v>13.661393945789353</v>
      </c>
      <c r="O141" s="176">
        <f>RES_hhdet_tesh!O141/RES_summary!O$19</f>
        <v>12.616895843302631</v>
      </c>
      <c r="P141" s="176">
        <f>RES_hhdet_tesh!P141/RES_summary!P$19</f>
        <v>12.187778339549762</v>
      </c>
      <c r="Q141" s="176">
        <f>RES_hhdet_tesh!Q141/RES_summary!Q$19</f>
        <v>11.380287329016381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176.37569815637883</v>
      </c>
      <c r="C143" s="184">
        <f>RES_hhdet_tesh!C143/RES_summary!C$19</f>
        <v>163.50972050975042</v>
      </c>
      <c r="D143" s="184">
        <f>RES_hhdet_tesh!D143/RES_summary!D$19</f>
        <v>164.7670022356545</v>
      </c>
      <c r="E143" s="184">
        <f>RES_hhdet_tesh!E143/RES_summary!E$19</f>
        <v>177.34289979564645</v>
      </c>
      <c r="F143" s="184">
        <f>RES_hhdet_tesh!F143/RES_summary!F$19</f>
        <v>174.98760581580476</v>
      </c>
      <c r="G143" s="184">
        <f>RES_hhdet_tesh!G143/RES_summary!G$19</f>
        <v>168.31232458038451</v>
      </c>
      <c r="H143" s="184">
        <f>RES_hhdet_tesh!H143/RES_summary!H$19</f>
        <v>166.57487097835772</v>
      </c>
      <c r="I143" s="184">
        <f>RES_hhdet_tesh!I143/RES_summary!I$19</f>
        <v>167.32248888780055</v>
      </c>
      <c r="J143" s="184">
        <f>RES_hhdet_tesh!J143/RES_summary!J$19</f>
        <v>173.12500081171245</v>
      </c>
      <c r="K143" s="184">
        <f>RES_hhdet_tesh!K143/RES_summary!K$19</f>
        <v>174.71819937069495</v>
      </c>
      <c r="L143" s="184">
        <f>RES_hhdet_tesh!L143/RES_summary!L$19</f>
        <v>168.48193914533763</v>
      </c>
      <c r="M143" s="184">
        <f>RES_hhdet_tesh!M143/RES_summary!M$19</f>
        <v>164.49094693753037</v>
      </c>
      <c r="N143" s="184">
        <f>RES_hhdet_tesh!N143/RES_summary!N$19</f>
        <v>169.96645797058261</v>
      </c>
      <c r="O143" s="184">
        <f>RES_hhdet_tesh!O143/RES_summary!O$19</f>
        <v>157.29101233451237</v>
      </c>
      <c r="P143" s="184">
        <f>RES_hhdet_tesh!P143/RES_summary!P$19</f>
        <v>149.38812785746924</v>
      </c>
      <c r="Q143" s="184">
        <f>RES_hhdet_tesh!Q143/RES_summary!Q$19</f>
        <v>147.91957777518505</v>
      </c>
    </row>
    <row r="144" spans="1:17" ht="12.95" customHeight="1" x14ac:dyDescent="0.25">
      <c r="A144" s="158" t="s">
        <v>65</v>
      </c>
      <c r="B144" s="178">
        <f>RES_hhdet_tesh!B144/RES_summary!B$19</f>
        <v>138.46658391527257</v>
      </c>
      <c r="C144" s="178">
        <f>RES_hhdet_tesh!C144/RES_summary!C$19</f>
        <v>123.45925801866831</v>
      </c>
      <c r="D144" s="178">
        <f>RES_hhdet_tesh!D144/RES_summary!D$19</f>
        <v>122.95618464097642</v>
      </c>
      <c r="E144" s="178">
        <f>RES_hhdet_tesh!E144/RES_summary!E$19</f>
        <v>131.45197953772427</v>
      </c>
      <c r="F144" s="178">
        <f>RES_hhdet_tesh!F144/RES_summary!F$19</f>
        <v>135.88898769671945</v>
      </c>
      <c r="G144" s="178">
        <f>RES_hhdet_tesh!G144/RES_summary!G$19</f>
        <v>120.41909795520699</v>
      </c>
      <c r="H144" s="178">
        <f>RES_hhdet_tesh!H144/RES_summary!H$19</f>
        <v>118.64640930390719</v>
      </c>
      <c r="I144" s="178">
        <f>RES_hhdet_tesh!I144/RES_summary!I$19</f>
        <v>108.99646612124367</v>
      </c>
      <c r="J144" s="178">
        <f>RES_hhdet_tesh!J144/RES_summary!J$19</f>
        <v>123.85595176896825</v>
      </c>
      <c r="K144" s="178">
        <f>RES_hhdet_tesh!K144/RES_summary!K$19</f>
        <v>121.70035598745129</v>
      </c>
      <c r="L144" s="178">
        <f>RES_hhdet_tesh!L144/RES_summary!L$19</f>
        <v>122.03176446238494</v>
      </c>
      <c r="M144" s="178">
        <f>RES_hhdet_tesh!M144/RES_summary!M$19</f>
        <v>117.25742332776083</v>
      </c>
      <c r="N144" s="178">
        <f>RES_hhdet_tesh!N144/RES_summary!N$19</f>
        <v>120.66823951403704</v>
      </c>
      <c r="O144" s="178">
        <f>RES_hhdet_tesh!O144/RES_summary!O$19</f>
        <v>112.08635380924387</v>
      </c>
      <c r="P144" s="178">
        <f>RES_hhdet_tesh!P144/RES_summary!P$19</f>
        <v>103.63200092766651</v>
      </c>
      <c r="Q144" s="178">
        <f>RES_hhdet_tesh!Q144/RES_summary!Q$19</f>
        <v>103.52803436101259</v>
      </c>
    </row>
    <row r="145" spans="1:17" ht="12" customHeight="1" x14ac:dyDescent="0.25">
      <c r="A145" s="23" t="s">
        <v>60</v>
      </c>
      <c r="B145" s="177">
        <f>RES_hhdet_tesh!B145/RES_summary!B$19</f>
        <v>138.46658391527257</v>
      </c>
      <c r="C145" s="177">
        <f>RES_hhdet_tesh!C145/RES_summary!C$19</f>
        <v>123.45925801866831</v>
      </c>
      <c r="D145" s="177">
        <f>RES_hhdet_tesh!D145/RES_summary!D$19</f>
        <v>122.95618464097642</v>
      </c>
      <c r="E145" s="177">
        <f>RES_hhdet_tesh!E145/RES_summary!E$19</f>
        <v>131.45197953772427</v>
      </c>
      <c r="F145" s="177">
        <f>RES_hhdet_tesh!F145/RES_summary!F$19</f>
        <v>135.88898769671945</v>
      </c>
      <c r="G145" s="177">
        <f>RES_hhdet_tesh!G145/RES_summary!G$19</f>
        <v>120.41909795520699</v>
      </c>
      <c r="H145" s="177">
        <f>RES_hhdet_tesh!H145/RES_summary!H$19</f>
        <v>118.64640930390719</v>
      </c>
      <c r="I145" s="177">
        <f>RES_hhdet_tesh!I145/RES_summary!I$19</f>
        <v>108.99646612124367</v>
      </c>
      <c r="J145" s="177">
        <f>RES_hhdet_tesh!J145/RES_summary!J$19</f>
        <v>123.85595176896825</v>
      </c>
      <c r="K145" s="177">
        <f>RES_hhdet_tesh!K145/RES_summary!K$19</f>
        <v>121.70035598745129</v>
      </c>
      <c r="L145" s="177">
        <f>RES_hhdet_tesh!L145/RES_summary!L$19</f>
        <v>122.03176446238494</v>
      </c>
      <c r="M145" s="177">
        <f>RES_hhdet_tesh!M145/RES_summary!M$19</f>
        <v>117.25742332776083</v>
      </c>
      <c r="N145" s="177">
        <f>RES_hhdet_tesh!N145/RES_summary!N$19</f>
        <v>120.66823951403704</v>
      </c>
      <c r="O145" s="177">
        <f>RES_hhdet_tesh!O145/RES_summary!O$19</f>
        <v>112.08635380924387</v>
      </c>
      <c r="P145" s="177">
        <f>RES_hhdet_tesh!P145/RES_summary!P$19</f>
        <v>103.63200092766651</v>
      </c>
      <c r="Q145" s="177">
        <f>RES_hhdet_tesh!Q145/RES_summary!Q$19</f>
        <v>103.52803436101259</v>
      </c>
    </row>
    <row r="146" spans="1:17" ht="12.95" customHeight="1" x14ac:dyDescent="0.25">
      <c r="A146" s="158" t="s">
        <v>112</v>
      </c>
      <c r="B146" s="178">
        <f>RES_hhdet_tesh!B146/RES_summary!B$19</f>
        <v>11.424114459003402</v>
      </c>
      <c r="C146" s="178">
        <f>RES_hhdet_tesh!C146/RES_summary!C$19</f>
        <v>11.465745726107514</v>
      </c>
      <c r="D146" s="178">
        <f>RES_hhdet_tesh!D146/RES_summary!D$19</f>
        <v>11.477276508731322</v>
      </c>
      <c r="E146" s="178">
        <f>RES_hhdet_tesh!E146/RES_summary!E$19</f>
        <v>11.504934442193431</v>
      </c>
      <c r="F146" s="178">
        <f>RES_hhdet_tesh!F146/RES_summary!F$19</f>
        <v>11.52456463756317</v>
      </c>
      <c r="G146" s="178">
        <f>RES_hhdet_tesh!G146/RES_summary!G$19</f>
        <v>11.542380979497404</v>
      </c>
      <c r="H146" s="178">
        <f>RES_hhdet_tesh!H146/RES_summary!H$19</f>
        <v>11.584246265282504</v>
      </c>
      <c r="I146" s="178">
        <f>RES_hhdet_tesh!I146/RES_summary!I$19</f>
        <v>11.624629931659074</v>
      </c>
      <c r="J146" s="178">
        <f>RES_hhdet_tesh!J146/RES_summary!J$19</f>
        <v>11.721675351289665</v>
      </c>
      <c r="K146" s="178">
        <f>RES_hhdet_tesh!K146/RES_summary!K$19</f>
        <v>11.707306910129361</v>
      </c>
      <c r="L146" s="178">
        <f>RES_hhdet_tesh!L146/RES_summary!L$19</f>
        <v>11.79916529783649</v>
      </c>
      <c r="M146" s="178">
        <f>RES_hhdet_tesh!M146/RES_summary!M$19</f>
        <v>11.799309003070034</v>
      </c>
      <c r="N146" s="178">
        <f>RES_hhdet_tesh!N146/RES_summary!N$19</f>
        <v>12.02899239145421</v>
      </c>
      <c r="O146" s="178">
        <f>RES_hhdet_tesh!O146/RES_summary!O$19</f>
        <v>12.071375945815415</v>
      </c>
      <c r="P146" s="178">
        <f>RES_hhdet_tesh!P146/RES_summary!P$19</f>
        <v>11.935565050021699</v>
      </c>
      <c r="Q146" s="178">
        <f>RES_hhdet_tesh!Q146/RES_summary!Q$19</f>
        <v>11.902387335071444</v>
      </c>
    </row>
    <row r="147" spans="1:17" ht="12" customHeight="1" x14ac:dyDescent="0.25">
      <c r="A147" s="23" t="s">
        <v>60</v>
      </c>
      <c r="B147" s="177">
        <f>RES_hhdet_tesh!B147/RES_summary!B$19</f>
        <v>11.424114459003402</v>
      </c>
      <c r="C147" s="177">
        <f>RES_hhdet_tesh!C147/RES_summary!C$19</f>
        <v>11.465745726107514</v>
      </c>
      <c r="D147" s="177">
        <f>RES_hhdet_tesh!D147/RES_summary!D$19</f>
        <v>11.477276508731322</v>
      </c>
      <c r="E147" s="177">
        <f>RES_hhdet_tesh!E147/RES_summary!E$19</f>
        <v>11.504934442193431</v>
      </c>
      <c r="F147" s="177">
        <f>RES_hhdet_tesh!F147/RES_summary!F$19</f>
        <v>11.52456463756317</v>
      </c>
      <c r="G147" s="177">
        <f>RES_hhdet_tesh!G147/RES_summary!G$19</f>
        <v>11.542380979497404</v>
      </c>
      <c r="H147" s="177">
        <f>RES_hhdet_tesh!H147/RES_summary!H$19</f>
        <v>11.584246265282504</v>
      </c>
      <c r="I147" s="177">
        <f>RES_hhdet_tesh!I147/RES_summary!I$19</f>
        <v>11.624629931659074</v>
      </c>
      <c r="J147" s="177">
        <f>RES_hhdet_tesh!J147/RES_summary!J$19</f>
        <v>11.721675351289665</v>
      </c>
      <c r="K147" s="177">
        <f>RES_hhdet_tesh!K147/RES_summary!K$19</f>
        <v>11.707306910129361</v>
      </c>
      <c r="L147" s="177">
        <f>RES_hhdet_tesh!L147/RES_summary!L$19</f>
        <v>11.79916529783649</v>
      </c>
      <c r="M147" s="177">
        <f>RES_hhdet_tesh!M147/RES_summary!M$19</f>
        <v>11.799309003070034</v>
      </c>
      <c r="N147" s="177">
        <f>RES_hhdet_tesh!N147/RES_summary!N$19</f>
        <v>12.02899239145421</v>
      </c>
      <c r="O147" s="177">
        <f>RES_hhdet_tesh!O147/RES_summary!O$19</f>
        <v>12.071375945815415</v>
      </c>
      <c r="P147" s="177">
        <f>RES_hhdet_tesh!P147/RES_summary!P$19</f>
        <v>11.935565050021699</v>
      </c>
      <c r="Q147" s="177">
        <f>RES_hhdet_tesh!Q147/RES_summary!Q$19</f>
        <v>11.902387335071444</v>
      </c>
    </row>
    <row r="148" spans="1:17" ht="12" customHeight="1" x14ac:dyDescent="0.25">
      <c r="A148" s="158" t="s">
        <v>63</v>
      </c>
      <c r="B148" s="178">
        <f>RES_hhdet_tesh!B148/RES_summary!B$19</f>
        <v>17.258028546898263</v>
      </c>
      <c r="C148" s="178">
        <f>RES_hhdet_tesh!C148/RES_summary!C$19</f>
        <v>18.971502960676105</v>
      </c>
      <c r="D148" s="178">
        <f>RES_hhdet_tesh!D148/RES_summary!D$19</f>
        <v>19.584310479464222</v>
      </c>
      <c r="E148" s="178">
        <f>RES_hhdet_tesh!E148/RES_summary!E$19</f>
        <v>23.504989224558436</v>
      </c>
      <c r="F148" s="178">
        <f>RES_hhdet_tesh!F148/RES_summary!F$19</f>
        <v>19.096743524268753</v>
      </c>
      <c r="G148" s="178">
        <f>RES_hhdet_tesh!G148/RES_summary!G$19</f>
        <v>22.550336915032695</v>
      </c>
      <c r="H148" s="178">
        <f>RES_hhdet_tesh!H148/RES_summary!H$19</f>
        <v>22.133787787582492</v>
      </c>
      <c r="I148" s="178">
        <f>RES_hhdet_tesh!I148/RES_summary!I$19</f>
        <v>32.843969259822089</v>
      </c>
      <c r="J148" s="178">
        <f>RES_hhdet_tesh!J148/RES_summary!J$19</f>
        <v>26.704206472930672</v>
      </c>
      <c r="K148" s="178">
        <f>RES_hhdet_tesh!K148/RES_summary!K$19</f>
        <v>29.841930015421575</v>
      </c>
      <c r="L148" s="178">
        <f>RES_hhdet_tesh!L148/RES_summary!L$19</f>
        <v>23.146152451009687</v>
      </c>
      <c r="M148" s="178">
        <f>RES_hhdet_tesh!M148/RES_summary!M$19</f>
        <v>23.77109631939387</v>
      </c>
      <c r="N148" s="178">
        <f>RES_hhdet_tesh!N148/RES_summary!N$19</f>
        <v>25.665305747728933</v>
      </c>
      <c r="O148" s="178">
        <f>RES_hhdet_tesh!O148/RES_summary!O$19</f>
        <v>21.523889905555873</v>
      </c>
      <c r="P148" s="178">
        <f>RES_hhdet_tesh!P148/RES_summary!P$19</f>
        <v>22.333676342695167</v>
      </c>
      <c r="Q148" s="178">
        <f>RES_hhdet_tesh!Q148/RES_summary!Q$19</f>
        <v>20.903093517908104</v>
      </c>
    </row>
    <row r="149" spans="1:17" ht="12" customHeight="1" x14ac:dyDescent="0.25">
      <c r="A149" s="167" t="s">
        <v>144</v>
      </c>
      <c r="B149" s="183">
        <f>RES_hhdet_tesh!B149/RES_summary!B$19</f>
        <v>17.040765781242076</v>
      </c>
      <c r="C149" s="183">
        <f>RES_hhdet_tesh!C149/RES_summary!C$19</f>
        <v>17.865933870905085</v>
      </c>
      <c r="D149" s="183">
        <f>RES_hhdet_tesh!D149/RES_summary!D$19</f>
        <v>21.056140584586874</v>
      </c>
      <c r="E149" s="183">
        <f>RES_hhdet_tesh!E149/RES_summary!E$19</f>
        <v>20.801144386287632</v>
      </c>
      <c r="F149" s="183">
        <f>RES_hhdet_tesh!F149/RES_summary!F$19</f>
        <v>16.610970101747665</v>
      </c>
      <c r="G149" s="183">
        <f>RES_hhdet_tesh!G149/RES_summary!G$19</f>
        <v>23.554194271240334</v>
      </c>
      <c r="H149" s="183">
        <f>RES_hhdet_tesh!H149/RES_summary!H$19</f>
        <v>20.674552817388605</v>
      </c>
      <c r="I149" s="183">
        <f>RES_hhdet_tesh!I149/RES_summary!I$19</f>
        <v>26.044242393567476</v>
      </c>
      <c r="J149" s="183">
        <f>RES_hhdet_tesh!J149/RES_summary!J$19</f>
        <v>21.412484398434007</v>
      </c>
      <c r="K149" s="183">
        <f>RES_hhdet_tesh!K149/RES_summary!K$19</f>
        <v>20.37735927073485</v>
      </c>
      <c r="L149" s="183">
        <f>RES_hhdet_tesh!L149/RES_summary!L$19</f>
        <v>20.314974372857613</v>
      </c>
      <c r="M149" s="183">
        <f>RES_hhdet_tesh!M149/RES_summary!M$19</f>
        <v>20.324080807024963</v>
      </c>
      <c r="N149" s="183">
        <f>RES_hhdet_tesh!N149/RES_summary!N$19</f>
        <v>20.02952919932936</v>
      </c>
      <c r="O149" s="183">
        <f>RES_hhdet_tesh!O149/RES_summary!O$19</f>
        <v>20.298461980051698</v>
      </c>
      <c r="P149" s="183">
        <f>RES_hhdet_tesh!P149/RES_summary!P$19</f>
        <v>20.182604437114076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0</v>
      </c>
      <c r="C150" s="183">
        <f>RES_hhdet_tesh!C150/RES_summary!C$19</f>
        <v>0</v>
      </c>
      <c r="D150" s="183">
        <f>RES_hhdet_tesh!D150/RES_summary!D$19</f>
        <v>0</v>
      </c>
      <c r="E150" s="183">
        <f>RES_hhdet_tesh!E150/RES_summary!E$19</f>
        <v>0</v>
      </c>
      <c r="F150" s="183">
        <f>RES_hhdet_tesh!F150/RES_summary!F$19</f>
        <v>0</v>
      </c>
      <c r="G150" s="183">
        <f>RES_hhdet_tesh!G150/RES_summary!G$19</f>
        <v>0</v>
      </c>
      <c r="H150" s="183">
        <f>RES_hhdet_tesh!H150/RES_summary!H$19</f>
        <v>0</v>
      </c>
      <c r="I150" s="183">
        <f>RES_hhdet_tesh!I150/RES_summary!I$19</f>
        <v>0</v>
      </c>
      <c r="J150" s="183">
        <f>RES_hhdet_tesh!J150/RES_summary!J$19</f>
        <v>0</v>
      </c>
      <c r="K150" s="183">
        <f>RES_hhdet_tesh!K150/RES_summary!K$19</f>
        <v>0</v>
      </c>
      <c r="L150" s="183">
        <f>RES_hhdet_tesh!L150/RES_summary!L$19</f>
        <v>0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0</v>
      </c>
      <c r="C151" s="182">
        <f>RES_hhdet_tesh!C151/RES_summary!C$19</f>
        <v>0</v>
      </c>
      <c r="D151" s="182">
        <f>RES_hhdet_tesh!D151/RES_summary!D$19</f>
        <v>0</v>
      </c>
      <c r="E151" s="182">
        <f>RES_hhdet_tesh!E151/RES_summary!E$19</f>
        <v>0</v>
      </c>
      <c r="F151" s="182">
        <f>RES_hhdet_tesh!F151/RES_summary!F$19</f>
        <v>0</v>
      </c>
      <c r="G151" s="182">
        <f>RES_hhdet_tesh!G151/RES_summary!G$19</f>
        <v>0</v>
      </c>
      <c r="H151" s="182">
        <f>RES_hhdet_tesh!H151/RES_summary!H$19</f>
        <v>0</v>
      </c>
      <c r="I151" s="182">
        <f>RES_hhdet_tesh!I151/RES_summary!I$19</f>
        <v>0</v>
      </c>
      <c r="J151" s="182">
        <f>RES_hhdet_tesh!J151/RES_summary!J$19</f>
        <v>0</v>
      </c>
      <c r="K151" s="182">
        <f>RES_hhdet_tesh!K151/RES_summary!K$19</f>
        <v>0</v>
      </c>
      <c r="L151" s="182">
        <f>RES_hhdet_tesh!L151/RES_summary!L$19</f>
        <v>0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0</v>
      </c>
      <c r="C152" s="181">
        <f>RES_hhdet_tesh!C152/RES_summary!C$19</f>
        <v>0</v>
      </c>
      <c r="D152" s="181">
        <f>RES_hhdet_tesh!D152/RES_summary!D$19</f>
        <v>0</v>
      </c>
      <c r="E152" s="181">
        <f>RES_hhdet_tesh!E152/RES_summary!E$19</f>
        <v>0</v>
      </c>
      <c r="F152" s="181">
        <f>RES_hhdet_tesh!F152/RES_summary!F$19</f>
        <v>0</v>
      </c>
      <c r="G152" s="181">
        <f>RES_hhdet_tesh!G152/RES_summary!G$19</f>
        <v>0</v>
      </c>
      <c r="H152" s="181">
        <f>RES_hhdet_tesh!H152/RES_summary!H$19</f>
        <v>0</v>
      </c>
      <c r="I152" s="181">
        <f>RES_hhdet_tesh!I152/RES_summary!I$19</f>
        <v>0</v>
      </c>
      <c r="J152" s="181">
        <f>RES_hhdet_tesh!J152/RES_summary!J$19</f>
        <v>0</v>
      </c>
      <c r="K152" s="181">
        <f>RES_hhdet_tesh!K152/RES_summary!K$19</f>
        <v>0</v>
      </c>
      <c r="L152" s="181">
        <f>RES_hhdet_tesh!L152/RES_summary!L$19</f>
        <v>0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17.54442037435415</v>
      </c>
      <c r="C153" s="180">
        <f>RES_hhdet_tesh!C153/RES_summary!C$19</f>
        <v>19.738632533170282</v>
      </c>
      <c r="D153" s="180">
        <f>RES_hhdet_tesh!D153/RES_summary!D$19</f>
        <v>18.885191179530963</v>
      </c>
      <c r="E153" s="180">
        <f>RES_hhdet_tesh!E153/RES_summary!E$19</f>
        <v>23.969390055559145</v>
      </c>
      <c r="F153" s="180">
        <f>RES_hhdet_tesh!F153/RES_summary!F$19</f>
        <v>19.534379690205562</v>
      </c>
      <c r="G153" s="180">
        <f>RES_hhdet_tesh!G153/RES_summary!G$19</f>
        <v>22.518909713032215</v>
      </c>
      <c r="H153" s="180">
        <f>RES_hhdet_tesh!H153/RES_summary!H$19</f>
        <v>22.170482000283275</v>
      </c>
      <c r="I153" s="180">
        <f>RES_hhdet_tesh!I153/RES_summary!I$19</f>
        <v>32.923185801477189</v>
      </c>
      <c r="J153" s="180">
        <f>RES_hhdet_tesh!J153/RES_summary!J$19</f>
        <v>26.734980077915107</v>
      </c>
      <c r="K153" s="180">
        <f>RES_hhdet_tesh!K153/RES_summary!K$19</f>
        <v>29.870182465405716</v>
      </c>
      <c r="L153" s="180">
        <f>RES_hhdet_tesh!L153/RES_summary!L$19</f>
        <v>23.148249878898188</v>
      </c>
      <c r="M153" s="180">
        <f>RES_hhdet_tesh!M153/RES_summary!M$19</f>
        <v>23.773356410430285</v>
      </c>
      <c r="N153" s="180">
        <f>RES_hhdet_tesh!N153/RES_summary!N$19</f>
        <v>25.667781271118379</v>
      </c>
      <c r="O153" s="180">
        <f>RES_hhdet_tesh!O153/RES_summary!O$19</f>
        <v>21.524332522013829</v>
      </c>
      <c r="P153" s="180">
        <f>RES_hhdet_tesh!P153/RES_summary!P$19</f>
        <v>22.333797625504463</v>
      </c>
      <c r="Q153" s="180">
        <f>RES_hhdet_tesh!Q153/RES_summary!Q$19</f>
        <v>20.903093517908104</v>
      </c>
    </row>
    <row r="154" spans="1:17" ht="12" customHeight="1" x14ac:dyDescent="0.25">
      <c r="A154" s="161" t="s">
        <v>141</v>
      </c>
      <c r="B154" s="179">
        <f>RES_hhdet_tesh!B154/RES_summary!B$19</f>
        <v>0</v>
      </c>
      <c r="C154" s="179">
        <f>RES_hhdet_tesh!C154/RES_summary!C$19</f>
        <v>0</v>
      </c>
      <c r="D154" s="179">
        <f>RES_hhdet_tesh!D154/RES_summary!D$19</f>
        <v>0</v>
      </c>
      <c r="E154" s="179">
        <f>RES_hhdet_tesh!E154/RES_summary!E$19</f>
        <v>0</v>
      </c>
      <c r="F154" s="179">
        <f>RES_hhdet_tesh!F154/RES_summary!F$19</f>
        <v>0</v>
      </c>
      <c r="G154" s="179">
        <f>RES_hhdet_tesh!G154/RES_summary!G$19</f>
        <v>0</v>
      </c>
      <c r="H154" s="179">
        <f>RES_hhdet_tesh!H154/RES_summary!H$19</f>
        <v>0</v>
      </c>
      <c r="I154" s="179">
        <f>RES_hhdet_tesh!I154/RES_summary!I$19</f>
        <v>0</v>
      </c>
      <c r="J154" s="179">
        <f>RES_hhdet_tesh!J154/RES_summary!J$19</f>
        <v>0</v>
      </c>
      <c r="K154" s="179">
        <f>RES_hhdet_tesh!K154/RES_summary!K$19</f>
        <v>0</v>
      </c>
      <c r="L154" s="179">
        <f>RES_hhdet_tesh!L154/RES_summary!L$19</f>
        <v>0</v>
      </c>
      <c r="M154" s="179">
        <f>RES_hhdet_tesh!M154/RES_summary!M$19</f>
        <v>0</v>
      </c>
      <c r="N154" s="179">
        <f>RES_hhdet_tesh!N154/RES_summary!N$19</f>
        <v>0</v>
      </c>
      <c r="O154" s="179">
        <f>RES_hhdet_tesh!O154/RES_summary!O$19</f>
        <v>0</v>
      </c>
      <c r="P154" s="179">
        <f>RES_hhdet_tesh!P154/RES_summary!P$19</f>
        <v>0</v>
      </c>
      <c r="Q154" s="179">
        <f>RES_hhdet_tesh!Q154/RES_summary!Q$19</f>
        <v>0</v>
      </c>
    </row>
    <row r="155" spans="1:17" ht="12" customHeight="1" x14ac:dyDescent="0.25">
      <c r="A155" s="148" t="s">
        <v>60</v>
      </c>
      <c r="B155" s="177">
        <f>RES_hhdet_tesh!B155/RES_summary!B$19</f>
        <v>0</v>
      </c>
      <c r="C155" s="177">
        <f>RES_hhdet_tesh!C155/RES_summary!C$19</f>
        <v>0</v>
      </c>
      <c r="D155" s="177">
        <f>RES_hhdet_tesh!D155/RES_summary!D$19</f>
        <v>0</v>
      </c>
      <c r="E155" s="177">
        <f>RES_hhdet_tesh!E155/RES_summary!E$19</f>
        <v>0</v>
      </c>
      <c r="F155" s="177">
        <f>RES_hhdet_tesh!F155/RES_summary!F$19</f>
        <v>0</v>
      </c>
      <c r="G155" s="177">
        <f>RES_hhdet_tesh!G155/RES_summary!G$19</f>
        <v>0</v>
      </c>
      <c r="H155" s="177">
        <f>RES_hhdet_tesh!H155/RES_summary!H$19</f>
        <v>0</v>
      </c>
      <c r="I155" s="177">
        <f>RES_hhdet_tesh!I155/RES_summary!I$19</f>
        <v>0</v>
      </c>
      <c r="J155" s="177">
        <f>RES_hhdet_tesh!J155/RES_summary!J$19</f>
        <v>0</v>
      </c>
      <c r="K155" s="177">
        <f>RES_hhdet_tesh!K155/RES_summary!K$19</f>
        <v>0</v>
      </c>
      <c r="L155" s="177">
        <f>RES_hhdet_tesh!L155/RES_summary!L$19</f>
        <v>0</v>
      </c>
      <c r="M155" s="177">
        <f>RES_hhdet_tesh!M155/RES_summary!M$19</f>
        <v>0</v>
      </c>
      <c r="N155" s="177">
        <f>RES_hhdet_tesh!N155/RES_summary!N$19</f>
        <v>0</v>
      </c>
      <c r="O155" s="177">
        <f>RES_hhdet_tesh!O155/RES_summary!O$19</f>
        <v>0</v>
      </c>
      <c r="P155" s="177">
        <f>RES_hhdet_tesh!P155/RES_summary!P$19</f>
        <v>0</v>
      </c>
      <c r="Q155" s="177">
        <f>RES_hhdet_tesh!Q155/RES_summary!Q$19</f>
        <v>0</v>
      </c>
    </row>
    <row r="156" spans="1:17" ht="12" customHeight="1" x14ac:dyDescent="0.25">
      <c r="A156" s="148" t="s">
        <v>59</v>
      </c>
      <c r="B156" s="177">
        <f>RES_hhdet_tesh!B156/RES_summary!B$19</f>
        <v>0</v>
      </c>
      <c r="C156" s="177">
        <f>RES_hhdet_tesh!C156/RES_summary!C$19</f>
        <v>0</v>
      </c>
      <c r="D156" s="177">
        <f>RES_hhdet_tesh!D156/RES_summary!D$19</f>
        <v>0</v>
      </c>
      <c r="E156" s="177">
        <f>RES_hhdet_tesh!E156/RES_summary!E$19</f>
        <v>0</v>
      </c>
      <c r="F156" s="177">
        <f>RES_hhdet_tesh!F156/RES_summary!F$19</f>
        <v>0</v>
      </c>
      <c r="G156" s="177">
        <f>RES_hhdet_tesh!G156/RES_summary!G$19</f>
        <v>0</v>
      </c>
      <c r="H156" s="177">
        <f>RES_hhdet_tesh!H156/RES_summary!H$19</f>
        <v>0</v>
      </c>
      <c r="I156" s="177">
        <f>RES_hhdet_tesh!I156/RES_summary!I$19</f>
        <v>0</v>
      </c>
      <c r="J156" s="177">
        <f>RES_hhdet_tesh!J156/RES_summary!J$19</f>
        <v>0</v>
      </c>
      <c r="K156" s="177">
        <f>RES_hhdet_tesh!K156/RES_summary!K$19</f>
        <v>0</v>
      </c>
      <c r="L156" s="177">
        <f>RES_hhdet_tesh!L156/RES_summary!L$19</f>
        <v>0</v>
      </c>
      <c r="M156" s="177">
        <f>RES_hhdet_tesh!M156/RES_summary!M$19</f>
        <v>0</v>
      </c>
      <c r="N156" s="177">
        <f>RES_hhdet_tesh!N156/RES_summary!N$19</f>
        <v>0</v>
      </c>
      <c r="O156" s="177">
        <f>RES_hhdet_tesh!O156/RES_summary!O$19</f>
        <v>0</v>
      </c>
      <c r="P156" s="177">
        <f>RES_hhdet_tesh!P156/RES_summary!P$19</f>
        <v>0</v>
      </c>
      <c r="Q156" s="177">
        <f>RES_hhdet_tesh!Q156/RES_summary!Q$19</f>
        <v>0</v>
      </c>
    </row>
    <row r="157" spans="1:17" ht="12" customHeight="1" x14ac:dyDescent="0.25">
      <c r="A157" s="158" t="s">
        <v>62</v>
      </c>
      <c r="B157" s="178">
        <f>RES_hhdet_tesh!B157/RES_summary!B$19</f>
        <v>9.2269712352046014</v>
      </c>
      <c r="C157" s="178">
        <f>RES_hhdet_tesh!C157/RES_summary!C$19</f>
        <v>9.613213804298482</v>
      </c>
      <c r="D157" s="178">
        <f>RES_hhdet_tesh!D157/RES_summary!D$19</f>
        <v>10.74923060648254</v>
      </c>
      <c r="E157" s="178">
        <f>RES_hhdet_tesh!E157/RES_summary!E$19</f>
        <v>10.880996591170296</v>
      </c>
      <c r="F157" s="178">
        <f>RES_hhdet_tesh!F157/RES_summary!F$19</f>
        <v>8.4773099572533646</v>
      </c>
      <c r="G157" s="178">
        <f>RES_hhdet_tesh!G157/RES_summary!G$19</f>
        <v>13.800508730647403</v>
      </c>
      <c r="H157" s="178">
        <f>RES_hhdet_tesh!H157/RES_summary!H$19</f>
        <v>14.210427621585554</v>
      </c>
      <c r="I157" s="178">
        <f>RES_hhdet_tesh!I157/RES_summary!I$19</f>
        <v>13.857423575075673</v>
      </c>
      <c r="J157" s="178">
        <f>RES_hhdet_tesh!J157/RES_summary!J$19</f>
        <v>10.843167218523847</v>
      </c>
      <c r="K157" s="178">
        <f>RES_hhdet_tesh!K157/RES_summary!K$19</f>
        <v>11.468606457692738</v>
      </c>
      <c r="L157" s="178">
        <f>RES_hhdet_tesh!L157/RES_summary!L$19</f>
        <v>11.504856934106485</v>
      </c>
      <c r="M157" s="178">
        <f>RES_hhdet_tesh!M157/RES_summary!M$19</f>
        <v>11.663118287305625</v>
      </c>
      <c r="N157" s="178">
        <f>RES_hhdet_tesh!N157/RES_summary!N$19</f>
        <v>11.603920317362421</v>
      </c>
      <c r="O157" s="178">
        <f>RES_hhdet_tesh!O157/RES_summary!O$19</f>
        <v>11.609392673897196</v>
      </c>
      <c r="P157" s="178">
        <f>RES_hhdet_tesh!P157/RES_summary!P$19</f>
        <v>11.486885537085881</v>
      </c>
      <c r="Q157" s="178">
        <f>RES_hhdet_tesh!Q157/RES_summary!Q$19</f>
        <v>11.586062561192909</v>
      </c>
    </row>
    <row r="158" spans="1:17" ht="12" customHeight="1" x14ac:dyDescent="0.25">
      <c r="A158" s="23" t="s">
        <v>57</v>
      </c>
      <c r="B158" s="177">
        <f>RES_hhdet_tesh!B158/RES_summary!B$19</f>
        <v>9.1422017767818815</v>
      </c>
      <c r="C158" s="177">
        <f>RES_hhdet_tesh!C158/RES_summary!C$19</f>
        <v>9.9417994178683102</v>
      </c>
      <c r="D158" s="177">
        <f>RES_hhdet_tesh!D158/RES_summary!D$19</f>
        <v>10.196821205323005</v>
      </c>
      <c r="E158" s="177">
        <f>RES_hhdet_tesh!E158/RES_summary!E$19</f>
        <v>11.904422960500872</v>
      </c>
      <c r="F158" s="177">
        <f>RES_hhdet_tesh!F158/RES_summary!F$19</f>
        <v>7.4570509198879016</v>
      </c>
      <c r="G158" s="177">
        <f>RES_hhdet_tesh!G158/RES_summary!G$19</f>
        <v>20.047692589409959</v>
      </c>
      <c r="H158" s="177">
        <f>RES_hhdet_tesh!H158/RES_summary!H$19</f>
        <v>10.28271196654986</v>
      </c>
      <c r="I158" s="177">
        <f>RES_hhdet_tesh!I158/RES_summary!I$19</f>
        <v>16.046046793015776</v>
      </c>
      <c r="J158" s="177">
        <f>RES_hhdet_tesh!J158/RES_summary!J$19</f>
        <v>8.4708535145365662</v>
      </c>
      <c r="K158" s="177">
        <f>RES_hhdet_tesh!K158/RES_summary!K$19</f>
        <v>13.060011650982915</v>
      </c>
      <c r="L158" s="177">
        <f>RES_hhdet_tesh!L158/RES_summary!L$19</f>
        <v>11.201966954119767</v>
      </c>
      <c r="M158" s="177">
        <f>RES_hhdet_tesh!M158/RES_summary!M$19</f>
        <v>11.257828858725944</v>
      </c>
      <c r="N158" s="177">
        <f>RES_hhdet_tesh!N158/RES_summary!N$19</f>
        <v>10.75438281917323</v>
      </c>
      <c r="O158" s="177">
        <f>RES_hhdet_tesh!O158/RES_summary!O$19</f>
        <v>11.216242907861767</v>
      </c>
      <c r="P158" s="177">
        <f>RES_hhdet_tesh!P158/RES_summary!P$19</f>
        <v>11.184814593095394</v>
      </c>
      <c r="Q158" s="177">
        <f>RES_hhdet_tesh!Q158/RES_summary!Q$19</f>
        <v>11.664590804762867</v>
      </c>
    </row>
    <row r="159" spans="1:17" ht="12" customHeight="1" x14ac:dyDescent="0.25">
      <c r="A159" s="29" t="s">
        <v>140</v>
      </c>
      <c r="B159" s="176">
        <f>RES_hhdet_tesh!B159/RES_summary!B$19</f>
        <v>9.4124044255043025</v>
      </c>
      <c r="C159" s="176">
        <f>RES_hhdet_tesh!C159/RES_summary!C$19</f>
        <v>8.9677777776434606</v>
      </c>
      <c r="D159" s="176">
        <f>RES_hhdet_tesh!D159/RES_summary!D$19</f>
        <v>12.524832253066755</v>
      </c>
      <c r="E159" s="176">
        <f>RES_hhdet_tesh!E159/RES_summary!E$19</f>
        <v>8.9680501064402396</v>
      </c>
      <c r="F159" s="176">
        <f>RES_hhdet_tesh!F159/RES_summary!F$19</f>
        <v>14.411469664379016</v>
      </c>
      <c r="G159" s="176">
        <f>RES_hhdet_tesh!G159/RES_summary!G$19</f>
        <v>7.200842709385638</v>
      </c>
      <c r="H159" s="176">
        <f>RES_hhdet_tesh!H159/RES_summary!H$19</f>
        <v>28.546068845270213</v>
      </c>
      <c r="I159" s="176">
        <f>RES_hhdet_tesh!I159/RES_summary!I$19</f>
        <v>5.9317904863470252</v>
      </c>
      <c r="J159" s="176">
        <f>RES_hhdet_tesh!J159/RES_summary!J$19</f>
        <v>22.108229113469239</v>
      </c>
      <c r="K159" s="176">
        <f>RES_hhdet_tesh!K159/RES_summary!K$19</f>
        <v>3.8785275595230004</v>
      </c>
      <c r="L159" s="176">
        <f>RES_hhdet_tesh!L159/RES_summary!L$19</f>
        <v>12.501555777726098</v>
      </c>
      <c r="M159" s="176">
        <f>RES_hhdet_tesh!M159/RES_summary!M$19</f>
        <v>12.815208337326091</v>
      </c>
      <c r="N159" s="176">
        <f>RES_hhdet_tesh!N159/RES_summary!N$19</f>
        <v>13.661393945789362</v>
      </c>
      <c r="O159" s="176">
        <f>RES_hhdet_tesh!O159/RES_summary!O$19</f>
        <v>12.616895843302631</v>
      </c>
      <c r="P159" s="176">
        <f>RES_hhdet_tesh!P159/RES_summary!P$19</f>
        <v>12.187778339549766</v>
      </c>
      <c r="Q159" s="176">
        <f>RES_hhdet_tesh!Q159/RES_summary!Q$19</f>
        <v>11.38028732901638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166.1819850997025</v>
      </c>
      <c r="C161" s="184">
        <f>RES_hhdet_tesh!C161/RES_summary!C$19</f>
        <v>147.21672497768625</v>
      </c>
      <c r="D161" s="184">
        <f>RES_hhdet_tesh!D161/RES_summary!D$19</f>
        <v>152.43189575676544</v>
      </c>
      <c r="E161" s="184">
        <f>RES_hhdet_tesh!E161/RES_summary!E$19</f>
        <v>177.8928863094589</v>
      </c>
      <c r="F161" s="184">
        <f>RES_hhdet_tesh!F161/RES_summary!F$19</f>
        <v>156.07441221040028</v>
      </c>
      <c r="G161" s="184">
        <f>RES_hhdet_tesh!G161/RES_summary!G$19</f>
        <v>193.97920099551504</v>
      </c>
      <c r="H161" s="184">
        <f>RES_hhdet_tesh!H161/RES_summary!H$19</f>
        <v>163.05429267235769</v>
      </c>
      <c r="I161" s="184">
        <f>RES_hhdet_tesh!I161/RES_summary!I$19</f>
        <v>202.60406339653238</v>
      </c>
      <c r="J161" s="184">
        <f>RES_hhdet_tesh!J161/RES_summary!J$19</f>
        <v>173.04802097954266</v>
      </c>
      <c r="K161" s="184">
        <f>RES_hhdet_tesh!K161/RES_summary!K$19</f>
        <v>209.41897143383343</v>
      </c>
      <c r="L161" s="184">
        <f>RES_hhdet_tesh!L161/RES_summary!L$19</f>
        <v>168.15214618323742</v>
      </c>
      <c r="M161" s="184">
        <f>RES_hhdet_tesh!M161/RES_summary!M$19</f>
        <v>160.87727903214346</v>
      </c>
      <c r="N161" s="184">
        <f>RES_hhdet_tesh!N161/RES_summary!N$19</f>
        <v>165.52193134832572</v>
      </c>
      <c r="O161" s="184">
        <f>RES_hhdet_tesh!O161/RES_summary!O$19</f>
        <v>150.72806933295709</v>
      </c>
      <c r="P161" s="184">
        <f>RES_hhdet_tesh!P161/RES_summary!P$19</f>
        <v>143.55072591072599</v>
      </c>
      <c r="Q161" s="184">
        <f>RES_hhdet_tesh!Q161/RES_summary!Q$19</f>
        <v>146.12717732330682</v>
      </c>
    </row>
    <row r="162" spans="1:17" ht="12.95" customHeight="1" x14ac:dyDescent="0.25">
      <c r="A162" s="158" t="s">
        <v>65</v>
      </c>
      <c r="B162" s="178">
        <f>RES_hhdet_tesh!B162/RES_summary!B$19</f>
        <v>139.40762339977246</v>
      </c>
      <c r="C162" s="178">
        <f>RES_hhdet_tesh!C162/RES_summary!C$19</f>
        <v>119.68639332755001</v>
      </c>
      <c r="D162" s="178">
        <f>RES_hhdet_tesh!D162/RES_summary!D$19</f>
        <v>120.81713873948409</v>
      </c>
      <c r="E162" s="178">
        <f>RES_hhdet_tesh!E162/RES_summary!E$19</f>
        <v>144.90407760713273</v>
      </c>
      <c r="F162" s="178">
        <f>RES_hhdet_tesh!F162/RES_summary!F$19</f>
        <v>130.29621421637631</v>
      </c>
      <c r="G162" s="178">
        <f>RES_hhdet_tesh!G162/RES_summary!G$19</f>
        <v>152.36853824066799</v>
      </c>
      <c r="H162" s="178">
        <f>RES_hhdet_tesh!H162/RES_summary!H$19</f>
        <v>126.81373105435705</v>
      </c>
      <c r="I162" s="178">
        <f>RES_hhdet_tesh!I162/RES_summary!I$19</f>
        <v>157.11497778321586</v>
      </c>
      <c r="J162" s="178">
        <f>RES_hhdet_tesh!J162/RES_summary!J$19</f>
        <v>134.93740149863743</v>
      </c>
      <c r="K162" s="178">
        <f>RES_hhdet_tesh!K162/RES_summary!K$19</f>
        <v>167.7005763233349</v>
      </c>
      <c r="L162" s="178">
        <f>RES_hhdet_tesh!L162/RES_summary!L$19</f>
        <v>132.15289940409895</v>
      </c>
      <c r="M162" s="178">
        <f>RES_hhdet_tesh!M162/RES_summary!M$19</f>
        <v>124.05811334922151</v>
      </c>
      <c r="N162" s="178">
        <f>RES_hhdet_tesh!N162/RES_summary!N$19</f>
        <v>126.7325686757985</v>
      </c>
      <c r="O162" s="178">
        <f>RES_hhdet_tesh!O162/RES_summary!O$19</f>
        <v>115.8706043782942</v>
      </c>
      <c r="P162" s="178">
        <f>RES_hhdet_tesh!P162/RES_summary!P$19</f>
        <v>107.92105851244047</v>
      </c>
      <c r="Q162" s="178">
        <f>RES_hhdet_tesh!Q162/RES_summary!Q$19</f>
        <v>111.75192204899268</v>
      </c>
    </row>
    <row r="163" spans="1:17" ht="12" customHeight="1" x14ac:dyDescent="0.25">
      <c r="A163" s="23" t="s">
        <v>60</v>
      </c>
      <c r="B163" s="176">
        <f>RES_hhdet_tesh!B163/RES_summary!B$19</f>
        <v>139.40762339977246</v>
      </c>
      <c r="C163" s="176">
        <f>RES_hhdet_tesh!C163/RES_summary!C$19</f>
        <v>119.68639332755001</v>
      </c>
      <c r="D163" s="176">
        <f>RES_hhdet_tesh!D163/RES_summary!D$19</f>
        <v>120.81713873948409</v>
      </c>
      <c r="E163" s="176">
        <f>RES_hhdet_tesh!E163/RES_summary!E$19</f>
        <v>144.90407760713273</v>
      </c>
      <c r="F163" s="176">
        <f>RES_hhdet_tesh!F163/RES_summary!F$19</f>
        <v>130.29621421637631</v>
      </c>
      <c r="G163" s="176">
        <f>RES_hhdet_tesh!G163/RES_summary!G$19</f>
        <v>152.36853824066799</v>
      </c>
      <c r="H163" s="176">
        <f>RES_hhdet_tesh!H163/RES_summary!H$19</f>
        <v>126.81373105435705</v>
      </c>
      <c r="I163" s="176">
        <f>RES_hhdet_tesh!I163/RES_summary!I$19</f>
        <v>157.11497778321586</v>
      </c>
      <c r="J163" s="176">
        <f>RES_hhdet_tesh!J163/RES_summary!J$19</f>
        <v>134.93740149863743</v>
      </c>
      <c r="K163" s="176">
        <f>RES_hhdet_tesh!K163/RES_summary!K$19</f>
        <v>167.7005763233349</v>
      </c>
      <c r="L163" s="176">
        <f>RES_hhdet_tesh!L163/RES_summary!L$19</f>
        <v>132.15289940409895</v>
      </c>
      <c r="M163" s="176">
        <f>RES_hhdet_tesh!M163/RES_summary!M$19</f>
        <v>124.05811334922151</v>
      </c>
      <c r="N163" s="176">
        <f>RES_hhdet_tesh!N163/RES_summary!N$19</f>
        <v>126.7325686757985</v>
      </c>
      <c r="O163" s="176">
        <f>RES_hhdet_tesh!O163/RES_summary!O$19</f>
        <v>115.8706043782942</v>
      </c>
      <c r="P163" s="176">
        <f>RES_hhdet_tesh!P163/RES_summary!P$19</f>
        <v>107.92105851244047</v>
      </c>
      <c r="Q163" s="176">
        <f>RES_hhdet_tesh!Q163/RES_summary!Q$19</f>
        <v>111.75192204899268</v>
      </c>
    </row>
    <row r="164" spans="1:17" ht="12.95" customHeight="1" x14ac:dyDescent="0.25">
      <c r="A164" s="158" t="s">
        <v>112</v>
      </c>
      <c r="B164" s="178">
        <f>RES_hhdet_tesh!B164/RES_summary!B$19</f>
        <v>0.28327595187043503</v>
      </c>
      <c r="C164" s="178">
        <f>RES_hhdet_tesh!C164/RES_summary!C$19</f>
        <v>0.3509299392749371</v>
      </c>
      <c r="D164" s="178">
        <f>RES_hhdet_tesh!D164/RES_summary!D$19</f>
        <v>0.43128581045188419</v>
      </c>
      <c r="E164" s="178">
        <f>RES_hhdet_tesh!E164/RES_summary!E$19</f>
        <v>0.50498887406080872</v>
      </c>
      <c r="F164" s="178">
        <f>RES_hhdet_tesh!F164/RES_summary!F$19</f>
        <v>0.58497989966847408</v>
      </c>
      <c r="G164" s="178">
        <f>RES_hhdet_tesh!G164/RES_summary!G$19</f>
        <v>0.66648641373753414</v>
      </c>
      <c r="H164" s="178">
        <f>RES_hhdet_tesh!H164/RES_summary!H$19</f>
        <v>0.77690517845181717</v>
      </c>
      <c r="I164" s="178">
        <f>RES_hhdet_tesh!I164/RES_summary!I$19</f>
        <v>0.91497798418938237</v>
      </c>
      <c r="J164" s="178">
        <f>RES_hhdet_tesh!J164/RES_summary!J$19</f>
        <v>1.1273887957765008</v>
      </c>
      <c r="K164" s="178">
        <f>RES_hhdet_tesh!K164/RES_summary!K$19</f>
        <v>1.2029287749208062</v>
      </c>
      <c r="L164" s="178">
        <f>RES_hhdet_tesh!L164/RES_summary!L$19</f>
        <v>1.3186263430846448</v>
      </c>
      <c r="M164" s="178">
        <f>RES_hhdet_tesh!M164/RES_summary!M$19</f>
        <v>1.4060533384077802</v>
      </c>
      <c r="N164" s="178">
        <f>RES_hhdet_tesh!N164/RES_summary!N$19</f>
        <v>1.6223831450178019</v>
      </c>
      <c r="O164" s="178">
        <f>RES_hhdet_tesh!O164/RES_summary!O$19</f>
        <v>1.8448514009595454</v>
      </c>
      <c r="P164" s="178">
        <f>RES_hhdet_tesh!P164/RES_summary!P$19</f>
        <v>1.9672215870982783</v>
      </c>
      <c r="Q164" s="178">
        <f>RES_hhdet_tesh!Q164/RES_summary!Q$19</f>
        <v>2.0466626882279813</v>
      </c>
    </row>
    <row r="165" spans="1:17" ht="12" customHeight="1" x14ac:dyDescent="0.25">
      <c r="A165" s="23" t="s">
        <v>60</v>
      </c>
      <c r="B165" s="177">
        <f>RES_hhdet_tesh!B165/RES_summary!B$19</f>
        <v>0.28327595187043503</v>
      </c>
      <c r="C165" s="177">
        <f>RES_hhdet_tesh!C165/RES_summary!C$19</f>
        <v>0.3509299392749371</v>
      </c>
      <c r="D165" s="177">
        <f>RES_hhdet_tesh!D165/RES_summary!D$19</f>
        <v>0.43128581045188419</v>
      </c>
      <c r="E165" s="177">
        <f>RES_hhdet_tesh!E165/RES_summary!E$19</f>
        <v>0.50498887406080872</v>
      </c>
      <c r="F165" s="177">
        <f>RES_hhdet_tesh!F165/RES_summary!F$19</f>
        <v>0.58497989966847408</v>
      </c>
      <c r="G165" s="177">
        <f>RES_hhdet_tesh!G165/RES_summary!G$19</f>
        <v>0.66648641373753414</v>
      </c>
      <c r="H165" s="177">
        <f>RES_hhdet_tesh!H165/RES_summary!H$19</f>
        <v>0.77690517845181717</v>
      </c>
      <c r="I165" s="177">
        <f>RES_hhdet_tesh!I165/RES_summary!I$19</f>
        <v>0.91497798418938237</v>
      </c>
      <c r="J165" s="177">
        <f>RES_hhdet_tesh!J165/RES_summary!J$19</f>
        <v>1.1273887957765008</v>
      </c>
      <c r="K165" s="177">
        <f>RES_hhdet_tesh!K165/RES_summary!K$19</f>
        <v>1.2029287749208062</v>
      </c>
      <c r="L165" s="177">
        <f>RES_hhdet_tesh!L165/RES_summary!L$19</f>
        <v>1.3186263430846448</v>
      </c>
      <c r="M165" s="177">
        <f>RES_hhdet_tesh!M165/RES_summary!M$19</f>
        <v>1.4060533384077802</v>
      </c>
      <c r="N165" s="177">
        <f>RES_hhdet_tesh!N165/RES_summary!N$19</f>
        <v>1.6223831450178019</v>
      </c>
      <c r="O165" s="177">
        <f>RES_hhdet_tesh!O165/RES_summary!O$19</f>
        <v>1.8448514009595454</v>
      </c>
      <c r="P165" s="177">
        <f>RES_hhdet_tesh!P165/RES_summary!P$19</f>
        <v>1.9672215870982783</v>
      </c>
      <c r="Q165" s="177">
        <f>RES_hhdet_tesh!Q165/RES_summary!Q$19</f>
        <v>2.0466626882279813</v>
      </c>
    </row>
    <row r="166" spans="1:17" ht="12" customHeight="1" x14ac:dyDescent="0.25">
      <c r="A166" s="158" t="s">
        <v>63</v>
      </c>
      <c r="B166" s="178">
        <f>RES_hhdet_tesh!B166/RES_summary!B$19</f>
        <v>17.261715210303787</v>
      </c>
      <c r="C166" s="178">
        <f>RES_hhdet_tesh!C166/RES_summary!C$19</f>
        <v>17.57080203081301</v>
      </c>
      <c r="D166" s="178">
        <f>RES_hhdet_tesh!D166/RES_summary!D$19</f>
        <v>20.424582059117885</v>
      </c>
      <c r="E166" s="178">
        <f>RES_hhdet_tesh!E166/RES_summary!E$19</f>
        <v>21.11501286706757</v>
      </c>
      <c r="F166" s="178">
        <f>RES_hhdet_tesh!F166/RES_summary!F$19</f>
        <v>16.708013899652542</v>
      </c>
      <c r="G166" s="178">
        <f>RES_hhdet_tesh!G166/RES_summary!G$19</f>
        <v>23.097774787922049</v>
      </c>
      <c r="H166" s="178">
        <f>RES_hhdet_tesh!H166/RES_summary!H$19</f>
        <v>21.253690941541883</v>
      </c>
      <c r="I166" s="178">
        <f>RES_hhdet_tesh!I166/RES_summary!I$19</f>
        <v>30.41624717706048</v>
      </c>
      <c r="J166" s="178">
        <f>RES_hhdet_tesh!J166/RES_summary!J$19</f>
        <v>26.139827123250925</v>
      </c>
      <c r="K166" s="178">
        <f>RES_hhdet_tesh!K166/RES_summary!K$19</f>
        <v>29.047032128637969</v>
      </c>
      <c r="L166" s="178">
        <f>RES_hhdet_tesh!L166/RES_summary!L$19</f>
        <v>23.175708339793708</v>
      </c>
      <c r="M166" s="178">
        <f>RES_hhdet_tesh!M166/RES_summary!M$19</f>
        <v>23.749973757308386</v>
      </c>
      <c r="N166" s="178">
        <f>RES_hhdet_tesh!N166/RES_summary!N$19</f>
        <v>25.562934302281512</v>
      </c>
      <c r="O166" s="178">
        <f>RES_hhdet_tesh!O166/RES_summary!O$19</f>
        <v>21.403260252835878</v>
      </c>
      <c r="P166" s="178">
        <f>RES_hhdet_tesh!P166/RES_summary!P$19</f>
        <v>22.17559073515141</v>
      </c>
      <c r="Q166" s="178">
        <f>RES_hhdet_tesh!Q166/RES_summary!Q$19</f>
        <v>20.734757088945045</v>
      </c>
    </row>
    <row r="167" spans="1:17" ht="12" customHeight="1" x14ac:dyDescent="0.25">
      <c r="A167" s="167" t="s">
        <v>144</v>
      </c>
      <c r="B167" s="183">
        <f>RES_hhdet_tesh!B167/RES_summary!B$19</f>
        <v>17.040765781242076</v>
      </c>
      <c r="C167" s="183">
        <f>RES_hhdet_tesh!C167/RES_summary!C$19</f>
        <v>17.57080203081301</v>
      </c>
      <c r="D167" s="183">
        <f>RES_hhdet_tesh!D167/RES_summary!D$19</f>
        <v>20.792933651484041</v>
      </c>
      <c r="E167" s="183">
        <f>RES_hhdet_tesh!E167/RES_summary!E$19</f>
        <v>20.569647358796832</v>
      </c>
      <c r="F167" s="183">
        <f>RES_hhdet_tesh!F167/RES_summary!F$19</f>
        <v>16.445546802929311</v>
      </c>
      <c r="G167" s="183">
        <f>RES_hhdet_tesh!G167/RES_summary!G$19</f>
        <v>23.345155595088109</v>
      </c>
      <c r="H167" s="183">
        <f>RES_hhdet_tesh!H167/RES_summary!H$19</f>
        <v>20.43036058262885</v>
      </c>
      <c r="I167" s="183">
        <f>RES_hhdet_tesh!I167/RES_summary!I$19</f>
        <v>25.910505211601375</v>
      </c>
      <c r="J167" s="183">
        <f>RES_hhdet_tesh!J167/RES_summary!J$19</f>
        <v>21.42919501773655</v>
      </c>
      <c r="K167" s="183">
        <f>RES_hhdet_tesh!K167/RES_summary!K$19</f>
        <v>20.396380206775774</v>
      </c>
      <c r="L167" s="183">
        <f>RES_hhdet_tesh!L167/RES_summary!L$19</f>
        <v>20.360538762310725</v>
      </c>
      <c r="M167" s="183">
        <f>RES_hhdet_tesh!M167/RES_summary!M$19</f>
        <v>20.370327571187303</v>
      </c>
      <c r="N167" s="183">
        <f>RES_hhdet_tesh!N167/RES_summary!N$19</f>
        <v>20.081926807743621</v>
      </c>
      <c r="O167" s="183">
        <f>RES_hhdet_tesh!O167/RES_summary!O$19</f>
        <v>20.142236188809616</v>
      </c>
      <c r="P167" s="183">
        <f>RES_hhdet_tesh!P167/RES_summary!P$19</f>
        <v>20.182604437114328</v>
      </c>
      <c r="Q167" s="183">
        <f>RES_hhdet_tesh!Q167/RES_summary!Q$19</f>
        <v>0</v>
      </c>
    </row>
    <row r="168" spans="1:17" ht="12" customHeight="1" x14ac:dyDescent="0.25">
      <c r="A168" s="167" t="s">
        <v>143</v>
      </c>
      <c r="B168" s="183">
        <f>RES_hhdet_tesh!B168/RES_summary!B$19</f>
        <v>0</v>
      </c>
      <c r="C168" s="183">
        <f>RES_hhdet_tesh!C168/RES_summary!C$19</f>
        <v>0</v>
      </c>
      <c r="D168" s="183">
        <f>RES_hhdet_tesh!D168/RES_summary!D$19</f>
        <v>0</v>
      </c>
      <c r="E168" s="183">
        <f>RES_hhdet_tesh!E168/RES_summary!E$19</f>
        <v>0</v>
      </c>
      <c r="F168" s="183">
        <f>RES_hhdet_tesh!F168/RES_summary!F$19</f>
        <v>0</v>
      </c>
      <c r="G168" s="183">
        <f>RES_hhdet_tesh!G168/RES_summary!G$19</f>
        <v>0</v>
      </c>
      <c r="H168" s="183">
        <f>RES_hhdet_tesh!H168/RES_summary!H$19</f>
        <v>0</v>
      </c>
      <c r="I168" s="183">
        <f>RES_hhdet_tesh!I168/RES_summary!I$19</f>
        <v>0</v>
      </c>
      <c r="J168" s="183">
        <f>RES_hhdet_tesh!J168/RES_summary!J$19</f>
        <v>0</v>
      </c>
      <c r="K168" s="183">
        <f>RES_hhdet_tesh!K168/RES_summary!K$19</f>
        <v>0</v>
      </c>
      <c r="L168" s="183">
        <f>RES_hhdet_tesh!L168/RES_summary!L$19</f>
        <v>0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0</v>
      </c>
      <c r="P168" s="183">
        <f>RES_hhdet_tesh!P168/RES_summary!P$19</f>
        <v>0</v>
      </c>
      <c r="Q168" s="183">
        <f>RES_hhdet_tesh!Q168/RES_summary!Q$19</f>
        <v>0</v>
      </c>
    </row>
    <row r="169" spans="1:17" ht="12" customHeight="1" x14ac:dyDescent="0.25">
      <c r="A169" s="166" t="s">
        <v>57</v>
      </c>
      <c r="B169" s="182">
        <f>RES_hhdet_tesh!B169/RES_summary!B$19</f>
        <v>0</v>
      </c>
      <c r="C169" s="182">
        <f>RES_hhdet_tesh!C169/RES_summary!C$19</f>
        <v>0</v>
      </c>
      <c r="D169" s="182">
        <f>RES_hhdet_tesh!D169/RES_summary!D$19</f>
        <v>0</v>
      </c>
      <c r="E169" s="182">
        <f>RES_hhdet_tesh!E169/RES_summary!E$19</f>
        <v>0</v>
      </c>
      <c r="F169" s="182">
        <f>RES_hhdet_tesh!F169/RES_summary!F$19</f>
        <v>0</v>
      </c>
      <c r="G169" s="182">
        <f>RES_hhdet_tesh!G169/RES_summary!G$19</f>
        <v>0</v>
      </c>
      <c r="H169" s="182">
        <f>RES_hhdet_tesh!H169/RES_summary!H$19</f>
        <v>0</v>
      </c>
      <c r="I169" s="182">
        <f>RES_hhdet_tesh!I169/RES_summary!I$19</f>
        <v>0</v>
      </c>
      <c r="J169" s="182">
        <f>RES_hhdet_tesh!J169/RES_summary!J$19</f>
        <v>0</v>
      </c>
      <c r="K169" s="182">
        <f>RES_hhdet_tesh!K169/RES_summary!K$19</f>
        <v>0</v>
      </c>
      <c r="L169" s="182">
        <f>RES_hhdet_tesh!L169/RES_summary!L$19</f>
        <v>0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0</v>
      </c>
      <c r="P169" s="182">
        <f>RES_hhdet_tesh!P169/RES_summary!P$19</f>
        <v>0</v>
      </c>
      <c r="Q169" s="182">
        <f>RES_hhdet_tesh!Q169/RES_summary!Q$19</f>
        <v>0</v>
      </c>
    </row>
    <row r="170" spans="1:17" ht="12" customHeight="1" x14ac:dyDescent="0.25">
      <c r="A170" s="147" t="s">
        <v>59</v>
      </c>
      <c r="B170" s="181">
        <f>RES_hhdet_tesh!B170/RES_summary!B$19</f>
        <v>0</v>
      </c>
      <c r="C170" s="181">
        <f>RES_hhdet_tesh!C170/RES_summary!C$19</f>
        <v>0</v>
      </c>
      <c r="D170" s="181">
        <f>RES_hhdet_tesh!D170/RES_summary!D$19</f>
        <v>0</v>
      </c>
      <c r="E170" s="181">
        <f>RES_hhdet_tesh!E170/RES_summary!E$19</f>
        <v>0</v>
      </c>
      <c r="F170" s="181">
        <f>RES_hhdet_tesh!F170/RES_summary!F$19</f>
        <v>0</v>
      </c>
      <c r="G170" s="181">
        <f>RES_hhdet_tesh!G170/RES_summary!G$19</f>
        <v>0</v>
      </c>
      <c r="H170" s="181">
        <f>RES_hhdet_tesh!H170/RES_summary!H$19</f>
        <v>0</v>
      </c>
      <c r="I170" s="181">
        <f>RES_hhdet_tesh!I170/RES_summary!I$19</f>
        <v>0</v>
      </c>
      <c r="J170" s="181">
        <f>RES_hhdet_tesh!J170/RES_summary!J$19</f>
        <v>0</v>
      </c>
      <c r="K170" s="181">
        <f>RES_hhdet_tesh!K170/RES_summary!K$19</f>
        <v>0</v>
      </c>
      <c r="L170" s="181">
        <f>RES_hhdet_tesh!L170/RES_summary!L$19</f>
        <v>0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0</v>
      </c>
      <c r="P170" s="181">
        <f>RES_hhdet_tesh!P170/RES_summary!P$19</f>
        <v>0</v>
      </c>
      <c r="Q170" s="181">
        <f>RES_hhdet_tesh!Q170/RES_summary!Q$19</f>
        <v>0</v>
      </c>
    </row>
    <row r="171" spans="1:17" ht="12" customHeight="1" x14ac:dyDescent="0.25">
      <c r="A171" s="163" t="s">
        <v>142</v>
      </c>
      <c r="B171" s="180">
        <f>RES_hhdet_tesh!B171/RES_summary!B$19</f>
        <v>17.544420374354146</v>
      </c>
      <c r="C171" s="180">
        <f>RES_hhdet_tesh!C171/RES_summary!C$19</f>
        <v>0</v>
      </c>
      <c r="D171" s="180">
        <f>RES_hhdet_tesh!D171/RES_summary!D$19</f>
        <v>19.454581815151762</v>
      </c>
      <c r="E171" s="180">
        <f>RES_hhdet_tesh!E171/RES_summary!E$19</f>
        <v>24.079882008732078</v>
      </c>
      <c r="F171" s="180">
        <f>RES_hhdet_tesh!F171/RES_summary!F$19</f>
        <v>19.636473314112649</v>
      </c>
      <c r="G171" s="180">
        <f>RES_hhdet_tesh!G171/RES_summary!G$19</f>
        <v>22.523026963779767</v>
      </c>
      <c r="H171" s="180">
        <f>RES_hhdet_tesh!H171/RES_summary!H$19</f>
        <v>22.225367053629416</v>
      </c>
      <c r="I171" s="180">
        <f>RES_hhdet_tesh!I171/RES_summary!I$19</f>
        <v>32.951979072791467</v>
      </c>
      <c r="J171" s="180">
        <f>RES_hhdet_tesh!J171/RES_summary!J$19</f>
        <v>26.854759056170661</v>
      </c>
      <c r="K171" s="180">
        <f>RES_hhdet_tesh!K171/RES_summary!K$19</f>
        <v>29.897058608248436</v>
      </c>
      <c r="L171" s="180">
        <f>RES_hhdet_tesh!L171/RES_summary!L$19</f>
        <v>23.228849161364547</v>
      </c>
      <c r="M171" s="180">
        <f>RES_hhdet_tesh!M171/RES_summary!M$19</f>
        <v>23.810842870151479</v>
      </c>
      <c r="N171" s="180">
        <f>RES_hhdet_tesh!N171/RES_summary!N$19</f>
        <v>25.644176051574085</v>
      </c>
      <c r="O171" s="180">
        <f>RES_hhdet_tesh!O171/RES_summary!O$19</f>
        <v>21.420558057534851</v>
      </c>
      <c r="P171" s="180">
        <f>RES_hhdet_tesh!P171/RES_summary!P$19</f>
        <v>22.181823880572079</v>
      </c>
      <c r="Q171" s="180">
        <f>RES_hhdet_tesh!Q171/RES_summary!Q$19</f>
        <v>20.734757088945045</v>
      </c>
    </row>
    <row r="172" spans="1:17" ht="12" customHeight="1" x14ac:dyDescent="0.25">
      <c r="A172" s="161" t="s">
        <v>141</v>
      </c>
      <c r="B172" s="179">
        <f>RES_hhdet_tesh!B172/RES_summary!B$19</f>
        <v>0</v>
      </c>
      <c r="C172" s="179">
        <f>RES_hhdet_tesh!C172/RES_summary!C$19</f>
        <v>0</v>
      </c>
      <c r="D172" s="179">
        <f>RES_hhdet_tesh!D172/RES_summary!D$19</f>
        <v>0</v>
      </c>
      <c r="E172" s="179">
        <f>RES_hhdet_tesh!E172/RES_summary!E$19</f>
        <v>0</v>
      </c>
      <c r="F172" s="179">
        <f>RES_hhdet_tesh!F172/RES_summary!F$19</f>
        <v>0</v>
      </c>
      <c r="G172" s="179">
        <f>RES_hhdet_tesh!G172/RES_summary!G$19</f>
        <v>0</v>
      </c>
      <c r="H172" s="179">
        <f>RES_hhdet_tesh!H172/RES_summary!H$19</f>
        <v>0</v>
      </c>
      <c r="I172" s="179">
        <f>RES_hhdet_tesh!I172/RES_summary!I$19</f>
        <v>0</v>
      </c>
      <c r="J172" s="179">
        <f>RES_hhdet_tesh!J172/RES_summary!J$19</f>
        <v>0</v>
      </c>
      <c r="K172" s="179">
        <f>RES_hhdet_tesh!K172/RES_summary!K$19</f>
        <v>0</v>
      </c>
      <c r="L172" s="179">
        <f>RES_hhdet_tesh!L172/RES_summary!L$19</f>
        <v>0</v>
      </c>
      <c r="M172" s="179">
        <f>RES_hhdet_tesh!M172/RES_summary!M$19</f>
        <v>0</v>
      </c>
      <c r="N172" s="179">
        <f>RES_hhdet_tesh!N172/RES_summary!N$19</f>
        <v>0</v>
      </c>
      <c r="O172" s="179">
        <f>RES_hhdet_tesh!O172/RES_summary!O$19</f>
        <v>0</v>
      </c>
      <c r="P172" s="179">
        <f>RES_hhdet_tesh!P172/RES_summary!P$19</f>
        <v>0</v>
      </c>
      <c r="Q172" s="179">
        <f>RES_hhdet_tesh!Q172/RES_summary!Q$19</f>
        <v>0</v>
      </c>
    </row>
    <row r="173" spans="1:17" ht="12" customHeight="1" x14ac:dyDescent="0.25">
      <c r="A173" s="148" t="s">
        <v>60</v>
      </c>
      <c r="B173" s="177">
        <f>RES_hhdet_tesh!B173/RES_summary!B$19</f>
        <v>0</v>
      </c>
      <c r="C173" s="177">
        <f>RES_hhdet_tesh!C173/RES_summary!C$19</f>
        <v>0</v>
      </c>
      <c r="D173" s="177">
        <f>RES_hhdet_tesh!D173/RES_summary!D$19</f>
        <v>0</v>
      </c>
      <c r="E173" s="177">
        <f>RES_hhdet_tesh!E173/RES_summary!E$19</f>
        <v>0</v>
      </c>
      <c r="F173" s="177">
        <f>RES_hhdet_tesh!F173/RES_summary!F$19</f>
        <v>0</v>
      </c>
      <c r="G173" s="177">
        <f>RES_hhdet_tesh!G173/RES_summary!G$19</f>
        <v>0</v>
      </c>
      <c r="H173" s="177">
        <f>RES_hhdet_tesh!H173/RES_summary!H$19</f>
        <v>0</v>
      </c>
      <c r="I173" s="177">
        <f>RES_hhdet_tesh!I173/RES_summary!I$19</f>
        <v>0</v>
      </c>
      <c r="J173" s="177">
        <f>RES_hhdet_tesh!J173/RES_summary!J$19</f>
        <v>0</v>
      </c>
      <c r="K173" s="177">
        <f>RES_hhdet_tesh!K173/RES_summary!K$19</f>
        <v>0</v>
      </c>
      <c r="L173" s="177">
        <f>RES_hhdet_tesh!L173/RES_summary!L$19</f>
        <v>0</v>
      </c>
      <c r="M173" s="177">
        <f>RES_hhdet_tesh!M173/RES_summary!M$19</f>
        <v>0</v>
      </c>
      <c r="N173" s="177">
        <f>RES_hhdet_tesh!N173/RES_summary!N$19</f>
        <v>0</v>
      </c>
      <c r="O173" s="177">
        <f>RES_hhdet_tesh!O173/RES_summary!O$19</f>
        <v>0</v>
      </c>
      <c r="P173" s="177">
        <f>RES_hhdet_tesh!P173/RES_summary!P$19</f>
        <v>0</v>
      </c>
      <c r="Q173" s="177">
        <f>RES_hhdet_tesh!Q173/RES_summary!Q$19</f>
        <v>0</v>
      </c>
    </row>
    <row r="174" spans="1:17" ht="12" customHeight="1" x14ac:dyDescent="0.25">
      <c r="A174" s="159" t="s">
        <v>59</v>
      </c>
      <c r="B174" s="176">
        <f>RES_hhdet_tesh!B174/RES_summary!B$19</f>
        <v>0</v>
      </c>
      <c r="C174" s="176">
        <f>RES_hhdet_tesh!C174/RES_summary!C$19</f>
        <v>0</v>
      </c>
      <c r="D174" s="176">
        <f>RES_hhdet_tesh!D174/RES_summary!D$19</f>
        <v>0</v>
      </c>
      <c r="E174" s="176">
        <f>RES_hhdet_tesh!E174/RES_summary!E$19</f>
        <v>0</v>
      </c>
      <c r="F174" s="176">
        <f>RES_hhdet_tesh!F174/RES_summary!F$19</f>
        <v>0</v>
      </c>
      <c r="G174" s="176">
        <f>RES_hhdet_tesh!G174/RES_summary!G$19</f>
        <v>0</v>
      </c>
      <c r="H174" s="176">
        <f>RES_hhdet_tesh!H174/RES_summary!H$19</f>
        <v>0</v>
      </c>
      <c r="I174" s="176">
        <f>RES_hhdet_tesh!I174/RES_summary!I$19</f>
        <v>0</v>
      </c>
      <c r="J174" s="176">
        <f>RES_hhdet_tesh!J174/RES_summary!J$19</f>
        <v>0</v>
      </c>
      <c r="K174" s="176">
        <f>RES_hhdet_tesh!K174/RES_summary!K$19</f>
        <v>0</v>
      </c>
      <c r="L174" s="176">
        <f>RES_hhdet_tesh!L174/RES_summary!L$19</f>
        <v>0</v>
      </c>
      <c r="M174" s="176">
        <f>RES_hhdet_tesh!M174/RES_summary!M$19</f>
        <v>0</v>
      </c>
      <c r="N174" s="176">
        <f>RES_hhdet_tesh!N174/RES_summary!N$19</f>
        <v>0</v>
      </c>
      <c r="O174" s="176">
        <f>RES_hhdet_tesh!O174/RES_summary!O$19</f>
        <v>0</v>
      </c>
      <c r="P174" s="176">
        <f>RES_hhdet_tesh!P174/RES_summary!P$19</f>
        <v>0</v>
      </c>
      <c r="Q174" s="176">
        <f>RES_hhdet_tesh!Q174/RES_summary!Q$19</f>
        <v>0</v>
      </c>
    </row>
    <row r="175" spans="1:17" ht="12" customHeight="1" x14ac:dyDescent="0.25">
      <c r="A175" s="158" t="s">
        <v>62</v>
      </c>
      <c r="B175" s="178">
        <f>RES_hhdet_tesh!B175/RES_summary!B$19</f>
        <v>9.2293705377557949</v>
      </c>
      <c r="C175" s="178">
        <f>RES_hhdet_tesh!C175/RES_summary!C$19</f>
        <v>9.6085996800483127</v>
      </c>
      <c r="D175" s="178">
        <f>RES_hhdet_tesh!D175/RES_summary!D$19</f>
        <v>10.758889147711606</v>
      </c>
      <c r="E175" s="178">
        <f>RES_hhdet_tesh!E175/RES_summary!E$19</f>
        <v>11.368806961197759</v>
      </c>
      <c r="F175" s="178">
        <f>RES_hhdet_tesh!F175/RES_summary!F$19</f>
        <v>8.4852041947029502</v>
      </c>
      <c r="G175" s="178">
        <f>RES_hhdet_tesh!G175/RES_summary!G$19</f>
        <v>17.846401553187459</v>
      </c>
      <c r="H175" s="178">
        <f>RES_hhdet_tesh!H175/RES_summary!H$19</f>
        <v>14.209965498006941</v>
      </c>
      <c r="I175" s="178">
        <f>RES_hhdet_tesh!I175/RES_summary!I$19</f>
        <v>14.157860452066695</v>
      </c>
      <c r="J175" s="178">
        <f>RES_hhdet_tesh!J175/RES_summary!J$19</f>
        <v>10.843403561877825</v>
      </c>
      <c r="K175" s="178">
        <f>RES_hhdet_tesh!K175/RES_summary!K$19</f>
        <v>11.468434206939785</v>
      </c>
      <c r="L175" s="178">
        <f>RES_hhdet_tesh!L175/RES_summary!L$19</f>
        <v>11.504912096260089</v>
      </c>
      <c r="M175" s="178">
        <f>RES_hhdet_tesh!M175/RES_summary!M$19</f>
        <v>11.663138587205781</v>
      </c>
      <c r="N175" s="178">
        <f>RES_hhdet_tesh!N175/RES_summary!N$19</f>
        <v>11.604045225227919</v>
      </c>
      <c r="O175" s="178">
        <f>RES_hhdet_tesh!O175/RES_summary!O$19</f>
        <v>11.609353300867452</v>
      </c>
      <c r="P175" s="178">
        <f>RES_hhdet_tesh!P175/RES_summary!P$19</f>
        <v>11.486855076035848</v>
      </c>
      <c r="Q175" s="178">
        <f>RES_hhdet_tesh!Q175/RES_summary!Q$19</f>
        <v>11.593835497141111</v>
      </c>
    </row>
    <row r="176" spans="1:17" ht="12" customHeight="1" x14ac:dyDescent="0.25">
      <c r="A176" s="23" t="s">
        <v>57</v>
      </c>
      <c r="B176" s="177">
        <f>RES_hhdet_tesh!B176/RES_summary!B$19</f>
        <v>9.1422017767818833</v>
      </c>
      <c r="C176" s="177">
        <f>RES_hhdet_tesh!C176/RES_summary!C$19</f>
        <v>9.941799417868312</v>
      </c>
      <c r="D176" s="177">
        <f>RES_hhdet_tesh!D176/RES_summary!D$19</f>
        <v>10.196821205323007</v>
      </c>
      <c r="E176" s="177">
        <f>RES_hhdet_tesh!E176/RES_summary!E$19</f>
        <v>11.90442296050087</v>
      </c>
      <c r="F176" s="177">
        <f>RES_hhdet_tesh!F176/RES_summary!F$19</f>
        <v>7.4570509198878989</v>
      </c>
      <c r="G176" s="177">
        <f>RES_hhdet_tesh!G176/RES_summary!G$19</f>
        <v>20.047692589409948</v>
      </c>
      <c r="H176" s="177">
        <f>RES_hhdet_tesh!H176/RES_summary!H$19</f>
        <v>10.282711966549858</v>
      </c>
      <c r="I176" s="177">
        <f>RES_hhdet_tesh!I176/RES_summary!I$19</f>
        <v>16.046046793015783</v>
      </c>
      <c r="J176" s="177">
        <f>RES_hhdet_tesh!J176/RES_summary!J$19</f>
        <v>8.4708535145365662</v>
      </c>
      <c r="K176" s="177">
        <f>RES_hhdet_tesh!K176/RES_summary!K$19</f>
        <v>13.06001165098291</v>
      </c>
      <c r="L176" s="177">
        <f>RES_hhdet_tesh!L176/RES_summary!L$19</f>
        <v>11.201966954119776</v>
      </c>
      <c r="M176" s="177">
        <f>RES_hhdet_tesh!M176/RES_summary!M$19</f>
        <v>11.257828858725944</v>
      </c>
      <c r="N176" s="177">
        <f>RES_hhdet_tesh!N176/RES_summary!N$19</f>
        <v>10.75438281917323</v>
      </c>
      <c r="O176" s="177">
        <f>RES_hhdet_tesh!O176/RES_summary!O$19</f>
        <v>11.21624290786176</v>
      </c>
      <c r="P176" s="177">
        <f>RES_hhdet_tesh!P176/RES_summary!P$19</f>
        <v>11.184814593095386</v>
      </c>
      <c r="Q176" s="177">
        <f>RES_hhdet_tesh!Q176/RES_summary!Q$19</f>
        <v>11.664590804762867</v>
      </c>
    </row>
    <row r="177" spans="1:17" ht="12" customHeight="1" x14ac:dyDescent="0.25">
      <c r="A177" s="29" t="s">
        <v>140</v>
      </c>
      <c r="B177" s="176">
        <f>RES_hhdet_tesh!B177/RES_summary!B$19</f>
        <v>9.4124044255043042</v>
      </c>
      <c r="C177" s="176">
        <f>RES_hhdet_tesh!C177/RES_summary!C$19</f>
        <v>8.9677777776434588</v>
      </c>
      <c r="D177" s="176">
        <f>RES_hhdet_tesh!D177/RES_summary!D$19</f>
        <v>12.524832253066759</v>
      </c>
      <c r="E177" s="176">
        <f>RES_hhdet_tesh!E177/RES_summary!E$19</f>
        <v>8.9680501064402414</v>
      </c>
      <c r="F177" s="176">
        <f>RES_hhdet_tesh!F177/RES_summary!F$19</f>
        <v>14.411469664379011</v>
      </c>
      <c r="G177" s="176">
        <f>RES_hhdet_tesh!G177/RES_summary!G$19</f>
        <v>7.200842709385638</v>
      </c>
      <c r="H177" s="176">
        <f>RES_hhdet_tesh!H177/RES_summary!H$19</f>
        <v>28.546068845270241</v>
      </c>
      <c r="I177" s="176">
        <f>RES_hhdet_tesh!I177/RES_summary!I$19</f>
        <v>5.931790486347027</v>
      </c>
      <c r="J177" s="176">
        <f>RES_hhdet_tesh!J177/RES_summary!J$19</f>
        <v>22.108229113469235</v>
      </c>
      <c r="K177" s="176">
        <f>RES_hhdet_tesh!K177/RES_summary!K$19</f>
        <v>3.8785275595229991</v>
      </c>
      <c r="L177" s="176">
        <f>RES_hhdet_tesh!L177/RES_summary!L$19</f>
        <v>12.501555777726104</v>
      </c>
      <c r="M177" s="176">
        <f>RES_hhdet_tesh!M177/RES_summary!M$19</f>
        <v>12.815208337326096</v>
      </c>
      <c r="N177" s="176">
        <f>RES_hhdet_tesh!N177/RES_summary!N$19</f>
        <v>13.661393945789362</v>
      </c>
      <c r="O177" s="176">
        <f>RES_hhdet_tesh!O177/RES_summary!O$19</f>
        <v>12.616895843302634</v>
      </c>
      <c r="P177" s="176">
        <f>RES_hhdet_tesh!P177/RES_summary!P$19</f>
        <v>12.187778339549771</v>
      </c>
      <c r="Q177" s="176">
        <f>RES_hhdet_tesh!Q177/RES_summary!Q$19</f>
        <v>11.380287329016385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117.26297811112846</v>
      </c>
      <c r="C3" s="184">
        <f>RES_hhdet_emih!C3/RES_summary!C$19</f>
        <v>34.535971211289755</v>
      </c>
      <c r="D3" s="184">
        <f>RES_hhdet_emih!D3/RES_summary!D$19</f>
        <v>100.38360304283015</v>
      </c>
      <c r="E3" s="184">
        <f>RES_hhdet_emih!E3/RES_summary!E$19</f>
        <v>83.378241088122465</v>
      </c>
      <c r="F3" s="184">
        <f>RES_hhdet_emih!F3/RES_summary!F$19</f>
        <v>179.34018091394793</v>
      </c>
      <c r="G3" s="184">
        <f>RES_hhdet_emih!G3/RES_summary!G$19</f>
        <v>97.814218296067352</v>
      </c>
      <c r="H3" s="184">
        <f>RES_hhdet_emih!H3/RES_summary!H$19</f>
        <v>91.529697738466865</v>
      </c>
      <c r="I3" s="184">
        <f>RES_hhdet_emih!I3/RES_summary!I$19</f>
        <v>96.039323825414485</v>
      </c>
      <c r="J3" s="184">
        <f>RES_hhdet_emih!J3/RES_summary!J$19</f>
        <v>234.21950928965683</v>
      </c>
      <c r="K3" s="184">
        <f>RES_hhdet_emih!K3/RES_summary!K$19</f>
        <v>69.227871481020074</v>
      </c>
      <c r="L3" s="184">
        <f>RES_hhdet_emih!L3/RES_summary!L$19</f>
        <v>51.072496020664779</v>
      </c>
      <c r="M3" s="184">
        <f>RES_hhdet_emih!M3/RES_summary!M$19</f>
        <v>86.835496184939274</v>
      </c>
      <c r="N3" s="184">
        <f>RES_hhdet_emih!N3/RES_summary!N$19</f>
        <v>87.701440125832576</v>
      </c>
      <c r="O3" s="184">
        <f>RES_hhdet_emih!O3/RES_summary!O$19</f>
        <v>78.016423098932677</v>
      </c>
      <c r="P3" s="184">
        <f>RES_hhdet_emih!P3/RES_summary!P$19</f>
        <v>74.005224575092257</v>
      </c>
      <c r="Q3" s="184">
        <f>RES_hhdet_emih!Q3/RES_summary!Q$19</f>
        <v>75.092373569962433</v>
      </c>
    </row>
    <row r="4" spans="1:17" ht="12.95" customHeight="1" x14ac:dyDescent="0.25">
      <c r="A4" s="158" t="s">
        <v>65</v>
      </c>
      <c r="B4" s="178">
        <f>RES_hhdet_emih!B4/RES_summary!B$19</f>
        <v>108.80747490492423</v>
      </c>
      <c r="C4" s="178">
        <f>RES_hhdet_emih!C4/RES_summary!C$19</f>
        <v>25.856305588955649</v>
      </c>
      <c r="D4" s="178">
        <f>RES_hhdet_emih!D4/RES_summary!D$19</f>
        <v>90.446054190751255</v>
      </c>
      <c r="E4" s="178">
        <f>RES_hhdet_emih!E4/RES_summary!E$19</f>
        <v>72.605833796984626</v>
      </c>
      <c r="F4" s="178">
        <f>RES_hhdet_emih!F4/RES_summary!F$19</f>
        <v>171.69768665795365</v>
      </c>
      <c r="G4" s="178">
        <f>RES_hhdet_emih!G4/RES_summary!G$19</f>
        <v>83.354329076278404</v>
      </c>
      <c r="H4" s="178">
        <f>RES_hhdet_emih!H4/RES_summary!H$19</f>
        <v>82.390567652076172</v>
      </c>
      <c r="I4" s="178">
        <f>RES_hhdet_emih!I4/RES_summary!I$19</f>
        <v>83.202146533090257</v>
      </c>
      <c r="J4" s="178">
        <f>RES_hhdet_emih!J4/RES_summary!J$19</f>
        <v>225.71300227260883</v>
      </c>
      <c r="K4" s="178">
        <f>RES_hhdet_emih!K4/RES_summary!K$19</f>
        <v>59.092082005324357</v>
      </c>
      <c r="L4" s="178">
        <f>RES_hhdet_emih!L4/RES_summary!L$19</f>
        <v>42.152510667729359</v>
      </c>
      <c r="M4" s="178">
        <f>RES_hhdet_emih!M4/RES_summary!M$19</f>
        <v>78.078378847792251</v>
      </c>
      <c r="N4" s="178">
        <f>RES_hhdet_emih!N4/RES_summary!N$19</f>
        <v>79.433441846219239</v>
      </c>
      <c r="O4" s="178">
        <f>RES_hhdet_emih!O4/RES_summary!O$19</f>
        <v>69.617239939673993</v>
      </c>
      <c r="P4" s="178">
        <f>RES_hhdet_emih!P4/RES_summary!P$19</f>
        <v>66.97900333591933</v>
      </c>
      <c r="Q4" s="178">
        <f>RES_hhdet_emih!Q4/RES_summary!Q$19</f>
        <v>66.643462248138405</v>
      </c>
    </row>
    <row r="5" spans="1:17" ht="12" customHeight="1" x14ac:dyDescent="0.25">
      <c r="A5" s="23" t="s">
        <v>58</v>
      </c>
      <c r="B5" s="177">
        <f>RES_hhdet_emih!B5/RES_summary!B$19</f>
        <v>108.80747490492423</v>
      </c>
      <c r="C5" s="177">
        <f>RES_hhdet_emih!C5/RES_summary!C$19</f>
        <v>25.856305588955649</v>
      </c>
      <c r="D5" s="177">
        <f>RES_hhdet_emih!D5/RES_summary!D$19</f>
        <v>90.446054190751255</v>
      </c>
      <c r="E5" s="177">
        <f>RES_hhdet_emih!E5/RES_summary!E$19</f>
        <v>72.605833796984626</v>
      </c>
      <c r="F5" s="177">
        <f>RES_hhdet_emih!F5/RES_summary!F$19</f>
        <v>171.69768665795365</v>
      </c>
      <c r="G5" s="177">
        <f>RES_hhdet_emih!G5/RES_summary!G$19</f>
        <v>83.354329076278404</v>
      </c>
      <c r="H5" s="177">
        <f>RES_hhdet_emih!H5/RES_summary!H$19</f>
        <v>82.390567652076172</v>
      </c>
      <c r="I5" s="177">
        <f>RES_hhdet_emih!I5/RES_summary!I$19</f>
        <v>83.202146533090257</v>
      </c>
      <c r="J5" s="177">
        <f>RES_hhdet_emih!J5/RES_summary!J$19</f>
        <v>225.71300227260883</v>
      </c>
      <c r="K5" s="177">
        <f>RES_hhdet_emih!K5/RES_summary!K$19</f>
        <v>59.092082005324357</v>
      </c>
      <c r="L5" s="177">
        <f>RES_hhdet_emih!L5/RES_summary!L$19</f>
        <v>42.152510667729359</v>
      </c>
      <c r="M5" s="177">
        <f>RES_hhdet_emih!M5/RES_summary!M$19</f>
        <v>78.078378847792251</v>
      </c>
      <c r="N5" s="177">
        <f>RES_hhdet_emih!N5/RES_summary!N$19</f>
        <v>79.433441846219239</v>
      </c>
      <c r="O5" s="177">
        <f>RES_hhdet_emih!O5/RES_summary!O$19</f>
        <v>69.617239939673993</v>
      </c>
      <c r="P5" s="177">
        <f>RES_hhdet_emih!P5/RES_summary!P$19</f>
        <v>66.97900333591933</v>
      </c>
      <c r="Q5" s="177">
        <f>RES_hhdet_emih!Q5/RES_summary!Q$19</f>
        <v>66.643462248138405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4.8485008364520095</v>
      </c>
      <c r="C9" s="178">
        <f>RES_hhdet_emih!C9/RES_summary!C$19</f>
        <v>4.8693633136042545</v>
      </c>
      <c r="D9" s="178">
        <f>RES_hhdet_emih!D9/RES_summary!D$19</f>
        <v>5.5605083035820693</v>
      </c>
      <c r="E9" s="178">
        <f>RES_hhdet_emih!E9/RES_summary!E$19</f>
        <v>5.3221169877640451</v>
      </c>
      <c r="F9" s="178">
        <f>RES_hhdet_emih!F9/RES_summary!F$19</f>
        <v>4.1507245526589136</v>
      </c>
      <c r="G9" s="178">
        <f>RES_hhdet_emih!G9/RES_summary!G$19</f>
        <v>5.7757871826363072</v>
      </c>
      <c r="H9" s="178">
        <f>RES_hhdet_emih!H9/RES_summary!H$19</f>
        <v>4.9229401546348734</v>
      </c>
      <c r="I9" s="178">
        <f>RES_hhdet_emih!I9/RES_summary!I$19</f>
        <v>6.1420119488143712</v>
      </c>
      <c r="J9" s="178">
        <f>RES_hhdet_emih!J9/RES_summary!J$19</f>
        <v>4.9772236457299366</v>
      </c>
      <c r="K9" s="178">
        <f>RES_hhdet_emih!K9/RES_summary!K$19</f>
        <v>4.7047195375579491</v>
      </c>
      <c r="L9" s="178">
        <f>RES_hhdet_emih!L9/RES_summary!L$19</f>
        <v>4.6323673938190089</v>
      </c>
      <c r="M9" s="178">
        <f>RES_hhdet_emih!M9/RES_summary!M$19</f>
        <v>4.6048315322233595</v>
      </c>
      <c r="N9" s="178">
        <f>RES_hhdet_emih!N9/RES_summary!N$19</f>
        <v>4.5076174970934852</v>
      </c>
      <c r="O9" s="178">
        <f>RES_hhdet_emih!O9/RES_summary!O$19</f>
        <v>4.4150581509759474</v>
      </c>
      <c r="P9" s="178">
        <f>RES_hhdet_emih!P9/RES_summary!P$19</f>
        <v>4.3409243307876446</v>
      </c>
      <c r="Q9" s="178">
        <f>RES_hhdet_emih!Q9/RES_summary!Q$19</f>
        <v>4.2014990652976367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8.637744230613853</v>
      </c>
      <c r="C11" s="183">
        <f>RES_hhdet_emih!C11/RES_summary!C$19</f>
        <v>8.725162382211785</v>
      </c>
      <c r="D11" s="183">
        <f>RES_hhdet_emih!D11/RES_summary!D$19</f>
        <v>10.022150587579972</v>
      </c>
      <c r="E11" s="183">
        <f>RES_hhdet_emih!E11/RES_summary!E$19</f>
        <v>9.6494040607993536</v>
      </c>
      <c r="F11" s="183">
        <f>RES_hhdet_emih!F11/RES_summary!F$19</f>
        <v>7.5707154613373548</v>
      </c>
      <c r="G11" s="183">
        <f>RES_hhdet_emih!G11/RES_summary!G$19</f>
        <v>10.598173878275798</v>
      </c>
      <c r="H11" s="183">
        <f>RES_hhdet_emih!H11/RES_summary!H$19</f>
        <v>9.0887975497857116</v>
      </c>
      <c r="I11" s="183">
        <f>RES_hhdet_emih!I11/RES_summary!I$19</f>
        <v>11.409823423932464</v>
      </c>
      <c r="J11" s="183">
        <f>RES_hhdet_emih!J11/RES_summary!J$19</f>
        <v>9.303185645716912</v>
      </c>
      <c r="K11" s="183">
        <f>RES_hhdet_emih!K11/RES_summary!K$19</f>
        <v>8.8488436151172678</v>
      </c>
      <c r="L11" s="183">
        <f>RES_hhdet_emih!L11/RES_summary!L$19</f>
        <v>8.7677773083775605</v>
      </c>
      <c r="M11" s="183">
        <f>RES_hhdet_emih!M11/RES_summary!M$19</f>
        <v>8.771707571118105</v>
      </c>
      <c r="N11" s="183">
        <f>RES_hhdet_emih!N11/RES_summary!N$19</f>
        <v>8.6421567205493464</v>
      </c>
      <c r="O11" s="183">
        <f>RES_hhdet_emih!O11/RES_summary!O$19</f>
        <v>8.5199388322143363</v>
      </c>
      <c r="P11" s="183">
        <f>RES_hhdet_emih!P11/RES_summary!P$19</f>
        <v>8.4321795430724684</v>
      </c>
      <c r="Q11" s="183">
        <f>RES_hhdet_emih!Q11/RES_summary!Q$19</f>
        <v>8.3975556749999356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3.6070023697522227</v>
      </c>
      <c r="C19" s="178">
        <f>RES_hhdet_emih!C19/RES_summary!C$19</f>
        <v>3.8103023087298507</v>
      </c>
      <c r="D19" s="178">
        <f>RES_hhdet_emih!D19/RES_summary!D$19</f>
        <v>4.3770405484968284</v>
      </c>
      <c r="E19" s="178">
        <f>RES_hhdet_emih!E19/RES_summary!E$19</f>
        <v>5.4502903033737953</v>
      </c>
      <c r="F19" s="178">
        <f>RES_hhdet_emih!F19/RES_summary!F$19</f>
        <v>3.4917697033353972</v>
      </c>
      <c r="G19" s="178">
        <f>RES_hhdet_emih!G19/RES_summary!G$19</f>
        <v>8.6841020371526305</v>
      </c>
      <c r="H19" s="178">
        <f>RES_hhdet_emih!H19/RES_summary!H$19</f>
        <v>4.2161899317558316</v>
      </c>
      <c r="I19" s="178">
        <f>RES_hhdet_emih!I19/RES_summary!I$19</f>
        <v>6.6951653435098546</v>
      </c>
      <c r="J19" s="178">
        <f>RES_hhdet_emih!J19/RES_summary!J$19</f>
        <v>3.5292833713180727</v>
      </c>
      <c r="K19" s="178">
        <f>RES_hhdet_emih!K19/RES_summary!K$19</f>
        <v>5.4310699381377665</v>
      </c>
      <c r="L19" s="178">
        <f>RES_hhdet_emih!L19/RES_summary!L$19</f>
        <v>4.2876179591164183</v>
      </c>
      <c r="M19" s="178">
        <f>RES_hhdet_emih!M19/RES_summary!M$19</f>
        <v>4.1522858049236584</v>
      </c>
      <c r="N19" s="178">
        <f>RES_hhdet_emih!N19/RES_summary!N$19</f>
        <v>3.7603807825198405</v>
      </c>
      <c r="O19" s="178">
        <f>RES_hhdet_emih!O19/RES_summary!O$19</f>
        <v>3.9841250082827395</v>
      </c>
      <c r="P19" s="178">
        <f>RES_hhdet_emih!P19/RES_summary!P$19</f>
        <v>2.6852969083852849</v>
      </c>
      <c r="Q19" s="178">
        <f>RES_hhdet_emih!Q19/RES_summary!Q$19</f>
        <v>4.2474122565263919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5.3245620662410449</v>
      </c>
      <c r="C21" s="177">
        <f>RES_hhdet_emih!C21/RES_summary!C$19</f>
        <v>5.7902603052360817</v>
      </c>
      <c r="D21" s="177">
        <f>RES_hhdet_emih!D21/RES_summary!D$19</f>
        <v>5.7704804234864548</v>
      </c>
      <c r="E21" s="177">
        <f>RES_hhdet_emih!E21/RES_summary!E$19</f>
        <v>6.6906798673084671</v>
      </c>
      <c r="F21" s="177">
        <f>RES_hhdet_emih!F21/RES_summary!F$19</f>
        <v>4.0978465548213059</v>
      </c>
      <c r="G21" s="177">
        <f>RES_hhdet_emih!G21/RES_summary!G$19</f>
        <v>10.778183626375679</v>
      </c>
      <c r="H21" s="177">
        <f>RES_hhdet_emih!H21/RES_summary!H$19</f>
        <v>5.3708423520127342</v>
      </c>
      <c r="I21" s="177">
        <f>RES_hhdet_emih!I21/RES_summary!I$19</f>
        <v>8.26119016305943</v>
      </c>
      <c r="J21" s="177">
        <f>RES_hhdet_emih!J21/RES_summary!J$19</f>
        <v>4.272594027291639</v>
      </c>
      <c r="K21" s="177">
        <f>RES_hhdet_emih!K21/RES_summary!K$19</f>
        <v>6.5698892865285501</v>
      </c>
      <c r="L21" s="177">
        <f>RES_hhdet_emih!L21/RES_summary!L$19</f>
        <v>5.5907415991982274</v>
      </c>
      <c r="M21" s="177">
        <f>RES_hhdet_emih!M21/RES_summary!M$19</f>
        <v>5.6130425481506698</v>
      </c>
      <c r="N21" s="177">
        <f>RES_hhdet_emih!N21/RES_summary!N$19</f>
        <v>5.3134460187775563</v>
      </c>
      <c r="O21" s="177">
        <f>RES_hhdet_emih!O21/RES_summary!O$19</f>
        <v>5.5385784210200066</v>
      </c>
      <c r="P21" s="177">
        <f>RES_hhdet_emih!P21/RES_summary!P$19</f>
        <v>5.4855934898050487</v>
      </c>
      <c r="Q21" s="177">
        <f>RES_hhdet_emih!Q21/RES_summary!Q$19</f>
        <v>5.6932370012813269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81.752092188937482</v>
      </c>
      <c r="C43" s="184">
        <f>RES_hhdet_emih!C43/RES_summary!C$19</f>
        <v>70.67102710978611</v>
      </c>
      <c r="D43" s="184">
        <f>RES_hhdet_emih!D43/RES_summary!D$19</f>
        <v>44.089372666574853</v>
      </c>
      <c r="E43" s="184">
        <f>RES_hhdet_emih!E43/RES_summary!E$19</f>
        <v>73.464994181034157</v>
      </c>
      <c r="F43" s="184">
        <f>RES_hhdet_emih!F43/RES_summary!F$19</f>
        <v>95.688431354587777</v>
      </c>
      <c r="G43" s="184">
        <f>RES_hhdet_emih!G43/RES_summary!G$19</f>
        <v>70.082208668482053</v>
      </c>
      <c r="H43" s="184">
        <f>RES_hhdet_emih!H43/RES_summary!H$19</f>
        <v>60.152612858445998</v>
      </c>
      <c r="I43" s="184">
        <f>RES_hhdet_emih!I43/RES_summary!I$19</f>
        <v>74.992802178442986</v>
      </c>
      <c r="J43" s="184">
        <f>RES_hhdet_emih!J43/RES_summary!J$19</f>
        <v>66.801865011581839</v>
      </c>
      <c r="K43" s="184">
        <f>RES_hhdet_emih!K43/RES_summary!K$19</f>
        <v>53.108497775983381</v>
      </c>
      <c r="L43" s="184">
        <f>RES_hhdet_emih!L43/RES_summary!L$19</f>
        <v>43.170531448002073</v>
      </c>
      <c r="M43" s="184">
        <f>RES_hhdet_emih!M43/RES_summary!M$19</f>
        <v>68.518052407478635</v>
      </c>
      <c r="N43" s="184">
        <f>RES_hhdet_emih!N43/RES_summary!N$19</f>
        <v>68.832857979978101</v>
      </c>
      <c r="O43" s="184">
        <f>RES_hhdet_emih!O43/RES_summary!O$19</f>
        <v>49.208752371818072</v>
      </c>
      <c r="P43" s="184">
        <f>RES_hhdet_emih!P43/RES_summary!P$19</f>
        <v>61.084499235646227</v>
      </c>
      <c r="Q43" s="184">
        <f>RES_hhdet_emih!Q43/RES_summary!Q$19</f>
        <v>63.383643693124412</v>
      </c>
    </row>
    <row r="44" spans="1:17" ht="12.95" customHeight="1" x14ac:dyDescent="0.25">
      <c r="A44" s="158" t="s">
        <v>65</v>
      </c>
      <c r="B44" s="178">
        <f>RES_hhdet_emih!B44/RES_summary!B$19</f>
        <v>71.624692497773935</v>
      </c>
      <c r="C44" s="178">
        <f>RES_hhdet_emih!C44/RES_summary!C$19</f>
        <v>60.213757992570528</v>
      </c>
      <c r="D44" s="178">
        <f>RES_hhdet_emih!D44/RES_summary!D$19</f>
        <v>35.505173712363209</v>
      </c>
      <c r="E44" s="178">
        <f>RES_hhdet_emih!E44/RES_summary!E$19</f>
        <v>60.398443646060016</v>
      </c>
      <c r="F44" s="178">
        <f>RES_hhdet_emih!F44/RES_summary!F$19</f>
        <v>83.635074897425795</v>
      </c>
      <c r="G44" s="178">
        <f>RES_hhdet_emih!G44/RES_summary!G$19</f>
        <v>53.666115522630278</v>
      </c>
      <c r="H44" s="178">
        <f>RES_hhdet_emih!H44/RES_summary!H$19</f>
        <v>47.885110996820195</v>
      </c>
      <c r="I44" s="178">
        <f>RES_hhdet_emih!I44/RES_summary!I$19</f>
        <v>56.141578137995658</v>
      </c>
      <c r="J44" s="178">
        <f>RES_hhdet_emih!J44/RES_summary!J$19</f>
        <v>53.684242019584438</v>
      </c>
      <c r="K44" s="178">
        <f>RES_hhdet_emih!K44/RES_summary!K$19</f>
        <v>40.254186553075556</v>
      </c>
      <c r="L44" s="178">
        <f>RES_hhdet_emih!L44/RES_summary!L$19</f>
        <v>32.705846927999438</v>
      </c>
      <c r="M44" s="178">
        <f>RES_hhdet_emih!M44/RES_summary!M$19</f>
        <v>53.767204716193575</v>
      </c>
      <c r="N44" s="178">
        <f>RES_hhdet_emih!N44/RES_summary!N$19</f>
        <v>54.396428915656713</v>
      </c>
      <c r="O44" s="178">
        <f>RES_hhdet_emih!O44/RES_summary!O$19</f>
        <v>37.327776705231621</v>
      </c>
      <c r="P44" s="178">
        <f>RES_hhdet_emih!P44/RES_summary!P$19</f>
        <v>46.561413434177062</v>
      </c>
      <c r="Q44" s="178">
        <f>RES_hhdet_emih!Q44/RES_summary!Q$19</f>
        <v>47.906444914731161</v>
      </c>
    </row>
    <row r="45" spans="1:17" ht="12" customHeight="1" x14ac:dyDescent="0.25">
      <c r="A45" s="23" t="s">
        <v>166</v>
      </c>
      <c r="B45" s="177">
        <f>RES_hhdet_emih!B45/RES_summary!B$19</f>
        <v>71.624692497773935</v>
      </c>
      <c r="C45" s="177">
        <f>RES_hhdet_emih!C45/RES_summary!C$19</f>
        <v>60.213757992570528</v>
      </c>
      <c r="D45" s="177">
        <f>RES_hhdet_emih!D45/RES_summary!D$19</f>
        <v>35.505173712363209</v>
      </c>
      <c r="E45" s="177">
        <f>RES_hhdet_emih!E45/RES_summary!E$19</f>
        <v>60.398443646060016</v>
      </c>
      <c r="F45" s="177">
        <f>RES_hhdet_emih!F45/RES_summary!F$19</f>
        <v>83.635074897425795</v>
      </c>
      <c r="G45" s="177">
        <f>RES_hhdet_emih!G45/RES_summary!G$19</f>
        <v>53.666115522630278</v>
      </c>
      <c r="H45" s="177">
        <f>RES_hhdet_emih!H45/RES_summary!H$19</f>
        <v>47.885110996820195</v>
      </c>
      <c r="I45" s="177">
        <f>RES_hhdet_emih!I45/RES_summary!I$19</f>
        <v>56.141578137995658</v>
      </c>
      <c r="J45" s="177">
        <f>RES_hhdet_emih!J45/RES_summary!J$19</f>
        <v>53.684242019584438</v>
      </c>
      <c r="K45" s="177">
        <f>RES_hhdet_emih!K45/RES_summary!K$19</f>
        <v>40.254186553075556</v>
      </c>
      <c r="L45" s="177">
        <f>RES_hhdet_emih!L45/RES_summary!L$19</f>
        <v>32.705846927999438</v>
      </c>
      <c r="M45" s="177">
        <f>RES_hhdet_emih!M45/RES_summary!M$19</f>
        <v>53.767204716193575</v>
      </c>
      <c r="N45" s="177">
        <f>RES_hhdet_emih!N45/RES_summary!N$19</f>
        <v>54.396428915656713</v>
      </c>
      <c r="O45" s="177">
        <f>RES_hhdet_emih!O45/RES_summary!O$19</f>
        <v>37.327776705231621</v>
      </c>
      <c r="P45" s="177">
        <f>RES_hhdet_emih!P45/RES_summary!P$19</f>
        <v>46.561413434177062</v>
      </c>
      <c r="Q45" s="177">
        <f>RES_hhdet_emih!Q45/RES_summary!Q$19</f>
        <v>47.906444914731161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6.5204732415783688</v>
      </c>
      <c r="C49" s="178">
        <f>RES_hhdet_emih!C49/RES_summary!C$19</f>
        <v>6.647006223523384</v>
      </c>
      <c r="D49" s="178">
        <f>RES_hhdet_emih!D49/RES_summary!D$19</f>
        <v>4.1066270523994621</v>
      </c>
      <c r="E49" s="178">
        <f>RES_hhdet_emih!E49/RES_summary!E$19</f>
        <v>7.620220963310735</v>
      </c>
      <c r="F49" s="178">
        <f>RES_hhdet_emih!F49/RES_summary!F$19</f>
        <v>9.5235671096928307</v>
      </c>
      <c r="G49" s="178">
        <f>RES_hhdet_emih!G49/RES_summary!G$19</f>
        <v>8.0239690643268808</v>
      </c>
      <c r="H49" s="178">
        <f>RES_hhdet_emih!H49/RES_summary!H$19</f>
        <v>8.1127502762240908</v>
      </c>
      <c r="I49" s="178">
        <f>RES_hhdet_emih!I49/RES_summary!I$19</f>
        <v>12.21665857644393</v>
      </c>
      <c r="J49" s="178">
        <f>RES_hhdet_emih!J49/RES_summary!J$19</f>
        <v>9.5825905907171443</v>
      </c>
      <c r="K49" s="178">
        <f>RES_hhdet_emih!K49/RES_summary!K$19</f>
        <v>7.4302004488948779</v>
      </c>
      <c r="L49" s="178">
        <f>RES_hhdet_emih!L49/RES_summary!L$19</f>
        <v>6.154709849468504</v>
      </c>
      <c r="M49" s="178">
        <f>RES_hhdet_emih!M49/RES_summary!M$19</f>
        <v>10.573791514962814</v>
      </c>
      <c r="N49" s="178">
        <f>RES_hhdet_emih!N49/RES_summary!N$19</f>
        <v>10.619941664539148</v>
      </c>
      <c r="O49" s="178">
        <f>RES_hhdet_emih!O49/RES_summary!O$19</f>
        <v>7.8366120243405568</v>
      </c>
      <c r="P49" s="178">
        <f>RES_hhdet_emih!P49/RES_summary!P$19</f>
        <v>10.656991068408672</v>
      </c>
      <c r="Q49" s="178">
        <f>RES_hhdet_emih!Q49/RES_summary!Q$19</f>
        <v>11.248652076489369</v>
      </c>
    </row>
    <row r="50" spans="1:17" ht="12" customHeight="1" x14ac:dyDescent="0.25">
      <c r="A50" s="167" t="s">
        <v>165</v>
      </c>
      <c r="B50" s="183">
        <f>RES_hhdet_emih!B50/RES_summary!B$19</f>
        <v>10.39660990445811</v>
      </c>
      <c r="C50" s="183">
        <f>RES_hhdet_emih!C50/RES_summary!C$19</f>
        <v>10.533638620004362</v>
      </c>
      <c r="D50" s="183">
        <f>RES_hhdet_emih!D50/RES_summary!D$19</f>
        <v>7.975299580830618</v>
      </c>
      <c r="E50" s="183">
        <f>RES_hhdet_emih!E50/RES_summary!E$19</f>
        <v>10.772808845810987</v>
      </c>
      <c r="F50" s="183">
        <f>RES_hhdet_emih!F50/RES_summary!F$19</f>
        <v>10.351682285289508</v>
      </c>
      <c r="G50" s="183">
        <f>RES_hhdet_emih!G50/RES_summary!G$19</f>
        <v>11.193859901886549</v>
      </c>
      <c r="H50" s="183">
        <f>RES_hhdet_emih!H50/RES_summary!H$19</f>
        <v>11.730322009983157</v>
      </c>
      <c r="I50" s="183">
        <f>RES_hhdet_emih!I50/RES_summary!I$19</f>
        <v>12.863064999164438</v>
      </c>
      <c r="J50" s="183">
        <f>RES_hhdet_emih!J50/RES_summary!J$19</f>
        <v>11.2687744506913</v>
      </c>
      <c r="K50" s="183">
        <f>RES_hhdet_emih!K50/RES_summary!K$19</f>
        <v>10.571916580312262</v>
      </c>
      <c r="L50" s="183">
        <f>RES_hhdet_emih!L50/RES_summary!L$19</f>
        <v>10.676742839023792</v>
      </c>
      <c r="M50" s="183">
        <f>RES_hhdet_emih!M50/RES_summary!M$19</f>
        <v>10.633813572990825</v>
      </c>
      <c r="N50" s="183">
        <f>RES_hhdet_emih!N50/RES_summary!N$19</f>
        <v>14.555085417257144</v>
      </c>
      <c r="O50" s="183">
        <f>RES_hhdet_emih!O50/RES_summary!O$19</f>
        <v>10.34045777494048</v>
      </c>
      <c r="P50" s="183">
        <f>RES_hhdet_emih!P50/RES_summary!P$19</f>
        <v>11.261225276230578</v>
      </c>
      <c r="Q50" s="183">
        <f>RES_hhdet_emih!Q50/RES_summary!Q$19</f>
        <v>11.730822013815009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3.6069264495851794</v>
      </c>
      <c r="C58" s="178">
        <f>RES_hhdet_emih!C58/RES_summary!C$19</f>
        <v>3.8102628936921934</v>
      </c>
      <c r="D58" s="178">
        <f>RES_hhdet_emih!D58/RES_summary!D$19</f>
        <v>4.4775719018121842</v>
      </c>
      <c r="E58" s="178">
        <f>RES_hhdet_emih!E58/RES_summary!E$19</f>
        <v>5.4463295716633953</v>
      </c>
      <c r="F58" s="178">
        <f>RES_hhdet_emih!F58/RES_summary!F$19</f>
        <v>2.5297893474691504</v>
      </c>
      <c r="G58" s="178">
        <f>RES_hhdet_emih!G58/RES_summary!G$19</f>
        <v>8.3921240815249014</v>
      </c>
      <c r="H58" s="178">
        <f>RES_hhdet_emih!H58/RES_summary!H$19</f>
        <v>4.1547515854017085</v>
      </c>
      <c r="I58" s="178">
        <f>RES_hhdet_emih!I58/RES_summary!I$19</f>
        <v>6.6345654640033969</v>
      </c>
      <c r="J58" s="178">
        <f>RES_hhdet_emih!J58/RES_summary!J$19</f>
        <v>3.5350324012802607</v>
      </c>
      <c r="K58" s="178">
        <f>RES_hhdet_emih!K58/RES_summary!K$19</f>
        <v>5.4241107740129513</v>
      </c>
      <c r="L58" s="178">
        <f>RES_hhdet_emih!L58/RES_summary!L$19</f>
        <v>4.3099746705341246</v>
      </c>
      <c r="M58" s="178">
        <f>RES_hhdet_emih!M58/RES_summary!M$19</f>
        <v>4.1770561763222442</v>
      </c>
      <c r="N58" s="178">
        <f>RES_hhdet_emih!N58/RES_summary!N$19</f>
        <v>3.8164873997822379</v>
      </c>
      <c r="O58" s="178">
        <f>RES_hhdet_emih!O58/RES_summary!O$19</f>
        <v>4.0443636422458944</v>
      </c>
      <c r="P58" s="178">
        <f>RES_hhdet_emih!P58/RES_summary!P$19</f>
        <v>3.8660947330604918</v>
      </c>
      <c r="Q58" s="178">
        <f>RES_hhdet_emih!Q58/RES_summary!Q$19</f>
        <v>4.2285467019038769</v>
      </c>
    </row>
    <row r="59" spans="1:17" ht="12" customHeight="1" x14ac:dyDescent="0.25">
      <c r="A59" s="23" t="s">
        <v>57</v>
      </c>
      <c r="B59" s="177">
        <f>RES_hhdet_emih!B59/RES_summary!B$19</f>
        <v>5.324562066241044</v>
      </c>
      <c r="C59" s="177">
        <f>RES_hhdet_emih!C59/RES_summary!C$19</f>
        <v>5.7902603052360826</v>
      </c>
      <c r="D59" s="177">
        <f>RES_hhdet_emih!D59/RES_summary!D$19</f>
        <v>5.9029658269945813</v>
      </c>
      <c r="E59" s="177">
        <f>RES_hhdet_emih!E59/RES_summary!E$19</f>
        <v>6.6858434923506342</v>
      </c>
      <c r="F59" s="177">
        <f>RES_hhdet_emih!F59/RES_summary!F$19</f>
        <v>3.9585812575046493</v>
      </c>
      <c r="G59" s="177">
        <f>RES_hhdet_emih!G59/RES_summary!G$19</f>
        <v>10.415634789226742</v>
      </c>
      <c r="H59" s="177">
        <f>RES_hhdet_emih!H59/RES_summary!H$19</f>
        <v>5.2928368924092819</v>
      </c>
      <c r="I59" s="177">
        <f>RES_hhdet_emih!I59/RES_summary!I$19</f>
        <v>8.1862691933597667</v>
      </c>
      <c r="J59" s="177">
        <f>RES_hhdet_emih!J59/RES_summary!J$19</f>
        <v>4.279602383085745</v>
      </c>
      <c r="K59" s="177">
        <f>RES_hhdet_emih!K59/RES_summary!K$19</f>
        <v>6.5614286148605121</v>
      </c>
      <c r="L59" s="177">
        <f>RES_hhdet_emih!L59/RES_summary!L$19</f>
        <v>5.6199850811783119</v>
      </c>
      <c r="M59" s="177">
        <f>RES_hhdet_emih!M59/RES_summary!M$19</f>
        <v>5.6466330595481988</v>
      </c>
      <c r="N59" s="177">
        <f>RES_hhdet_emih!N59/RES_summary!N$19</f>
        <v>5.3925479295769039</v>
      </c>
      <c r="O59" s="177">
        <f>RES_hhdet_emih!O59/RES_summary!O$19</f>
        <v>5.622389945901924</v>
      </c>
      <c r="P59" s="177">
        <f>RES_hhdet_emih!P59/RES_summary!P$19</f>
        <v>5.5320699664241504</v>
      </c>
      <c r="Q59" s="177">
        <f>RES_hhdet_emih!Q59/RES_summary!Q$19</f>
        <v>5.6679770272118732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60.846797777672059</v>
      </c>
      <c r="C62" s="184">
        <f>RES_hhdet_emih!C62/RES_summary!C$19</f>
        <v>53.475753520956459</v>
      </c>
      <c r="D62" s="184">
        <f>RES_hhdet_emih!D62/RES_summary!D$19</f>
        <v>51.605643806083052</v>
      </c>
      <c r="E62" s="184">
        <f>RES_hhdet_emih!E62/RES_summary!E$19</f>
        <v>54.336788712564903</v>
      </c>
      <c r="F62" s="184">
        <f>RES_hhdet_emih!F62/RES_summary!F$19</f>
        <v>52.738916306210164</v>
      </c>
      <c r="G62" s="184">
        <f>RES_hhdet_emih!G62/RES_summary!G$19</f>
        <v>48.651471900023324</v>
      </c>
      <c r="H62" s="184">
        <f>RES_hhdet_emih!H62/RES_summary!H$19</f>
        <v>53.647542633042129</v>
      </c>
      <c r="I62" s="184">
        <f>RES_hhdet_emih!I62/RES_summary!I$19</f>
        <v>46.436867714197426</v>
      </c>
      <c r="J62" s="184">
        <f>RES_hhdet_emih!J62/RES_summary!J$19</f>
        <v>49.050352676740239</v>
      </c>
      <c r="K62" s="184">
        <f>RES_hhdet_emih!K62/RES_summary!K$19</f>
        <v>47.881927207000111</v>
      </c>
      <c r="L62" s="184">
        <f>RES_hhdet_emih!L62/RES_summary!L$19</f>
        <v>48.532367313968528</v>
      </c>
      <c r="M62" s="184">
        <f>RES_hhdet_emih!M62/RES_summary!M$19</f>
        <v>48.325488740740035</v>
      </c>
      <c r="N62" s="184">
        <f>RES_hhdet_emih!N62/RES_summary!N$19</f>
        <v>47.477071333548558</v>
      </c>
      <c r="O62" s="184">
        <f>RES_hhdet_emih!O62/RES_summary!O$19</f>
        <v>44.520010542143105</v>
      </c>
      <c r="P62" s="184">
        <f>RES_hhdet_emih!P62/RES_summary!P$19</f>
        <v>41.038391727199162</v>
      </c>
      <c r="Q62" s="184">
        <f>RES_hhdet_emih!Q62/RES_summary!Q$19</f>
        <v>41.599191316829092</v>
      </c>
    </row>
    <row r="63" spans="1:17" ht="12.95" customHeight="1" x14ac:dyDescent="0.25">
      <c r="A63" s="158" t="s">
        <v>65</v>
      </c>
      <c r="B63" s="178">
        <f>RES_hhdet_emih!B63/RES_summary!B$19</f>
        <v>51.015980815329719</v>
      </c>
      <c r="C63" s="178">
        <f>RES_hhdet_emih!C63/RES_summary!C$19</f>
        <v>43.373779925474516</v>
      </c>
      <c r="D63" s="178">
        <f>RES_hhdet_emih!D63/RES_summary!D$19</f>
        <v>41.038559920040143</v>
      </c>
      <c r="E63" s="178">
        <f>RES_hhdet_emih!E63/RES_summary!E$19</f>
        <v>43.107677860286877</v>
      </c>
      <c r="F63" s="178">
        <f>RES_hhdet_emih!F63/RES_summary!F$19</f>
        <v>43.290792266980645</v>
      </c>
      <c r="G63" s="178">
        <f>RES_hhdet_emih!G63/RES_summary!G$19</f>
        <v>35.733123595770046</v>
      </c>
      <c r="H63" s="178">
        <f>RES_hhdet_emih!H63/RES_summary!H$19</f>
        <v>39.47714724181381</v>
      </c>
      <c r="I63" s="178">
        <f>RES_hhdet_emih!I63/RES_summary!I$19</f>
        <v>32.864310818103917</v>
      </c>
      <c r="J63" s="178">
        <f>RES_hhdet_emih!J63/RES_summary!J$19</f>
        <v>37.287054528034588</v>
      </c>
      <c r="K63" s="178">
        <f>RES_hhdet_emih!K63/RES_summary!K$19</f>
        <v>36.232156128779984</v>
      </c>
      <c r="L63" s="178">
        <f>RES_hhdet_emih!L63/RES_summary!L$19</f>
        <v>36.753237036639263</v>
      </c>
      <c r="M63" s="178">
        <f>RES_hhdet_emih!M63/RES_summary!M$19</f>
        <v>36.17566666955917</v>
      </c>
      <c r="N63" s="178">
        <f>RES_hhdet_emih!N63/RES_summary!N$19</f>
        <v>35.687194970901665</v>
      </c>
      <c r="O63" s="178">
        <f>RES_hhdet_emih!O63/RES_summary!O$19</f>
        <v>32.870799187585881</v>
      </c>
      <c r="P63" s="178">
        <f>RES_hhdet_emih!P63/RES_summary!P$19</f>
        <v>29.627865789712647</v>
      </c>
      <c r="Q63" s="178">
        <f>RES_hhdet_emih!Q63/RES_summary!Q$19</f>
        <v>29.909621410553264</v>
      </c>
    </row>
    <row r="64" spans="1:17" ht="12" customHeight="1" x14ac:dyDescent="0.25">
      <c r="A64" s="23" t="s">
        <v>161</v>
      </c>
      <c r="B64" s="177">
        <f>RES_hhdet_emih!B64/RES_summary!B$19</f>
        <v>51.015980815329719</v>
      </c>
      <c r="C64" s="177">
        <f>RES_hhdet_emih!C64/RES_summary!C$19</f>
        <v>43.373779925474516</v>
      </c>
      <c r="D64" s="177">
        <f>RES_hhdet_emih!D64/RES_summary!D$19</f>
        <v>41.038559920040143</v>
      </c>
      <c r="E64" s="177">
        <f>RES_hhdet_emih!E64/RES_summary!E$19</f>
        <v>43.107677860286877</v>
      </c>
      <c r="F64" s="177">
        <f>RES_hhdet_emih!F64/RES_summary!F$19</f>
        <v>43.290792266980645</v>
      </c>
      <c r="G64" s="177">
        <f>RES_hhdet_emih!G64/RES_summary!G$19</f>
        <v>35.733123595770046</v>
      </c>
      <c r="H64" s="177">
        <f>RES_hhdet_emih!H64/RES_summary!H$19</f>
        <v>39.47714724181381</v>
      </c>
      <c r="I64" s="177">
        <f>RES_hhdet_emih!I64/RES_summary!I$19</f>
        <v>32.864310818103917</v>
      </c>
      <c r="J64" s="177">
        <f>RES_hhdet_emih!J64/RES_summary!J$19</f>
        <v>37.287054528034588</v>
      </c>
      <c r="K64" s="177">
        <f>RES_hhdet_emih!K64/RES_summary!K$19</f>
        <v>36.232156128779984</v>
      </c>
      <c r="L64" s="177">
        <f>RES_hhdet_emih!L64/RES_summary!L$19</f>
        <v>36.753237036639263</v>
      </c>
      <c r="M64" s="177">
        <f>RES_hhdet_emih!M64/RES_summary!M$19</f>
        <v>36.17566666955917</v>
      </c>
      <c r="N64" s="177">
        <f>RES_hhdet_emih!N64/RES_summary!N$19</f>
        <v>35.687194970901665</v>
      </c>
      <c r="O64" s="177">
        <f>RES_hhdet_emih!O64/RES_summary!O$19</f>
        <v>32.870799187585881</v>
      </c>
      <c r="P64" s="177">
        <f>RES_hhdet_emih!P64/RES_summary!P$19</f>
        <v>29.627865789712647</v>
      </c>
      <c r="Q64" s="177">
        <f>RES_hhdet_emih!Q64/RES_summary!Q$19</f>
        <v>29.909621410553264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6.6589587028494455</v>
      </c>
      <c r="C68" s="178">
        <f>RES_hhdet_emih!C68/RES_summary!C$19</f>
        <v>6.8295428232812716</v>
      </c>
      <c r="D68" s="178">
        <f>RES_hhdet_emih!D68/RES_summary!D$19</f>
        <v>6.7262010316817307</v>
      </c>
      <c r="E68" s="178">
        <f>RES_hhdet_emih!E68/RES_summary!E$19</f>
        <v>7.2560976725859554</v>
      </c>
      <c r="F68" s="178">
        <f>RES_hhdet_emih!F68/RES_summary!F$19</f>
        <v>6.2889937848615105</v>
      </c>
      <c r="G68" s="178">
        <f>RES_hhdet_emih!G68/RES_summary!G$19</f>
        <v>6.9664612687463228</v>
      </c>
      <c r="H68" s="178">
        <f>RES_hhdet_emih!H68/RES_summary!H$19</f>
        <v>8.4592587219638418</v>
      </c>
      <c r="I68" s="178">
        <f>RES_hhdet_emih!I68/RES_summary!I$19</f>
        <v>8.4297576761694035</v>
      </c>
      <c r="J68" s="178">
        <f>RES_hhdet_emih!J68/RES_summary!J$19</f>
        <v>7.530277595344991</v>
      </c>
      <c r="K68" s="178">
        <f>RES_hhdet_emih!K68/RES_summary!K$19</f>
        <v>7.3379516030599046</v>
      </c>
      <c r="L68" s="178">
        <f>RES_hhdet_emih!L68/RES_summary!L$19</f>
        <v>7.342529048417366</v>
      </c>
      <c r="M68" s="178">
        <f>RES_hhdet_emih!M68/RES_summary!M$19</f>
        <v>7.5663487284412891</v>
      </c>
      <c r="N68" s="178">
        <f>RES_hhdet_emih!N68/RES_summary!N$19</f>
        <v>7.3204689137351142</v>
      </c>
      <c r="O68" s="178">
        <f>RES_hhdet_emih!O68/RES_summary!O$19</f>
        <v>7.2214325209540773</v>
      </c>
      <c r="P68" s="178">
        <f>RES_hhdet_emih!P68/RES_summary!P$19</f>
        <v>7.0835326518254469</v>
      </c>
      <c r="Q68" s="178">
        <f>RES_hhdet_emih!Q68/RES_summary!Q$19</f>
        <v>7.2663515035969812</v>
      </c>
    </row>
    <row r="69" spans="1:17" ht="12" customHeight="1" x14ac:dyDescent="0.25">
      <c r="A69" s="167" t="s">
        <v>160</v>
      </c>
      <c r="B69" s="183">
        <f>RES_hhdet_emih!B69/RES_summary!B$19</f>
        <v>7.372345890533393</v>
      </c>
      <c r="C69" s="183">
        <f>RES_hhdet_emih!C69/RES_summary!C$19</f>
        <v>7.4469580335164736</v>
      </c>
      <c r="D69" s="183">
        <f>RES_hhdet_emih!D69/RES_summary!D$19</f>
        <v>7.4417963372108371</v>
      </c>
      <c r="E69" s="183">
        <f>RES_hhdet_emih!E69/RES_summary!E$19</f>
        <v>7.8338506383428976</v>
      </c>
      <c r="F69" s="183">
        <f>RES_hhdet_emih!F69/RES_summary!F$19</f>
        <v>6.9483481052844924</v>
      </c>
      <c r="G69" s="183">
        <f>RES_hhdet_emih!G69/RES_summary!G$19</f>
        <v>7.4879632691464506</v>
      </c>
      <c r="H69" s="183">
        <f>RES_hhdet_emih!H69/RES_summary!H$19</f>
        <v>8.4781593112694615</v>
      </c>
      <c r="I69" s="183">
        <f>RES_hhdet_emih!I69/RES_summary!I$19</f>
        <v>8.9457952874885382</v>
      </c>
      <c r="J69" s="183">
        <f>RES_hhdet_emih!J69/RES_summary!J$19</f>
        <v>7.9402699232823579</v>
      </c>
      <c r="K69" s="183">
        <f>RES_hhdet_emih!K69/RES_summary!K$19</f>
        <v>7.5525001977040622</v>
      </c>
      <c r="L69" s="183">
        <f>RES_hhdet_emih!L69/RES_summary!L$19</f>
        <v>7.5009955356043827</v>
      </c>
      <c r="M69" s="183">
        <f>RES_hhdet_emih!M69/RES_summary!M$19</f>
        <v>7.6208542031333106</v>
      </c>
      <c r="N69" s="183">
        <f>RES_hhdet_emih!N69/RES_summary!N$19</f>
        <v>7.4171396707299122</v>
      </c>
      <c r="O69" s="183">
        <f>RES_hhdet_emih!O69/RES_summary!O$19</f>
        <v>7.4808281389231812</v>
      </c>
      <c r="P69" s="183">
        <f>RES_hhdet_emih!P69/RES_summary!P$19</f>
        <v>7.3784631712869464</v>
      </c>
      <c r="Q69" s="183">
        <f>RES_hhdet_emih!Q69/RES_summary!Q$19</f>
        <v>7.5679034577136743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0</v>
      </c>
      <c r="M70" s="183">
        <f>RES_hhdet_emih!M70/RES_summary!M$19</f>
        <v>0</v>
      </c>
      <c r="N70" s="183">
        <f>RES_hhdet_emih!N70/RES_summary!N$19</f>
        <v>0</v>
      </c>
      <c r="O70" s="183">
        <f>RES_hhdet_emih!O70/RES_summary!O$19</f>
        <v>0</v>
      </c>
      <c r="P70" s="183">
        <f>RES_hhdet_emih!P70/RES_summary!P$19</f>
        <v>0</v>
      </c>
      <c r="Q70" s="183">
        <f>RES_hhdet_emih!Q70/RES_summary!Q$19</f>
        <v>0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0</v>
      </c>
      <c r="M71" s="182">
        <f>RES_hhdet_emih!M71/RES_summary!M$19</f>
        <v>0</v>
      </c>
      <c r="N71" s="182">
        <f>RES_hhdet_emih!N71/RES_summary!N$19</f>
        <v>0</v>
      </c>
      <c r="O71" s="182">
        <f>RES_hhdet_emih!O71/RES_summary!O$19</f>
        <v>0</v>
      </c>
      <c r="P71" s="182">
        <f>RES_hhdet_emih!P71/RES_summary!P$19</f>
        <v>0</v>
      </c>
      <c r="Q71" s="182">
        <f>RES_hhdet_emih!Q71/RES_summary!Q$19</f>
        <v>0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3.1718582594928924</v>
      </c>
      <c r="C77" s="178">
        <f>RES_hhdet_emih!C77/RES_summary!C$19</f>
        <v>3.272430772200686</v>
      </c>
      <c r="D77" s="178">
        <f>RES_hhdet_emih!D77/RES_summary!D$19</f>
        <v>3.8408828543611722</v>
      </c>
      <c r="E77" s="178">
        <f>RES_hhdet_emih!E77/RES_summary!E$19</f>
        <v>3.9730131796920705</v>
      </c>
      <c r="F77" s="178">
        <f>RES_hhdet_emih!F77/RES_summary!F$19</f>
        <v>3.1591302543680087</v>
      </c>
      <c r="G77" s="178">
        <f>RES_hhdet_emih!G77/RES_summary!G$19</f>
        <v>5.9518870355069566</v>
      </c>
      <c r="H77" s="178">
        <f>RES_hhdet_emih!H77/RES_summary!H$19</f>
        <v>5.7111366692644792</v>
      </c>
      <c r="I77" s="178">
        <f>RES_hhdet_emih!I77/RES_summary!I$19</f>
        <v>5.1427992199241022</v>
      </c>
      <c r="J77" s="178">
        <f>RES_hhdet_emih!J77/RES_summary!J$19</f>
        <v>4.2330205533606602</v>
      </c>
      <c r="K77" s="178">
        <f>RES_hhdet_emih!K77/RES_summary!K$19</f>
        <v>4.3118194751602248</v>
      </c>
      <c r="L77" s="178">
        <f>RES_hhdet_emih!L77/RES_summary!L$19</f>
        <v>4.436601228911897</v>
      </c>
      <c r="M77" s="178">
        <f>RES_hhdet_emih!M77/RES_summary!M$19</f>
        <v>4.583473342739584</v>
      </c>
      <c r="N77" s="178">
        <f>RES_hhdet_emih!N77/RES_summary!N$19</f>
        <v>4.4694074489117828</v>
      </c>
      <c r="O77" s="178">
        <f>RES_hhdet_emih!O77/RES_summary!O$19</f>
        <v>4.4277788336031465</v>
      </c>
      <c r="P77" s="178">
        <f>RES_hhdet_emih!P77/RES_summary!P$19</f>
        <v>4.3269932856610707</v>
      </c>
      <c r="Q77" s="178">
        <f>RES_hhdet_emih!Q77/RES_summary!Q$19</f>
        <v>4.4232184026788453</v>
      </c>
    </row>
    <row r="78" spans="1:17" ht="12" customHeight="1" x14ac:dyDescent="0.25">
      <c r="A78" s="23" t="s">
        <v>109</v>
      </c>
      <c r="B78" s="177">
        <f>RES_hhdet_emih!B78/RES_summary!B$19</f>
        <v>4.3957485073898459</v>
      </c>
      <c r="C78" s="177">
        <f>RES_hhdet_emih!C78/RES_summary!C$19</f>
        <v>4.3766385739070346</v>
      </c>
      <c r="D78" s="177">
        <f>RES_hhdet_emih!D78/RES_summary!D$19</f>
        <v>4.9825529183416908</v>
      </c>
      <c r="E78" s="177">
        <f>RES_hhdet_emih!E78/RES_summary!E$19</f>
        <v>5.0626686585838057</v>
      </c>
      <c r="F78" s="177">
        <f>RES_hhdet_emih!F78/RES_summary!F$19</f>
        <v>4.0657138036987268</v>
      </c>
      <c r="G78" s="177">
        <f>RES_hhdet_emih!G78/RES_summary!G$19</f>
        <v>7.1048941854978569</v>
      </c>
      <c r="H78" s="177">
        <f>RES_hhdet_emih!H78/RES_summary!H$19</f>
        <v>6.0658968473415733</v>
      </c>
      <c r="I78" s="177">
        <f>RES_hhdet_emih!I78/RES_summary!I$19</f>
        <v>5.5401758345602294</v>
      </c>
      <c r="J78" s="177">
        <f>RES_hhdet_emih!J78/RES_summary!J$19</f>
        <v>4.636140008547633</v>
      </c>
      <c r="K78" s="177">
        <f>RES_hhdet_emih!K78/RES_summary!K$19</f>
        <v>4.5445599615422951</v>
      </c>
      <c r="L78" s="177">
        <f>RES_hhdet_emih!L78/RES_summary!L$19</f>
        <v>4.6358496955226878</v>
      </c>
      <c r="M78" s="177">
        <f>RES_hhdet_emih!M78/RES_summary!M$19</f>
        <v>4.6330481651362421</v>
      </c>
      <c r="N78" s="177">
        <f>RES_hhdet_emih!N78/RES_summary!N$19</f>
        <v>4.6376455693870344</v>
      </c>
      <c r="O78" s="177">
        <f>RES_hhdet_emih!O78/RES_summary!O$19</f>
        <v>4.5964699415783086</v>
      </c>
      <c r="P78" s="177">
        <f>RES_hhdet_emih!P78/RES_summary!P$19</f>
        <v>4.4779447117301752</v>
      </c>
      <c r="Q78" s="177">
        <f>RES_hhdet_emih!Q78/RES_summary!Q$19</f>
        <v>4.6283884060361693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2.7047180442865946</v>
      </c>
      <c r="C81" s="184">
        <f>RES_hhdet_emih!C81/RES_summary!C$19</f>
        <v>3.000819490478098</v>
      </c>
      <c r="D81" s="184">
        <f>RES_hhdet_emih!D81/RES_summary!D$19</f>
        <v>3.5863380613767464</v>
      </c>
      <c r="E81" s="184">
        <f>RES_hhdet_emih!E81/RES_summary!E$19</f>
        <v>3.9021709692486208</v>
      </c>
      <c r="F81" s="184">
        <f>RES_hhdet_emih!F81/RES_summary!F$19</f>
        <v>2.6370380826453506</v>
      </c>
      <c r="G81" s="184">
        <f>RES_hhdet_emih!G81/RES_summary!G$19</f>
        <v>4.8071817745236114</v>
      </c>
      <c r="H81" s="184">
        <f>RES_hhdet_emih!H81/RES_summary!H$19</f>
        <v>2.8759035586775115</v>
      </c>
      <c r="I81" s="184">
        <f>RES_hhdet_emih!I81/RES_summary!I$19</f>
        <v>3.8272788156805895</v>
      </c>
      <c r="J81" s="184">
        <f>RES_hhdet_emih!J81/RES_summary!J$19</f>
        <v>1.7340948327001431</v>
      </c>
      <c r="K81" s="184">
        <f>RES_hhdet_emih!K81/RES_summary!K$19</f>
        <v>2.4087179310257447</v>
      </c>
      <c r="L81" s="184">
        <f>RES_hhdet_emih!L81/RES_summary!L$19</f>
        <v>1.7341584244215511</v>
      </c>
      <c r="M81" s="184">
        <f>RES_hhdet_emih!M81/RES_summary!M$19</f>
        <v>1.7774010250557692</v>
      </c>
      <c r="N81" s="184">
        <f>RES_hhdet_emih!N81/RES_summary!N$19</f>
        <v>1.6083308275732768</v>
      </c>
      <c r="O81" s="184">
        <f>RES_hhdet_emih!O81/RES_summary!O$19</f>
        <v>1.6858654736866885</v>
      </c>
      <c r="P81" s="184">
        <f>RES_hhdet_emih!P81/RES_summary!P$19</f>
        <v>1.6416482198453652</v>
      </c>
      <c r="Q81" s="184">
        <f>RES_hhdet_emih!Q81/RES_summary!Q$19</f>
        <v>1.951462164025942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1.1115128449274778</v>
      </c>
      <c r="C87" s="178">
        <f>RES_hhdet_emih!C87/RES_summary!C$19</f>
        <v>1.6134892623997616</v>
      </c>
      <c r="D87" s="178">
        <f>RES_hhdet_emih!D87/RES_summary!D$19</f>
        <v>2.0602038282083019</v>
      </c>
      <c r="E87" s="178">
        <f>RES_hhdet_emih!E87/RES_summary!E$19</f>
        <v>1.902245939378008</v>
      </c>
      <c r="F87" s="178">
        <f>RES_hhdet_emih!F87/RES_summary!F$19</f>
        <v>1.4384767641648686</v>
      </c>
      <c r="G87" s="178">
        <f>RES_hhdet_emih!G87/RES_summary!G$19</f>
        <v>1.9643496717811804</v>
      </c>
      <c r="H87" s="178">
        <f>RES_hhdet_emih!H87/RES_summary!H$19</f>
        <v>1.32856416628651</v>
      </c>
      <c r="I87" s="178">
        <f>RES_hhdet_emih!I87/RES_summary!I$19</f>
        <v>1.5251606117161289</v>
      </c>
      <c r="J87" s="178">
        <f>RES_hhdet_emih!J87/RES_summary!J$19</f>
        <v>0.58012133246327358</v>
      </c>
      <c r="K87" s="178">
        <f>RES_hhdet_emih!K87/RES_summary!K$19</f>
        <v>0.474059441383131</v>
      </c>
      <c r="L87" s="178">
        <f>RES_hhdet_emih!L87/RES_summary!L$19</f>
        <v>0.1410306529929318</v>
      </c>
      <c r="M87" s="178">
        <f>RES_hhdet_emih!M87/RES_summary!M$19</f>
        <v>0.14458175472332477</v>
      </c>
      <c r="N87" s="178">
        <f>RES_hhdet_emih!N87/RES_summary!N$19</f>
        <v>0.12204144921995273</v>
      </c>
      <c r="O87" s="178">
        <f>RES_hhdet_emih!O87/RES_summary!O$19</f>
        <v>0.11597618346131593</v>
      </c>
      <c r="P87" s="178">
        <f>RES_hhdet_emih!P87/RES_summary!P$19</f>
        <v>2.4470608608384101E-2</v>
      </c>
      <c r="Q87" s="178">
        <f>RES_hhdet_emih!Q87/RES_summary!Q$19</f>
        <v>0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8.637744230613853</v>
      </c>
      <c r="C92" s="180">
        <f>RES_hhdet_emih!C92/RES_summary!C$19</f>
        <v>8.725162382211785</v>
      </c>
      <c r="D92" s="180">
        <f>RES_hhdet_emih!D92/RES_summary!D$19</f>
        <v>10.022150587579972</v>
      </c>
      <c r="E92" s="180">
        <f>RES_hhdet_emih!E92/RES_summary!E$19</f>
        <v>9.6494040607993554</v>
      </c>
      <c r="F92" s="180">
        <f>RES_hhdet_emih!F92/RES_summary!F$19</f>
        <v>7.5707154613373522</v>
      </c>
      <c r="G92" s="180">
        <f>RES_hhdet_emih!G92/RES_summary!G$19</f>
        <v>10.59817387827581</v>
      </c>
      <c r="H92" s="180">
        <f>RES_hhdet_emih!H92/RES_summary!H$19</f>
        <v>9.0887975497857134</v>
      </c>
      <c r="I92" s="180">
        <f>RES_hhdet_emih!I92/RES_summary!I$19</f>
        <v>11.409823423932458</v>
      </c>
      <c r="J92" s="180">
        <f>RES_hhdet_emih!J92/RES_summary!J$19</f>
        <v>9.3031856457169173</v>
      </c>
      <c r="K92" s="180">
        <f>RES_hhdet_emih!K92/RES_summary!K$19</f>
        <v>8.8488436151172625</v>
      </c>
      <c r="L92" s="180">
        <f>RES_hhdet_emih!L92/RES_summary!L$19</f>
        <v>8.7677773083775552</v>
      </c>
      <c r="M92" s="180">
        <f>RES_hhdet_emih!M92/RES_summary!M$19</f>
        <v>8.7717075711181032</v>
      </c>
      <c r="N92" s="180">
        <f>RES_hhdet_emih!N92/RES_summary!N$19</f>
        <v>8.6421567205493464</v>
      </c>
      <c r="O92" s="180">
        <f>RES_hhdet_emih!O92/RES_summary!O$19</f>
        <v>8.5199388322143381</v>
      </c>
      <c r="P92" s="180">
        <f>RES_hhdet_emih!P92/RES_summary!P$19</f>
        <v>8.4321795430724649</v>
      </c>
      <c r="Q92" s="180">
        <f>RES_hhdet_emih!Q92/RES_summary!Q$19</f>
        <v>0</v>
      </c>
    </row>
    <row r="93" spans="1:17" ht="12" customHeight="1" x14ac:dyDescent="0.25">
      <c r="A93" s="161" t="s">
        <v>143</v>
      </c>
      <c r="B93" s="179">
        <f>RES_hhdet_emih!B93/RES_summary!B$19</f>
        <v>0</v>
      </c>
      <c r="C93" s="179">
        <f>RES_hhdet_emih!C93/RES_summary!C$19</f>
        <v>0</v>
      </c>
      <c r="D93" s="179">
        <f>RES_hhdet_emih!D93/RES_summary!D$19</f>
        <v>0</v>
      </c>
      <c r="E93" s="179">
        <f>RES_hhdet_emih!E93/RES_summary!E$19</f>
        <v>0</v>
      </c>
      <c r="F93" s="179">
        <f>RES_hhdet_emih!F93/RES_summary!F$19</f>
        <v>0</v>
      </c>
      <c r="G93" s="179">
        <f>RES_hhdet_emih!G93/RES_summary!G$19</f>
        <v>0</v>
      </c>
      <c r="H93" s="179">
        <f>RES_hhdet_emih!H93/RES_summary!H$19</f>
        <v>0</v>
      </c>
      <c r="I93" s="179">
        <f>RES_hhdet_emih!I93/RES_summary!I$19</f>
        <v>0</v>
      </c>
      <c r="J93" s="179">
        <f>RES_hhdet_emih!J93/RES_summary!J$19</f>
        <v>0</v>
      </c>
      <c r="K93" s="179">
        <f>RES_hhdet_emih!K93/RES_summary!K$19</f>
        <v>0</v>
      </c>
      <c r="L93" s="179">
        <f>RES_hhdet_emih!L93/RES_summary!L$19</f>
        <v>0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0</v>
      </c>
      <c r="P93" s="179">
        <f>RES_hhdet_emih!P93/RES_summary!P$19</f>
        <v>0</v>
      </c>
      <c r="Q93" s="179">
        <f>RES_hhdet_emih!Q93/RES_summary!Q$19</f>
        <v>0</v>
      </c>
    </row>
    <row r="94" spans="1:17" ht="12" customHeight="1" x14ac:dyDescent="0.25">
      <c r="A94" s="148" t="s">
        <v>57</v>
      </c>
      <c r="B94" s="177">
        <f>RES_hhdet_emih!B94/RES_summary!B$19</f>
        <v>0</v>
      </c>
      <c r="C94" s="177">
        <f>RES_hhdet_emih!C94/RES_summary!C$19</f>
        <v>0</v>
      </c>
      <c r="D94" s="177">
        <f>RES_hhdet_emih!D94/RES_summary!D$19</f>
        <v>0</v>
      </c>
      <c r="E94" s="177">
        <f>RES_hhdet_emih!E94/RES_summary!E$19</f>
        <v>0</v>
      </c>
      <c r="F94" s="177">
        <f>RES_hhdet_emih!F94/RES_summary!F$19</f>
        <v>0</v>
      </c>
      <c r="G94" s="177">
        <f>RES_hhdet_emih!G94/RES_summary!G$19</f>
        <v>0</v>
      </c>
      <c r="H94" s="177">
        <f>RES_hhdet_emih!H94/RES_summary!H$19</f>
        <v>0</v>
      </c>
      <c r="I94" s="177">
        <f>RES_hhdet_emih!I94/RES_summary!I$19</f>
        <v>0</v>
      </c>
      <c r="J94" s="177">
        <f>RES_hhdet_emih!J94/RES_summary!J$19</f>
        <v>0</v>
      </c>
      <c r="K94" s="177">
        <f>RES_hhdet_emih!K94/RES_summary!K$19</f>
        <v>0</v>
      </c>
      <c r="L94" s="177">
        <f>RES_hhdet_emih!L94/RES_summary!L$19</f>
        <v>0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0</v>
      </c>
      <c r="P94" s="177">
        <f>RES_hhdet_emih!P94/RES_summary!P$19</f>
        <v>0</v>
      </c>
      <c r="Q94" s="177">
        <f>RES_hhdet_emih!Q94/RES_summary!Q$19</f>
        <v>0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1.593205199359117</v>
      </c>
      <c r="C100" s="178">
        <f>RES_hhdet_emih!C100/RES_summary!C$19</f>
        <v>1.3873302280783364</v>
      </c>
      <c r="D100" s="178">
        <f>RES_hhdet_emih!D100/RES_summary!D$19</f>
        <v>1.526134233168444</v>
      </c>
      <c r="E100" s="178">
        <f>RES_hhdet_emih!E100/RES_summary!E$19</f>
        <v>1.9999250298706128</v>
      </c>
      <c r="F100" s="178">
        <f>RES_hhdet_emih!F100/RES_summary!F$19</f>
        <v>1.1985613184804822</v>
      </c>
      <c r="G100" s="178">
        <f>RES_hhdet_emih!G100/RES_summary!G$19</f>
        <v>2.842832102742431</v>
      </c>
      <c r="H100" s="178">
        <f>RES_hhdet_emih!H100/RES_summary!H$19</f>
        <v>1.5473393923910017</v>
      </c>
      <c r="I100" s="178">
        <f>RES_hhdet_emih!I100/RES_summary!I$19</f>
        <v>2.302118203964461</v>
      </c>
      <c r="J100" s="178">
        <f>RES_hhdet_emih!J100/RES_summary!J$19</f>
        <v>1.1539735002368696</v>
      </c>
      <c r="K100" s="178">
        <f>RES_hhdet_emih!K100/RES_summary!K$19</f>
        <v>1.9346584896426138</v>
      </c>
      <c r="L100" s="178">
        <f>RES_hhdet_emih!L100/RES_summary!L$19</f>
        <v>1.5931277714286192</v>
      </c>
      <c r="M100" s="178">
        <f>RES_hhdet_emih!M100/RES_summary!M$19</f>
        <v>1.6328192703324442</v>
      </c>
      <c r="N100" s="178">
        <f>RES_hhdet_emih!N100/RES_summary!N$19</f>
        <v>1.4862893783533242</v>
      </c>
      <c r="O100" s="178">
        <f>RES_hhdet_emih!O100/RES_summary!O$19</f>
        <v>1.5698892902253725</v>
      </c>
      <c r="P100" s="178">
        <f>RES_hhdet_emih!P100/RES_summary!P$19</f>
        <v>1.6171776112369813</v>
      </c>
      <c r="Q100" s="178">
        <f>RES_hhdet_emih!Q100/RES_summary!Q$19</f>
        <v>1.951462164025942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5.3245620662410449</v>
      </c>
      <c r="C102" s="177">
        <f>RES_hhdet_emih!C102/RES_summary!C$19</f>
        <v>5.7902603052360808</v>
      </c>
      <c r="D102" s="177">
        <f>RES_hhdet_emih!D102/RES_summary!D$19</f>
        <v>5.7617793410892739</v>
      </c>
      <c r="E102" s="177">
        <f>RES_hhdet_emih!E102/RES_summary!E$19</f>
        <v>6.4360962213208772</v>
      </c>
      <c r="F102" s="177">
        <f>RES_hhdet_emih!F102/RES_summary!F$19</f>
        <v>3.9618637137191182</v>
      </c>
      <c r="G102" s="177">
        <f>RES_hhdet_emih!G102/RES_summary!G$19</f>
        <v>10.55463946291983</v>
      </c>
      <c r="H102" s="177">
        <f>RES_hhdet_emih!H102/RES_summary!H$19</f>
        <v>5.3262200715100683</v>
      </c>
      <c r="I102" s="177">
        <f>RES_hhdet_emih!I102/RES_summary!I$19</f>
        <v>8.214950639010933</v>
      </c>
      <c r="J102" s="177">
        <f>RES_hhdet_emih!J102/RES_summary!J$19</f>
        <v>4.286372795737015</v>
      </c>
      <c r="K102" s="177">
        <f>RES_hhdet_emih!K102/RES_summary!K$19</f>
        <v>6.5913431939884264</v>
      </c>
      <c r="L102" s="177">
        <f>RES_hhdet_emih!L102/RES_summary!L$19</f>
        <v>5.6358491285479682</v>
      </c>
      <c r="M102" s="177">
        <f>RES_hhdet_emih!M102/RES_summary!M$19</f>
        <v>5.6088150306952205</v>
      </c>
      <c r="N102" s="177">
        <f>RES_hhdet_emih!N102/RES_summary!N$19</f>
        <v>5.3352481753251704</v>
      </c>
      <c r="O102" s="177">
        <f>RES_hhdet_emih!O102/RES_summary!O$19</f>
        <v>5.5587241210317515</v>
      </c>
      <c r="P102" s="177">
        <f>RES_hhdet_emih!P102/RES_summary!P$19</f>
        <v>5.5083050273459859</v>
      </c>
      <c r="Q102" s="177">
        <f>RES_hhdet_emih!Q102/RES_summary!Q$19</f>
        <v>5.7200899382586554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3.6072329571293076</v>
      </c>
      <c r="C105" s="184">
        <f>RES_hhdet_emih!C105/RES_summary!C$19</f>
        <v>3.6666966618101773</v>
      </c>
      <c r="D105" s="184">
        <f>RES_hhdet_emih!D105/RES_summary!D$19</f>
        <v>4.0516085657532281</v>
      </c>
      <c r="E105" s="184">
        <f>RES_hhdet_emih!E105/RES_summary!E$19</f>
        <v>5.0518186264325973</v>
      </c>
      <c r="F105" s="184">
        <f>RES_hhdet_emih!F105/RES_summary!F$19</f>
        <v>3.2951699031192088</v>
      </c>
      <c r="G105" s="184">
        <f>RES_hhdet_emih!G105/RES_summary!G$19</f>
        <v>8.3485591954226965</v>
      </c>
      <c r="H105" s="184">
        <f>RES_hhdet_emih!H105/RES_summary!H$19</f>
        <v>4.1570504981464707</v>
      </c>
      <c r="I105" s="184">
        <f>RES_hhdet_emih!I105/RES_summary!I$19</f>
        <v>6.6376907760699728</v>
      </c>
      <c r="J105" s="184">
        <f>RES_hhdet_emih!J105/RES_summary!J$19</f>
        <v>3.5579360581417139</v>
      </c>
      <c r="K105" s="184">
        <f>RES_hhdet_emih!K105/RES_summary!K$19</f>
        <v>5.4437587238888359</v>
      </c>
      <c r="L105" s="184">
        <f>RES_hhdet_emih!L105/RES_summary!L$19</f>
        <v>4.2705678933237632</v>
      </c>
      <c r="M105" s="184">
        <f>RES_hhdet_emih!M105/RES_summary!M$19</f>
        <v>4.1332867947355734</v>
      </c>
      <c r="N105" s="184">
        <f>RES_hhdet_emih!N105/RES_summary!N$19</f>
        <v>3.7718986628562807</v>
      </c>
      <c r="O105" s="184">
        <f>RES_hhdet_emih!O105/RES_summary!O$19</f>
        <v>3.9965521454288431</v>
      </c>
      <c r="P105" s="184">
        <f>RES_hhdet_emih!P105/RES_summary!P$19</f>
        <v>3.858103422464449</v>
      </c>
      <c r="Q105" s="184">
        <f>RES_hhdet_emih!Q105/RES_summary!Q$19</f>
        <v>4.2919039520654634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3.6072329571293076</v>
      </c>
      <c r="C120" s="178">
        <f>RES_hhdet_emih!C120/RES_summary!C$19</f>
        <v>3.6666966618101773</v>
      </c>
      <c r="D120" s="178">
        <f>RES_hhdet_emih!D120/RES_summary!D$19</f>
        <v>4.0516085657532281</v>
      </c>
      <c r="E120" s="178">
        <f>RES_hhdet_emih!E120/RES_summary!E$19</f>
        <v>5.0518186264325973</v>
      </c>
      <c r="F120" s="178">
        <f>RES_hhdet_emih!F120/RES_summary!F$19</f>
        <v>3.2951699031192088</v>
      </c>
      <c r="G120" s="178">
        <f>RES_hhdet_emih!G120/RES_summary!G$19</f>
        <v>8.3485591954226965</v>
      </c>
      <c r="H120" s="178">
        <f>RES_hhdet_emih!H120/RES_summary!H$19</f>
        <v>4.1570504981464707</v>
      </c>
      <c r="I120" s="178">
        <f>RES_hhdet_emih!I120/RES_summary!I$19</f>
        <v>6.6376907760699728</v>
      </c>
      <c r="J120" s="178">
        <f>RES_hhdet_emih!J120/RES_summary!J$19</f>
        <v>3.5579360581417139</v>
      </c>
      <c r="K120" s="178">
        <f>RES_hhdet_emih!K120/RES_summary!K$19</f>
        <v>5.4437587238888359</v>
      </c>
      <c r="L120" s="178">
        <f>RES_hhdet_emih!L120/RES_summary!L$19</f>
        <v>4.2705678933237632</v>
      </c>
      <c r="M120" s="178">
        <f>RES_hhdet_emih!M120/RES_summary!M$19</f>
        <v>4.1332867947355734</v>
      </c>
      <c r="N120" s="178">
        <f>RES_hhdet_emih!N120/RES_summary!N$19</f>
        <v>3.7718986628562807</v>
      </c>
      <c r="O120" s="178">
        <f>RES_hhdet_emih!O120/RES_summary!O$19</f>
        <v>3.9965521454288431</v>
      </c>
      <c r="P120" s="178">
        <f>RES_hhdet_emih!P120/RES_summary!P$19</f>
        <v>3.858103422464449</v>
      </c>
      <c r="Q120" s="178">
        <f>RES_hhdet_emih!Q120/RES_summary!Q$19</f>
        <v>4.2919039520654634</v>
      </c>
    </row>
    <row r="121" spans="1:17" ht="12" customHeight="1" x14ac:dyDescent="0.25">
      <c r="A121" s="23" t="s">
        <v>57</v>
      </c>
      <c r="B121" s="177">
        <f>RES_hhdet_emih!B121/RES_summary!B$19</f>
        <v>5.324562066241044</v>
      </c>
      <c r="C121" s="177">
        <f>RES_hhdet_emih!C121/RES_summary!C$19</f>
        <v>5.5728308909529742</v>
      </c>
      <c r="D121" s="177">
        <f>RES_hhdet_emih!D121/RES_summary!D$19</f>
        <v>5.3415874139633299</v>
      </c>
      <c r="E121" s="177">
        <f>RES_hhdet_emih!E121/RES_summary!E$19</f>
        <v>6.201910895077706</v>
      </c>
      <c r="F121" s="177">
        <f>RES_hhdet_emih!F121/RES_summary!F$19</f>
        <v>3.8672031992833191</v>
      </c>
      <c r="G121" s="177">
        <f>RES_hhdet_emih!G121/RES_summary!G$19</f>
        <v>10.361060871496433</v>
      </c>
      <c r="H121" s="177">
        <f>RES_hhdet_emih!H121/RES_summary!H$19</f>
        <v>5.2956867980391573</v>
      </c>
      <c r="I121" s="177">
        <f>RES_hhdet_emih!I121/RES_summary!I$19</f>
        <v>8.1900784986318946</v>
      </c>
      <c r="J121" s="177">
        <f>RES_hhdet_emih!J121/RES_summary!J$19</f>
        <v>4.3071707658255773</v>
      </c>
      <c r="K121" s="177">
        <f>RES_hhdet_emih!K121/RES_summary!K$19</f>
        <v>6.5852479655455776</v>
      </c>
      <c r="L121" s="177">
        <f>RES_hhdet_emih!L121/RES_summary!L$19</f>
        <v>5.5685703400621414</v>
      </c>
      <c r="M121" s="177">
        <f>RES_hhdet_emih!M121/RES_summary!M$19</f>
        <v>5.5875770443376007</v>
      </c>
      <c r="N121" s="177">
        <f>RES_hhdet_emih!N121/RES_summary!N$19</f>
        <v>5.329581362866306</v>
      </c>
      <c r="O121" s="177">
        <f>RES_hhdet_emih!O121/RES_summary!O$19</f>
        <v>5.5558673579489994</v>
      </c>
      <c r="P121" s="177">
        <f>RES_hhdet_emih!P121/RES_summary!P$19</f>
        <v>5.520381962842535</v>
      </c>
      <c r="Q121" s="177">
        <f>RES_hhdet_emih!Q121/RES_summary!Q$19</f>
        <v>5.7524408292869582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3.6069408630072695</v>
      </c>
      <c r="C124" s="184">
        <f>RES_hhdet_emih!C124/RES_summary!C$19</f>
        <v>3.7146340308113999</v>
      </c>
      <c r="D124" s="184">
        <f>RES_hhdet_emih!D124/RES_summary!D$19</f>
        <v>4.3325180325623212</v>
      </c>
      <c r="E124" s="184">
        <f>RES_hhdet_emih!E124/RES_summary!E$19</f>
        <v>5.374202175848974</v>
      </c>
      <c r="F124" s="184">
        <f>RES_hhdet_emih!F124/RES_summary!F$19</f>
        <v>3.5677852450778231</v>
      </c>
      <c r="G124" s="184">
        <f>RES_hhdet_emih!G124/RES_summary!G$19</f>
        <v>8.7410500754001141</v>
      </c>
      <c r="H124" s="184">
        <f>RES_hhdet_emih!H124/RES_summary!H$19</f>
        <v>4.2964372306893184</v>
      </c>
      <c r="I124" s="184">
        <f>RES_hhdet_emih!I124/RES_summary!I$19</f>
        <v>6.7559119331231212</v>
      </c>
      <c r="J124" s="184">
        <f>RES_hhdet_emih!J124/RES_summary!J$19</f>
        <v>3.5590637547011643</v>
      </c>
      <c r="K124" s="184">
        <f>RES_hhdet_emih!K124/RES_summary!K$19</f>
        <v>5.4275025517024655</v>
      </c>
      <c r="L124" s="184">
        <f>RES_hhdet_emih!L124/RES_summary!L$19</f>
        <v>4.2989869414516777</v>
      </c>
      <c r="M124" s="184">
        <f>RES_hhdet_emih!M124/RES_summary!M$19</f>
        <v>4.1542735443651093</v>
      </c>
      <c r="N124" s="184">
        <f>RES_hhdet_emih!N124/RES_summary!N$19</f>
        <v>3.7845610375999428</v>
      </c>
      <c r="O124" s="184">
        <f>RES_hhdet_emih!O124/RES_summary!O$19</f>
        <v>4.010902667505194</v>
      </c>
      <c r="P124" s="184">
        <f>RES_hhdet_emih!P124/RES_summary!P$19</f>
        <v>3.9564747538978078</v>
      </c>
      <c r="Q124" s="184">
        <f>RES_hhdet_emih!Q124/RES_summary!Q$19</f>
        <v>4.280909337325828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3.6069408630072695</v>
      </c>
      <c r="C139" s="178">
        <f>RES_hhdet_emih!C139/RES_summary!C$19</f>
        <v>3.7146340308113999</v>
      </c>
      <c r="D139" s="178">
        <f>RES_hhdet_emih!D139/RES_summary!D$19</f>
        <v>4.3325180325623212</v>
      </c>
      <c r="E139" s="178">
        <f>RES_hhdet_emih!E139/RES_summary!E$19</f>
        <v>5.374202175848974</v>
      </c>
      <c r="F139" s="178">
        <f>RES_hhdet_emih!F139/RES_summary!F$19</f>
        <v>3.5677852450778231</v>
      </c>
      <c r="G139" s="178">
        <f>RES_hhdet_emih!G139/RES_summary!G$19</f>
        <v>8.7410500754001141</v>
      </c>
      <c r="H139" s="178">
        <f>RES_hhdet_emih!H139/RES_summary!H$19</f>
        <v>4.2964372306893184</v>
      </c>
      <c r="I139" s="178">
        <f>RES_hhdet_emih!I139/RES_summary!I$19</f>
        <v>6.7559119331231212</v>
      </c>
      <c r="J139" s="178">
        <f>RES_hhdet_emih!J139/RES_summary!J$19</f>
        <v>3.5590637547011643</v>
      </c>
      <c r="K139" s="178">
        <f>RES_hhdet_emih!K139/RES_summary!K$19</f>
        <v>5.4275025517024655</v>
      </c>
      <c r="L139" s="178">
        <f>RES_hhdet_emih!L139/RES_summary!L$19</f>
        <v>4.2989869414516777</v>
      </c>
      <c r="M139" s="178">
        <f>RES_hhdet_emih!M139/RES_summary!M$19</f>
        <v>4.1542735443651093</v>
      </c>
      <c r="N139" s="178">
        <f>RES_hhdet_emih!N139/RES_summary!N$19</f>
        <v>3.7845610375999428</v>
      </c>
      <c r="O139" s="178">
        <f>RES_hhdet_emih!O139/RES_summary!O$19</f>
        <v>4.010902667505194</v>
      </c>
      <c r="P139" s="178">
        <f>RES_hhdet_emih!P139/RES_summary!P$19</f>
        <v>3.9564747538978078</v>
      </c>
      <c r="Q139" s="178">
        <f>RES_hhdet_emih!Q139/RES_summary!Q$19</f>
        <v>4.280909337325828</v>
      </c>
    </row>
    <row r="140" spans="1:17" ht="12" customHeight="1" x14ac:dyDescent="0.25">
      <c r="A140" s="23" t="s">
        <v>57</v>
      </c>
      <c r="B140" s="177">
        <f>RES_hhdet_emih!B140/RES_summary!B$19</f>
        <v>5.3245620662410449</v>
      </c>
      <c r="C140" s="177">
        <f>RES_hhdet_emih!C140/RES_summary!C$19</f>
        <v>5.6449616907015336</v>
      </c>
      <c r="D140" s="177">
        <f>RES_hhdet_emih!D140/RES_summary!D$19</f>
        <v>5.7117033950834246</v>
      </c>
      <c r="E140" s="177">
        <f>RES_hhdet_emih!E140/RES_summary!E$19</f>
        <v>6.5972943790344702</v>
      </c>
      <c r="F140" s="177">
        <f>RES_hhdet_emih!F140/RES_summary!F$19</f>
        <v>4.0860746180625629</v>
      </c>
      <c r="G140" s="177">
        <f>RES_hhdet_emih!G140/RES_summary!G$19</f>
        <v>10.848694503340061</v>
      </c>
      <c r="H140" s="177">
        <f>RES_hhdet_emih!H140/RES_summary!H$19</f>
        <v>5.4733239988179267</v>
      </c>
      <c r="I140" s="177">
        <f>RES_hhdet_emih!I140/RES_summary!I$19</f>
        <v>8.3359929221049267</v>
      </c>
      <c r="J140" s="177">
        <f>RES_hhdet_emih!J140/RES_summary!J$19</f>
        <v>4.3086821309788803</v>
      </c>
      <c r="K140" s="177">
        <f>RES_hhdet_emih!K140/RES_summary!K$19</f>
        <v>6.5655673862030683</v>
      </c>
      <c r="L140" s="177">
        <f>RES_hhdet_emih!L140/RES_summary!L$19</f>
        <v>5.6056632306373011</v>
      </c>
      <c r="M140" s="177">
        <f>RES_hhdet_emih!M140/RES_summary!M$19</f>
        <v>5.6158159630527074</v>
      </c>
      <c r="N140" s="177">
        <f>RES_hhdet_emih!N140/RES_summary!N$19</f>
        <v>5.3475079061009838</v>
      </c>
      <c r="O140" s="177">
        <f>RES_hhdet_emih!O140/RES_summary!O$19</f>
        <v>5.5758547538383976</v>
      </c>
      <c r="P140" s="177">
        <f>RES_hhdet_emih!P140/RES_summary!P$19</f>
        <v>5.5530701975452832</v>
      </c>
      <c r="Q140" s="177">
        <f>RES_hhdet_emih!Q140/RES_summary!Q$19</f>
        <v>5.7381458172058366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8.5657697060046729</v>
      </c>
      <c r="C143" s="184">
        <f>RES_hhdet_emih!C143/RES_summary!C$19</f>
        <v>7.2016610795203873</v>
      </c>
      <c r="D143" s="184">
        <f>RES_hhdet_emih!D143/RES_summary!D$19</f>
        <v>7.3660578470790981</v>
      </c>
      <c r="E143" s="184">
        <f>RES_hhdet_emih!E143/RES_summary!E$19</f>
        <v>5.4361889301329835</v>
      </c>
      <c r="F143" s="184">
        <f>RES_hhdet_emih!F143/RES_summary!F$19</f>
        <v>4.4056490789016314</v>
      </c>
      <c r="G143" s="184">
        <f>RES_hhdet_emih!G143/RES_summary!G$19</f>
        <v>5.5499792207455583</v>
      </c>
      <c r="H143" s="184">
        <f>RES_hhdet_emih!H143/RES_summary!H$19</f>
        <v>4.3043275822362332</v>
      </c>
      <c r="I143" s="184">
        <f>RES_hhdet_emih!I143/RES_summary!I$19</f>
        <v>6.4539018614965862</v>
      </c>
      <c r="J143" s="184">
        <f>RES_hhdet_emih!J143/RES_summary!J$19</f>
        <v>3.5679474611955411</v>
      </c>
      <c r="K143" s="184">
        <f>RES_hhdet_emih!K143/RES_summary!K$19</f>
        <v>5.4172258614464939</v>
      </c>
      <c r="L143" s="184">
        <f>RES_hhdet_emih!L143/RES_summary!L$19</f>
        <v>4.2921741439489045</v>
      </c>
      <c r="M143" s="184">
        <f>RES_hhdet_emih!M143/RES_summary!M$19</f>
        <v>4.1525418821616897</v>
      </c>
      <c r="N143" s="184">
        <f>RES_hhdet_emih!N143/RES_summary!N$19</f>
        <v>3.7823011288485011</v>
      </c>
      <c r="O143" s="184">
        <f>RES_hhdet_emih!O143/RES_summary!O$19</f>
        <v>3.9872380606646272</v>
      </c>
      <c r="P143" s="184">
        <f>RES_hhdet_emih!P143/RES_summary!P$19</f>
        <v>3.8443525034948243</v>
      </c>
      <c r="Q143" s="184">
        <f>RES_hhdet_emih!Q143/RES_summary!Q$19</f>
        <v>4.1224401827448656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4.9116584840745441</v>
      </c>
      <c r="C148" s="178">
        <f>RES_hhdet_emih!C148/RES_summary!C$19</f>
        <v>3.5741629035566342</v>
      </c>
      <c r="D148" s="178">
        <f>RES_hhdet_emih!D148/RES_summary!D$19</f>
        <v>3.2274722231189745</v>
      </c>
      <c r="E148" s="178">
        <f>RES_hhdet_emih!E148/RES_summary!E$19</f>
        <v>1.4144077613549548</v>
      </c>
      <c r="F148" s="178">
        <f>RES_hhdet_emih!F148/RES_summary!F$19</f>
        <v>1.1333406379247537</v>
      </c>
      <c r="G148" s="178">
        <f>RES_hhdet_emih!G148/RES_summary!G$19</f>
        <v>0.32171923039716382</v>
      </c>
      <c r="H148" s="178">
        <f>RES_hhdet_emih!H148/RES_summary!H$19</f>
        <v>0.22294255256177162</v>
      </c>
      <c r="I148" s="178">
        <f>RES_hhdet_emih!I148/RES_summary!I$19</f>
        <v>0.13139325314116118</v>
      </c>
      <c r="J148" s="178">
        <f>RES_hhdet_emih!J148/RES_summary!J$19</f>
        <v>5.3789157830942444E-2</v>
      </c>
      <c r="K148" s="178">
        <f>RES_hhdet_emih!K148/RES_summary!K$19</f>
        <v>2.6335844092610923E-2</v>
      </c>
      <c r="L148" s="178">
        <f>RES_hhdet_emih!L148/RES_summary!L$19</f>
        <v>6.4906432881265104E-3</v>
      </c>
      <c r="M148" s="178">
        <f>RES_hhdet_emih!M148/RES_summary!M$19</f>
        <v>5.7475423639520157E-3</v>
      </c>
      <c r="N148" s="178">
        <f>RES_hhdet_emih!N148/RES_summary!N$19</f>
        <v>3.7944137339960245E-3</v>
      </c>
      <c r="O148" s="178">
        <f>RES_hhdet_emih!O148/RES_summary!O$19</f>
        <v>3.0762344137111267E-3</v>
      </c>
      <c r="P148" s="178">
        <f>RES_hhdet_emih!P148/RES_summary!P$19</f>
        <v>4.7540054930780119E-4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8.637744230613853</v>
      </c>
      <c r="C149" s="183">
        <f>RES_hhdet_emih!C149/RES_summary!C$19</f>
        <v>8.7251623822117832</v>
      </c>
      <c r="D149" s="183">
        <f>RES_hhdet_emih!D149/RES_summary!D$19</f>
        <v>10.022150587579972</v>
      </c>
      <c r="E149" s="183">
        <f>RES_hhdet_emih!E149/RES_summary!E$19</f>
        <v>9.6494040607993572</v>
      </c>
      <c r="F149" s="183">
        <f>RES_hhdet_emih!F149/RES_summary!F$19</f>
        <v>7.5707154613373548</v>
      </c>
      <c r="G149" s="183">
        <f>RES_hhdet_emih!G149/RES_summary!G$19</f>
        <v>10.598173878275801</v>
      </c>
      <c r="H149" s="183">
        <f>RES_hhdet_emih!H149/RES_summary!H$19</f>
        <v>9.0887975497857134</v>
      </c>
      <c r="I149" s="183">
        <f>RES_hhdet_emih!I149/RES_summary!I$19</f>
        <v>11.409823423932464</v>
      </c>
      <c r="J149" s="183">
        <f>RES_hhdet_emih!J149/RES_summary!J$19</f>
        <v>9.3031856457169155</v>
      </c>
      <c r="K149" s="183">
        <f>RES_hhdet_emih!K149/RES_summary!K$19</f>
        <v>8.8488436151172678</v>
      </c>
      <c r="L149" s="183">
        <f>RES_hhdet_emih!L149/RES_summary!L$19</f>
        <v>8.7677773083775605</v>
      </c>
      <c r="M149" s="183">
        <f>RES_hhdet_emih!M149/RES_summary!M$19</f>
        <v>8.7717075711181014</v>
      </c>
      <c r="N149" s="183">
        <f>RES_hhdet_emih!N149/RES_summary!N$19</f>
        <v>8.6421567205493446</v>
      </c>
      <c r="O149" s="183">
        <f>RES_hhdet_emih!O149/RES_summary!O$19</f>
        <v>8.5199388322143363</v>
      </c>
      <c r="P149" s="183">
        <f>RES_hhdet_emih!P149/RES_summary!P$19</f>
        <v>8.4321795430724666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0</v>
      </c>
      <c r="C150" s="183">
        <f>RES_hhdet_emih!C150/RES_summary!C$19</f>
        <v>0</v>
      </c>
      <c r="D150" s="183">
        <f>RES_hhdet_emih!D150/RES_summary!D$19</f>
        <v>0</v>
      </c>
      <c r="E150" s="183">
        <f>RES_hhdet_emih!E150/RES_summary!E$19</f>
        <v>0</v>
      </c>
      <c r="F150" s="183">
        <f>RES_hhdet_emih!F150/RES_summary!F$19</f>
        <v>0</v>
      </c>
      <c r="G150" s="183">
        <f>RES_hhdet_emih!G150/RES_summary!G$19</f>
        <v>0</v>
      </c>
      <c r="H150" s="183">
        <f>RES_hhdet_emih!H150/RES_summary!H$19</f>
        <v>0</v>
      </c>
      <c r="I150" s="183">
        <f>RES_hhdet_emih!I150/RES_summary!I$19</f>
        <v>0</v>
      </c>
      <c r="J150" s="183">
        <f>RES_hhdet_emih!J150/RES_summary!J$19</f>
        <v>0</v>
      </c>
      <c r="K150" s="183">
        <f>RES_hhdet_emih!K150/RES_summary!K$19</f>
        <v>0</v>
      </c>
      <c r="L150" s="183">
        <f>RES_hhdet_emih!L150/RES_summary!L$19</f>
        <v>0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0</v>
      </c>
      <c r="C151" s="182">
        <f>RES_hhdet_emih!C151/RES_summary!C$19</f>
        <v>0</v>
      </c>
      <c r="D151" s="182">
        <f>RES_hhdet_emih!D151/RES_summary!D$19</f>
        <v>0</v>
      </c>
      <c r="E151" s="182">
        <f>RES_hhdet_emih!E151/RES_summary!E$19</f>
        <v>0</v>
      </c>
      <c r="F151" s="182">
        <f>RES_hhdet_emih!F151/RES_summary!F$19</f>
        <v>0</v>
      </c>
      <c r="G151" s="182">
        <f>RES_hhdet_emih!G151/RES_summary!G$19</f>
        <v>0</v>
      </c>
      <c r="H151" s="182">
        <f>RES_hhdet_emih!H151/RES_summary!H$19</f>
        <v>0</v>
      </c>
      <c r="I151" s="182">
        <f>RES_hhdet_emih!I151/RES_summary!I$19</f>
        <v>0</v>
      </c>
      <c r="J151" s="182">
        <f>RES_hhdet_emih!J151/RES_summary!J$19</f>
        <v>0</v>
      </c>
      <c r="K151" s="182">
        <f>RES_hhdet_emih!K151/RES_summary!K$19</f>
        <v>0</v>
      </c>
      <c r="L151" s="182">
        <f>RES_hhdet_emih!L151/RES_summary!L$19</f>
        <v>0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3.6541112219301279</v>
      </c>
      <c r="C157" s="178">
        <f>RES_hhdet_emih!C157/RES_summary!C$19</f>
        <v>3.627498175963753</v>
      </c>
      <c r="D157" s="178">
        <f>RES_hhdet_emih!D157/RES_summary!D$19</f>
        <v>4.1385856239601226</v>
      </c>
      <c r="E157" s="178">
        <f>RES_hhdet_emih!E157/RES_summary!E$19</f>
        <v>4.0217811687780287</v>
      </c>
      <c r="F157" s="178">
        <f>RES_hhdet_emih!F157/RES_summary!F$19</f>
        <v>3.272308440976877</v>
      </c>
      <c r="G157" s="178">
        <f>RES_hhdet_emih!G157/RES_summary!G$19</f>
        <v>5.2282599903483939</v>
      </c>
      <c r="H157" s="178">
        <f>RES_hhdet_emih!H157/RES_summary!H$19</f>
        <v>4.0813850296744612</v>
      </c>
      <c r="I157" s="178">
        <f>RES_hhdet_emih!I157/RES_summary!I$19</f>
        <v>6.3225086083554247</v>
      </c>
      <c r="J157" s="178">
        <f>RES_hhdet_emih!J157/RES_summary!J$19</f>
        <v>3.5141583033645984</v>
      </c>
      <c r="K157" s="178">
        <f>RES_hhdet_emih!K157/RES_summary!K$19</f>
        <v>5.3908900173538834</v>
      </c>
      <c r="L157" s="178">
        <f>RES_hhdet_emih!L157/RES_summary!L$19</f>
        <v>4.2856835006607783</v>
      </c>
      <c r="M157" s="178">
        <f>RES_hhdet_emih!M157/RES_summary!M$19</f>
        <v>4.1467943397977383</v>
      </c>
      <c r="N157" s="178">
        <f>RES_hhdet_emih!N157/RES_summary!N$19</f>
        <v>3.7785067151145051</v>
      </c>
      <c r="O157" s="178">
        <f>RES_hhdet_emih!O157/RES_summary!O$19</f>
        <v>3.984161826250916</v>
      </c>
      <c r="P157" s="178">
        <f>RES_hhdet_emih!P157/RES_summary!P$19</f>
        <v>3.8438771029455165</v>
      </c>
      <c r="Q157" s="178">
        <f>RES_hhdet_emih!Q157/RES_summary!Q$19</f>
        <v>4.1224401827448656</v>
      </c>
    </row>
    <row r="158" spans="1:17" ht="12" customHeight="1" x14ac:dyDescent="0.25">
      <c r="A158" s="23" t="s">
        <v>57</v>
      </c>
      <c r="B158" s="177">
        <f>RES_hhdet_emih!B158/RES_summary!B$19</f>
        <v>5.324562066241044</v>
      </c>
      <c r="C158" s="177">
        <f>RES_hhdet_emih!C158/RES_summary!C$19</f>
        <v>5.474224520090754</v>
      </c>
      <c r="D158" s="177">
        <f>RES_hhdet_emih!D158/RES_summary!D$19</f>
        <v>5.4261455958588281</v>
      </c>
      <c r="E158" s="177">
        <f>RES_hhdet_emih!E158/RES_summary!E$19</f>
        <v>6.1734340940742731</v>
      </c>
      <c r="F158" s="177">
        <f>RES_hhdet_emih!F158/RES_summary!F$19</f>
        <v>3.8349158571448312</v>
      </c>
      <c r="G158" s="177">
        <f>RES_hhdet_emih!G158/RES_summary!G$19</f>
        <v>10.177283367575908</v>
      </c>
      <c r="H158" s="177">
        <f>RES_hhdet_emih!H158/RES_summary!H$19</f>
        <v>5.1996133408570717</v>
      </c>
      <c r="I158" s="177">
        <f>RES_hhdet_emih!I158/RES_summary!I$19</f>
        <v>8.0684371645930142</v>
      </c>
      <c r="J158" s="177">
        <f>RES_hhdet_emih!J158/RES_summary!J$19</f>
        <v>4.2542062479562919</v>
      </c>
      <c r="K158" s="177">
        <f>RES_hhdet_emih!K158/RES_summary!K$19</f>
        <v>6.5211932046029482</v>
      </c>
      <c r="L158" s="177">
        <f>RES_hhdet_emih!L158/RES_summary!L$19</f>
        <v>5.588073483406629</v>
      </c>
      <c r="M158" s="177">
        <f>RES_hhdet_emih!M158/RES_summary!M$19</f>
        <v>5.6055795349170188</v>
      </c>
      <c r="N158" s="177">
        <f>RES_hhdet_emih!N158/RES_summary!N$19</f>
        <v>5.3386643265166223</v>
      </c>
      <c r="O158" s="177">
        <f>RES_hhdet_emih!O158/RES_summary!O$19</f>
        <v>5.5388688856462904</v>
      </c>
      <c r="P158" s="177">
        <f>RES_hhdet_emih!P158/RES_summary!P$19</f>
        <v>5.5005121561068666</v>
      </c>
      <c r="Q158" s="177">
        <f>RES_hhdet_emih!Q158/RES_summary!Q$19</f>
        <v>5.6956518047123179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8.4552627308674371</v>
      </c>
      <c r="C161" s="184">
        <f>RES_hhdet_emih!C161/RES_summary!C$19</f>
        <v>12.534652306238643</v>
      </c>
      <c r="D161" s="184">
        <f>RES_hhdet_emih!D161/RES_summary!D$19</f>
        <v>11.474301063030575</v>
      </c>
      <c r="E161" s="184">
        <f>RES_hhdet_emih!E161/RES_summary!E$19</f>
        <v>13.377792091665343</v>
      </c>
      <c r="F161" s="184">
        <f>RES_hhdet_emih!F161/RES_summary!F$19</f>
        <v>10.32227978538614</v>
      </c>
      <c r="G161" s="184">
        <f>RES_hhdet_emih!G161/RES_summary!G$19</f>
        <v>16.064407359285106</v>
      </c>
      <c r="H161" s="184">
        <f>RES_hhdet_emih!H161/RES_summary!H$19</f>
        <v>9.0881200971656817</v>
      </c>
      <c r="I161" s="184">
        <f>RES_hhdet_emih!I161/RES_summary!I$19</f>
        <v>10.738281120807683</v>
      </c>
      <c r="J161" s="184">
        <f>RES_hhdet_emih!J161/RES_summary!J$19</f>
        <v>4.7452662960564709</v>
      </c>
      <c r="K161" s="184">
        <f>RES_hhdet_emih!K161/RES_summary!K$19</f>
        <v>6.2024815520683481</v>
      </c>
      <c r="L161" s="184">
        <f>RES_hhdet_emih!L161/RES_summary!L$19</f>
        <v>4.4361088534730575</v>
      </c>
      <c r="M161" s="184">
        <f>RES_hhdet_emih!M161/RES_summary!M$19</f>
        <v>4.2944108795589901</v>
      </c>
      <c r="N161" s="184">
        <f>RES_hhdet_emih!N161/RES_summary!N$19</f>
        <v>3.907087431758407</v>
      </c>
      <c r="O161" s="184">
        <f>RES_hhdet_emih!O161/RES_summary!O$19</f>
        <v>4.1111303849696457</v>
      </c>
      <c r="P161" s="184">
        <f>RES_hhdet_emih!P161/RES_summary!P$19</f>
        <v>3.8943551647852503</v>
      </c>
      <c r="Q161" s="184">
        <f>RES_hhdet_emih!Q161/RES_summary!Q$19</f>
        <v>4.3100140400836056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4.8484317092236644</v>
      </c>
      <c r="C166" s="178">
        <f>RES_hhdet_emih!C166/RES_summary!C$19</f>
        <v>8.725162382211785</v>
      </c>
      <c r="D166" s="178">
        <f>RES_hhdet_emih!D166/RES_summary!D$19</f>
        <v>7.2637764234397801</v>
      </c>
      <c r="E166" s="178">
        <f>RES_hhdet_emih!E166/RES_summary!E$19</f>
        <v>8.1502301664773213</v>
      </c>
      <c r="F166" s="178">
        <f>RES_hhdet_emih!F166/RES_summary!F$19</f>
        <v>6.9479923430546897</v>
      </c>
      <c r="G166" s="178">
        <f>RES_hhdet_emih!G166/RES_summary!G$19</f>
        <v>7.4091536828329296</v>
      </c>
      <c r="H166" s="178">
        <f>RES_hhdet_emih!H166/RES_summary!H$19</f>
        <v>4.9199641390728468</v>
      </c>
      <c r="I166" s="178">
        <f>RES_hhdet_emih!I166/RES_summary!I$19</f>
        <v>4.1088348477990664</v>
      </c>
      <c r="J166" s="178">
        <f>RES_hhdet_emih!J166/RES_summary!J$19</f>
        <v>1.2258899625711819</v>
      </c>
      <c r="K166" s="178">
        <f>RES_hhdet_emih!K166/RES_summary!K$19</f>
        <v>0.79170676755207292</v>
      </c>
      <c r="L166" s="178">
        <f>RES_hhdet_emih!L166/RES_summary!L$19</f>
        <v>0.16243949388150034</v>
      </c>
      <c r="M166" s="178">
        <f>RES_hhdet_emih!M166/RES_summary!M$19</f>
        <v>0.15518781681736707</v>
      </c>
      <c r="N166" s="178">
        <f>RES_hhdet_emih!N166/RES_summary!N$19</f>
        <v>0.12622662143677216</v>
      </c>
      <c r="O166" s="178">
        <f>RES_hhdet_emih!O166/RES_summary!O$19</f>
        <v>0.11528883419149771</v>
      </c>
      <c r="P166" s="178">
        <f>RES_hhdet_emih!P166/RES_summary!P$19</f>
        <v>2.6289760975045245E-2</v>
      </c>
      <c r="Q166" s="178">
        <f>RES_hhdet_emih!Q166/RES_summary!Q$19</f>
        <v>0</v>
      </c>
    </row>
    <row r="167" spans="1:17" ht="12" customHeight="1" x14ac:dyDescent="0.25">
      <c r="A167" s="167" t="s">
        <v>144</v>
      </c>
      <c r="B167" s="183">
        <f>RES_hhdet_emih!B167/RES_summary!B$19</f>
        <v>8.6377442306138512</v>
      </c>
      <c r="C167" s="183">
        <f>RES_hhdet_emih!C167/RES_summary!C$19</f>
        <v>8.725162382211785</v>
      </c>
      <c r="D167" s="183">
        <f>RES_hhdet_emih!D167/RES_summary!D$19</f>
        <v>10.022150587579972</v>
      </c>
      <c r="E167" s="183">
        <f>RES_hhdet_emih!E167/RES_summary!E$19</f>
        <v>9.649404060799359</v>
      </c>
      <c r="F167" s="183">
        <f>RES_hhdet_emih!F167/RES_summary!F$19</f>
        <v>7.5707154613373548</v>
      </c>
      <c r="G167" s="183">
        <f>RES_hhdet_emih!G167/RES_summary!G$19</f>
        <v>10.598173878275801</v>
      </c>
      <c r="H167" s="183">
        <f>RES_hhdet_emih!H167/RES_summary!H$19</f>
        <v>9.0887975497857134</v>
      </c>
      <c r="I167" s="183">
        <f>RES_hhdet_emih!I167/RES_summary!I$19</f>
        <v>11.409823423932467</v>
      </c>
      <c r="J167" s="183">
        <f>RES_hhdet_emih!J167/RES_summary!J$19</f>
        <v>9.3031856457169173</v>
      </c>
      <c r="K167" s="183">
        <f>RES_hhdet_emih!K167/RES_summary!K$19</f>
        <v>8.8488436151172625</v>
      </c>
      <c r="L167" s="183">
        <f>RES_hhdet_emih!L167/RES_summary!L$19</f>
        <v>8.7677773083775605</v>
      </c>
      <c r="M167" s="183">
        <f>RES_hhdet_emih!M167/RES_summary!M$19</f>
        <v>8.7717075711181032</v>
      </c>
      <c r="N167" s="183">
        <f>RES_hhdet_emih!N167/RES_summary!N$19</f>
        <v>8.6421567205493446</v>
      </c>
      <c r="O167" s="183">
        <f>RES_hhdet_emih!O167/RES_summary!O$19</f>
        <v>8.5199388322143363</v>
      </c>
      <c r="P167" s="183">
        <f>RES_hhdet_emih!P167/RES_summary!P$19</f>
        <v>8.4321795430724631</v>
      </c>
      <c r="Q167" s="183">
        <f>RES_hhdet_emih!Q167/RES_summary!Q$19</f>
        <v>0</v>
      </c>
    </row>
    <row r="168" spans="1:17" ht="12" customHeight="1" x14ac:dyDescent="0.25">
      <c r="A168" s="167" t="s">
        <v>143</v>
      </c>
      <c r="B168" s="183">
        <f>RES_hhdet_emih!B168/RES_summary!B$19</f>
        <v>0</v>
      </c>
      <c r="C168" s="183">
        <f>RES_hhdet_emih!C168/RES_summary!C$19</f>
        <v>0</v>
      </c>
      <c r="D168" s="183">
        <f>RES_hhdet_emih!D168/RES_summary!D$19</f>
        <v>0</v>
      </c>
      <c r="E168" s="183">
        <f>RES_hhdet_emih!E168/RES_summary!E$19</f>
        <v>0</v>
      </c>
      <c r="F168" s="183">
        <f>RES_hhdet_emih!F168/RES_summary!F$19</f>
        <v>0</v>
      </c>
      <c r="G168" s="183">
        <f>RES_hhdet_emih!G168/RES_summary!G$19</f>
        <v>0</v>
      </c>
      <c r="H168" s="183">
        <f>RES_hhdet_emih!H168/RES_summary!H$19</f>
        <v>0</v>
      </c>
      <c r="I168" s="183">
        <f>RES_hhdet_emih!I168/RES_summary!I$19</f>
        <v>0</v>
      </c>
      <c r="J168" s="183">
        <f>RES_hhdet_emih!J168/RES_summary!J$19</f>
        <v>0</v>
      </c>
      <c r="K168" s="183">
        <f>RES_hhdet_emih!K168/RES_summary!K$19</f>
        <v>0</v>
      </c>
      <c r="L168" s="183">
        <f>RES_hhdet_emih!L168/RES_summary!L$19</f>
        <v>0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0</v>
      </c>
      <c r="P168" s="183">
        <f>RES_hhdet_emih!P168/RES_summary!P$19</f>
        <v>0</v>
      </c>
      <c r="Q168" s="183">
        <f>RES_hhdet_emih!Q168/RES_summary!Q$19</f>
        <v>0</v>
      </c>
    </row>
    <row r="169" spans="1:17" ht="12" customHeight="1" x14ac:dyDescent="0.25">
      <c r="A169" s="166" t="s">
        <v>57</v>
      </c>
      <c r="B169" s="182">
        <f>RES_hhdet_emih!B169/RES_summary!B$19</f>
        <v>0</v>
      </c>
      <c r="C169" s="182">
        <f>RES_hhdet_emih!C169/RES_summary!C$19</f>
        <v>0</v>
      </c>
      <c r="D169" s="182">
        <f>RES_hhdet_emih!D169/RES_summary!D$19</f>
        <v>0</v>
      </c>
      <c r="E169" s="182">
        <f>RES_hhdet_emih!E169/RES_summary!E$19</f>
        <v>0</v>
      </c>
      <c r="F169" s="182">
        <f>RES_hhdet_emih!F169/RES_summary!F$19</f>
        <v>0</v>
      </c>
      <c r="G169" s="182">
        <f>RES_hhdet_emih!G169/RES_summary!G$19</f>
        <v>0</v>
      </c>
      <c r="H169" s="182">
        <f>RES_hhdet_emih!H169/RES_summary!H$19</f>
        <v>0</v>
      </c>
      <c r="I169" s="182">
        <f>RES_hhdet_emih!I169/RES_summary!I$19</f>
        <v>0</v>
      </c>
      <c r="J169" s="182">
        <f>RES_hhdet_emih!J169/RES_summary!J$19</f>
        <v>0</v>
      </c>
      <c r="K169" s="182">
        <f>RES_hhdet_emih!K169/RES_summary!K$19</f>
        <v>0</v>
      </c>
      <c r="L169" s="182">
        <f>RES_hhdet_emih!L169/RES_summary!L$19</f>
        <v>0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0</v>
      </c>
      <c r="P169" s="182">
        <f>RES_hhdet_emih!P169/RES_summary!P$19</f>
        <v>0</v>
      </c>
      <c r="Q169" s="182">
        <f>RES_hhdet_emih!Q169/RES_summary!Q$19</f>
        <v>0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3.6068310216437731</v>
      </c>
      <c r="C175" s="178">
        <f>RES_hhdet_emih!C175/RES_summary!C$19</f>
        <v>3.80948992402686</v>
      </c>
      <c r="D175" s="178">
        <f>RES_hhdet_emih!D175/RES_summary!D$19</f>
        <v>4.210524639590794</v>
      </c>
      <c r="E175" s="178">
        <f>RES_hhdet_emih!E175/RES_summary!E$19</f>
        <v>5.2275619251880228</v>
      </c>
      <c r="F175" s="178">
        <f>RES_hhdet_emih!F175/RES_summary!F$19</f>
        <v>3.3742874423314499</v>
      </c>
      <c r="G175" s="178">
        <f>RES_hhdet_emih!G175/RES_summary!G$19</f>
        <v>8.6552536764521761</v>
      </c>
      <c r="H175" s="178">
        <f>RES_hhdet_emih!H175/RES_summary!H$19</f>
        <v>4.1681559580928349</v>
      </c>
      <c r="I175" s="178">
        <f>RES_hhdet_emih!I175/RES_summary!I$19</f>
        <v>6.6294462730086163</v>
      </c>
      <c r="J175" s="178">
        <f>RES_hhdet_emih!J175/RES_summary!J$19</f>
        <v>3.519376333485289</v>
      </c>
      <c r="K175" s="178">
        <f>RES_hhdet_emih!K175/RES_summary!K$19</f>
        <v>5.410774784516275</v>
      </c>
      <c r="L175" s="178">
        <f>RES_hhdet_emih!L175/RES_summary!L$19</f>
        <v>4.2736693595915574</v>
      </c>
      <c r="M175" s="178">
        <f>RES_hhdet_emih!M175/RES_summary!M$19</f>
        <v>4.1392230627416229</v>
      </c>
      <c r="N175" s="178">
        <f>RES_hhdet_emih!N175/RES_summary!N$19</f>
        <v>3.7808608103216343</v>
      </c>
      <c r="O175" s="178">
        <f>RES_hhdet_emih!O175/RES_summary!O$19</f>
        <v>3.9958415507781475</v>
      </c>
      <c r="P175" s="178">
        <f>RES_hhdet_emih!P175/RES_summary!P$19</f>
        <v>3.8680654038102054</v>
      </c>
      <c r="Q175" s="178">
        <f>RES_hhdet_emih!Q175/RES_summary!Q$19</f>
        <v>4.3100140400836056</v>
      </c>
    </row>
    <row r="176" spans="1:17" ht="12" customHeight="1" x14ac:dyDescent="0.25">
      <c r="A176" s="23" t="s">
        <v>57</v>
      </c>
      <c r="B176" s="177">
        <f>RES_hhdet_emih!B176/RES_summary!B$19</f>
        <v>5.324562066241044</v>
      </c>
      <c r="C176" s="177">
        <f>RES_hhdet_emih!C176/RES_summary!C$19</f>
        <v>5.790260305236079</v>
      </c>
      <c r="D176" s="177">
        <f>RES_hhdet_emih!D176/RES_summary!D$19</f>
        <v>5.5506589357494143</v>
      </c>
      <c r="E176" s="177">
        <f>RES_hhdet_emih!E176/RES_summary!E$19</f>
        <v>6.3938465486932552</v>
      </c>
      <c r="F176" s="177">
        <f>RES_hhdet_emih!F176/RES_summary!F$19</f>
        <v>3.9596956900301525</v>
      </c>
      <c r="G176" s="177">
        <f>RES_hhdet_emih!G176/RES_summary!G$19</f>
        <v>10.444988965482963</v>
      </c>
      <c r="H176" s="177">
        <f>RES_hhdet_emih!H176/RES_summary!H$19</f>
        <v>5.3099868175368563</v>
      </c>
      <c r="I176" s="177">
        <f>RES_hhdet_emih!I176/RES_summary!I$19</f>
        <v>8.151148611174369</v>
      </c>
      <c r="J176" s="177">
        <f>RES_hhdet_emih!J176/RES_summary!J$19</f>
        <v>4.2606125335827345</v>
      </c>
      <c r="K176" s="177">
        <f>RES_hhdet_emih!K176/RES_summary!K$19</f>
        <v>6.545395735982706</v>
      </c>
      <c r="L176" s="177">
        <f>RES_hhdet_emih!L176/RES_summary!L$19</f>
        <v>5.5727167480200412</v>
      </c>
      <c r="M176" s="177">
        <f>RES_hhdet_emih!M176/RES_summary!M$19</f>
        <v>5.5954433788310736</v>
      </c>
      <c r="N176" s="177">
        <f>RES_hhdet_emih!N176/RES_summary!N$19</f>
        <v>5.3423147636305899</v>
      </c>
      <c r="O176" s="177">
        <f>RES_hhdet_emih!O176/RES_summary!O$19</f>
        <v>5.5548892100643883</v>
      </c>
      <c r="P176" s="177">
        <f>RES_hhdet_emih!P176/RES_summary!P$19</f>
        <v>5.5348845884882305</v>
      </c>
      <c r="Q176" s="177">
        <f>RES_hhdet_emih!Q176/RES_summary!Q$19</f>
        <v>5.7380589254047445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0.28111745792993259</v>
      </c>
      <c r="E3" s="168">
        <f t="shared" ref="E3" si="2">SUM(E4,E7,E9,E19)</f>
        <v>0</v>
      </c>
      <c r="F3" s="168">
        <f t="shared" ref="F3" si="3">SUM(F4,F7,F9,F19)</f>
        <v>1.4464977374788819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1.155784199938783</v>
      </c>
      <c r="J3" s="168">
        <f t="shared" ref="J3" si="7">SUM(J4,J7,J9,J19)</f>
        <v>9.1324392121869664</v>
      </c>
      <c r="K3" s="168">
        <f t="shared" ref="K3" si="8">SUM(K4,K7,K9,K19)</f>
        <v>1.7836209263440581</v>
      </c>
      <c r="L3" s="168">
        <f t="shared" ref="L3" si="9">SUM(L4,L7,L9,L19)</f>
        <v>0.60716999536673177</v>
      </c>
      <c r="M3" s="168">
        <f t="shared" ref="M3" si="10">SUM(M4,M7,M9,M19)</f>
        <v>0.44599173353837868</v>
      </c>
      <c r="N3" s="168">
        <f t="shared" ref="N3" si="11">SUM(N4,N7,N9,N19)</f>
        <v>4.0194888337913754</v>
      </c>
      <c r="O3" s="168">
        <f t="shared" ref="O3" si="12">SUM(O4,O7,O9,O19)</f>
        <v>0.83560612514306165</v>
      </c>
      <c r="P3" s="168">
        <f t="shared" ref="P3" si="13">SUM(P4,P7,P9,P19)</f>
        <v>38.792461688693614</v>
      </c>
      <c r="Q3" s="168">
        <f t="shared" ref="Q3" si="14">SUM(Q4,Q7,Q9,Q19)</f>
        <v>10.439077385125787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0.24235650276062226</v>
      </c>
      <c r="E4" s="157">
        <f t="shared" si="16"/>
        <v>0</v>
      </c>
      <c r="F4" s="157">
        <f t="shared" si="16"/>
        <v>1.3316767964595009</v>
      </c>
      <c r="G4" s="157">
        <f t="shared" si="16"/>
        <v>0</v>
      </c>
      <c r="H4" s="157">
        <f t="shared" si="16"/>
        <v>0</v>
      </c>
      <c r="I4" s="157">
        <f t="shared" si="16"/>
        <v>0.96157159656933699</v>
      </c>
      <c r="J4" s="157">
        <f t="shared" si="16"/>
        <v>8.3662300292187677</v>
      </c>
      <c r="K4" s="157">
        <f t="shared" si="16"/>
        <v>1.4002514764543403</v>
      </c>
      <c r="L4" s="157">
        <f t="shared" si="16"/>
        <v>0.43502405427776836</v>
      </c>
      <c r="M4" s="157">
        <f t="shared" si="16"/>
        <v>0.36541098178098502</v>
      </c>
      <c r="N4" s="157">
        <f t="shared" si="16"/>
        <v>3.2713691220135748</v>
      </c>
      <c r="O4" s="157">
        <f t="shared" si="16"/>
        <v>0.67520000830187454</v>
      </c>
      <c r="P4" s="157">
        <f t="shared" si="16"/>
        <v>30.979354421487024</v>
      </c>
      <c r="Q4" s="157">
        <f t="shared" si="16"/>
        <v>8.4760938426357733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0.24169171410135498</v>
      </c>
      <c r="E5" s="156">
        <v>0</v>
      </c>
      <c r="F5" s="156">
        <v>1.3295133540588677</v>
      </c>
      <c r="G5" s="156">
        <v>0</v>
      </c>
      <c r="H5" s="156">
        <v>0</v>
      </c>
      <c r="I5" s="156">
        <v>0.94731143619413372</v>
      </c>
      <c r="J5" s="156">
        <v>8.3101633487099029</v>
      </c>
      <c r="K5" s="156">
        <v>1.3824521292854868</v>
      </c>
      <c r="L5" s="156">
        <v>0.43197908103811949</v>
      </c>
      <c r="M5" s="156">
        <v>0.36316204487644405</v>
      </c>
      <c r="N5" s="156">
        <v>3.2505330119225668</v>
      </c>
      <c r="O5" s="156">
        <v>0.67134881262402901</v>
      </c>
      <c r="P5" s="156">
        <v>30.768910018019596</v>
      </c>
      <c r="Q5" s="156">
        <v>8.4019752522109776</v>
      </c>
    </row>
    <row r="6" spans="1:17" ht="12" customHeight="1" x14ac:dyDescent="0.25">
      <c r="A6" s="23" t="s">
        <v>60</v>
      </c>
      <c r="B6" s="156"/>
      <c r="C6" s="156">
        <v>0</v>
      </c>
      <c r="D6" s="156">
        <v>6.6478865926727394E-4</v>
      </c>
      <c r="E6" s="156">
        <v>0</v>
      </c>
      <c r="F6" s="156">
        <v>2.1634424006331614E-3</v>
      </c>
      <c r="G6" s="156">
        <v>0</v>
      </c>
      <c r="H6" s="156">
        <v>0</v>
      </c>
      <c r="I6" s="156">
        <v>1.4260160375203324E-2</v>
      </c>
      <c r="J6" s="156">
        <v>5.6066680508864521E-2</v>
      </c>
      <c r="K6" s="156">
        <v>1.779934716885349E-2</v>
      </c>
      <c r="L6" s="156">
        <v>3.0449732396488575E-3</v>
      </c>
      <c r="M6" s="156">
        <v>2.2489369045409673E-3</v>
      </c>
      <c r="N6" s="156">
        <v>2.0836110091007849E-2</v>
      </c>
      <c r="O6" s="156">
        <v>3.8511956778455141E-3</v>
      </c>
      <c r="P6" s="156">
        <v>0.2104444034674289</v>
      </c>
      <c r="Q6" s="156">
        <v>7.4118590424795794E-2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1.8257857052764745E-3</v>
      </c>
      <c r="E7" s="157">
        <f t="shared" si="17"/>
        <v>0</v>
      </c>
      <c r="F7" s="157">
        <f t="shared" si="17"/>
        <v>2.3479955563694057E-3</v>
      </c>
      <c r="G7" s="157">
        <f t="shared" si="17"/>
        <v>0</v>
      </c>
      <c r="H7" s="157">
        <f t="shared" si="17"/>
        <v>0</v>
      </c>
      <c r="I7" s="157">
        <f t="shared" si="17"/>
        <v>2.2482349641895789E-3</v>
      </c>
      <c r="J7" s="157">
        <f t="shared" si="17"/>
        <v>8.4051885852505902E-3</v>
      </c>
      <c r="K7" s="157">
        <f t="shared" si="17"/>
        <v>5.2322134317783712E-3</v>
      </c>
      <c r="L7" s="157">
        <f t="shared" si="17"/>
        <v>4.0023140620965474E-3</v>
      </c>
      <c r="M7" s="157">
        <f t="shared" si="17"/>
        <v>3.2722786861735082E-3</v>
      </c>
      <c r="N7" s="157">
        <f t="shared" si="17"/>
        <v>1.3881224681712311E-2</v>
      </c>
      <c r="O7" s="157">
        <f t="shared" si="17"/>
        <v>1.3121206898714719E-2</v>
      </c>
      <c r="P7" s="157">
        <f t="shared" si="17"/>
        <v>0.13373481732814077</v>
      </c>
      <c r="Q7" s="157">
        <f t="shared" si="17"/>
        <v>4.8673002961083719E-2</v>
      </c>
    </row>
    <row r="8" spans="1:17" ht="12" customHeight="1" x14ac:dyDescent="0.25">
      <c r="A8" s="23" t="s">
        <v>60</v>
      </c>
      <c r="B8" s="156"/>
      <c r="C8" s="156">
        <v>0</v>
      </c>
      <c r="D8" s="156">
        <v>1.8257857052764745E-3</v>
      </c>
      <c r="E8" s="156">
        <v>0</v>
      </c>
      <c r="F8" s="156">
        <v>2.3479955563694057E-3</v>
      </c>
      <c r="G8" s="156">
        <v>0</v>
      </c>
      <c r="H8" s="156">
        <v>0</v>
      </c>
      <c r="I8" s="156">
        <v>2.2482349641895789E-3</v>
      </c>
      <c r="J8" s="156">
        <v>8.4051885852505902E-3</v>
      </c>
      <c r="K8" s="156">
        <v>5.2322134317783712E-3</v>
      </c>
      <c r="L8" s="156">
        <v>4.0023140620965474E-3</v>
      </c>
      <c r="M8" s="156">
        <v>3.2722786861735082E-3</v>
      </c>
      <c r="N8" s="156">
        <v>1.3881224681712311E-2</v>
      </c>
      <c r="O8" s="156">
        <v>1.3121206898714719E-2</v>
      </c>
      <c r="P8" s="156">
        <v>0.13373481732814077</v>
      </c>
      <c r="Q8" s="156">
        <v>4.8673002961083719E-2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2.307512862974858E-2</v>
      </c>
      <c r="E9" s="157">
        <f t="shared" ref="E9" si="20">SUM(E10:E12,E15:E16)</f>
        <v>0</v>
      </c>
      <c r="F9" s="157">
        <f t="shared" ref="F9" si="21">SUM(F10:F12,F15:F16)</f>
        <v>6.703162215815768E-2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0.16563172417574853</v>
      </c>
      <c r="J9" s="157">
        <f t="shared" ref="J9" si="25">SUM(J10:J12,J15:J16)</f>
        <v>0.44775888731507785</v>
      </c>
      <c r="K9" s="157">
        <f t="shared" ref="K9" si="26">SUM(K10:K12,K15:K16)</f>
        <v>0.34132139052464272</v>
      </c>
      <c r="L9" s="157">
        <f t="shared" ref="L9" si="27">SUM(L10:L12,L15:L16)</f>
        <v>0.11601541713607007</v>
      </c>
      <c r="M9" s="157">
        <f t="shared" ref="M9" si="28">SUM(M10:M12,M15:M16)</f>
        <v>5.3308998678671456E-2</v>
      </c>
      <c r="N9" s="157">
        <f t="shared" ref="N9" si="29">SUM(N10:N12,N15:N16)</f>
        <v>0.50873482613940013</v>
      </c>
      <c r="O9" s="157">
        <f t="shared" ref="O9" si="30">SUM(O10:O12,O15:O16)</f>
        <v>9.8743651515037986E-2</v>
      </c>
      <c r="P9" s="157">
        <f t="shared" ref="P9" si="31">SUM(P10:P12,P15:P16)</f>
        <v>5.2851628602993355</v>
      </c>
      <c r="Q9" s="157">
        <f t="shared" ref="Q9" si="32">SUM(Q10:Q12,Q15:Q16)</f>
        <v>1.3156341942641774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2.307512862974858E-2</v>
      </c>
      <c r="E15" s="162">
        <v>0</v>
      </c>
      <c r="F15" s="162">
        <v>6.703162215815768E-2</v>
      </c>
      <c r="G15" s="162">
        <v>0</v>
      </c>
      <c r="H15" s="162">
        <v>0</v>
      </c>
      <c r="I15" s="162">
        <v>0.16563172417574853</v>
      </c>
      <c r="J15" s="162">
        <v>0.44775888731507785</v>
      </c>
      <c r="K15" s="162">
        <v>0.34132139052464272</v>
      </c>
      <c r="L15" s="162">
        <v>0.11601541713607007</v>
      </c>
      <c r="M15" s="162">
        <v>5.3308998678671456E-2</v>
      </c>
      <c r="N15" s="162">
        <v>0.50873482613940013</v>
      </c>
      <c r="O15" s="162">
        <v>9.8743651515037986E-2</v>
      </c>
      <c r="P15" s="162">
        <v>5.2851628602993355</v>
      </c>
      <c r="Q15" s="162">
        <v>1.3156341942641774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1.3860040834285258E-2</v>
      </c>
      <c r="E19" s="157">
        <f t="shared" ref="E19" si="65">SUM(E20:E22)</f>
        <v>0</v>
      </c>
      <c r="F19" s="157">
        <f t="shared" ref="F19" si="66">SUM(F20:F22)</f>
        <v>4.5441323304853815E-2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2.6332644229508071E-2</v>
      </c>
      <c r="J19" s="157">
        <f t="shared" ref="J19" si="70">SUM(J20:J22)</f>
        <v>0.31004510706787047</v>
      </c>
      <c r="K19" s="157">
        <f t="shared" ref="K19" si="71">SUM(K20:K22)</f>
        <v>3.6815845933296745E-2</v>
      </c>
      <c r="L19" s="157">
        <f t="shared" ref="L19" si="72">SUM(L20:L22)</f>
        <v>5.2128209890796792E-2</v>
      </c>
      <c r="M19" s="157">
        <f t="shared" ref="M19" si="73">SUM(M20:M22)</f>
        <v>2.3999474392548667E-2</v>
      </c>
      <c r="N19" s="157">
        <f t="shared" ref="N19" si="74">SUM(N20:N22)</f>
        <v>0.22550366095668789</v>
      </c>
      <c r="O19" s="157">
        <f t="shared" ref="O19" si="75">SUM(O20:O22)</f>
        <v>4.8541258427434418E-2</v>
      </c>
      <c r="P19" s="157">
        <f t="shared" ref="P19" si="76">SUM(P20:P22)</f>
        <v>2.3942095895791144</v>
      </c>
      <c r="Q19" s="157">
        <f t="shared" ref="Q19" si="77">SUM(Q20:Q22)</f>
        <v>0.59867634526475277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1.3860040834285258E-2</v>
      </c>
      <c r="E22" s="57">
        <v>0</v>
      </c>
      <c r="F22" s="57">
        <v>4.5441323304853815E-2</v>
      </c>
      <c r="G22" s="57">
        <v>0</v>
      </c>
      <c r="H22" s="57">
        <v>0</v>
      </c>
      <c r="I22" s="57">
        <v>2.6332644229508071E-2</v>
      </c>
      <c r="J22" s="57">
        <v>0.31004510706787047</v>
      </c>
      <c r="K22" s="57">
        <v>3.6815845933296745E-2</v>
      </c>
      <c r="L22" s="57">
        <v>5.2128209890796792E-2</v>
      </c>
      <c r="M22" s="57">
        <v>2.3999474392548667E-2</v>
      </c>
      <c r="N22" s="57">
        <v>0.22550366095668789</v>
      </c>
      <c r="O22" s="57">
        <v>4.8541258427434418E-2</v>
      </c>
      <c r="P22" s="57">
        <v>2.3942095895791144</v>
      </c>
      <c r="Q22" s="57">
        <v>0.59867634526475277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0</v>
      </c>
      <c r="D43" s="168">
        <f t="shared" ref="D43" si="156">SUM(D44,D47,D49,D58)</f>
        <v>0</v>
      </c>
      <c r="E43" s="168">
        <f t="shared" ref="E43" si="157">SUM(E44,E47,E49,E58)</f>
        <v>3.344661046543941</v>
      </c>
      <c r="F43" s="168">
        <f t="shared" ref="F43" si="158">SUM(F44,F47,F49,F58)</f>
        <v>78.8360454909852</v>
      </c>
      <c r="G43" s="168">
        <f t="shared" ref="G43" si="159">SUM(G44,G47,G49,G58)</f>
        <v>11.56654025657226</v>
      </c>
      <c r="H43" s="168">
        <f t="shared" ref="H43" si="160">SUM(H44,H47,H49,H58)</f>
        <v>9.7159206603512267</v>
      </c>
      <c r="I43" s="168">
        <f t="shared" ref="I43" si="161">SUM(I44,I47,I49,I58)</f>
        <v>1.7248496032941627</v>
      </c>
      <c r="J43" s="168">
        <f t="shared" ref="J43" si="162">SUM(J44,J47,J49,J58)</f>
        <v>0</v>
      </c>
      <c r="K43" s="168">
        <f t="shared" ref="K43" si="163">SUM(K44,K47,K49,K58)</f>
        <v>0</v>
      </c>
      <c r="L43" s="168">
        <f t="shared" ref="L43" si="164">SUM(L44,L47,L49,L58)</f>
        <v>0</v>
      </c>
      <c r="M43" s="168">
        <f t="shared" ref="M43" si="165">SUM(M44,M47,M49,M58)</f>
        <v>0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4.1119440970630325</v>
      </c>
      <c r="Q43" s="168">
        <f t="shared" ref="Q43" si="169">SUM(Q44,Q47,Q49,Q58)</f>
        <v>4.9122154300365661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0</v>
      </c>
      <c r="D44" s="157">
        <f t="shared" si="170"/>
        <v>0</v>
      </c>
      <c r="E44" s="157">
        <f t="shared" si="170"/>
        <v>2.7664347241474059</v>
      </c>
      <c r="F44" s="157">
        <f t="shared" si="170"/>
        <v>67.886001962380618</v>
      </c>
      <c r="G44" s="157">
        <f t="shared" si="170"/>
        <v>9.6511824107195849</v>
      </c>
      <c r="H44" s="157">
        <f t="shared" si="170"/>
        <v>7.1687813760674484</v>
      </c>
      <c r="I44" s="157">
        <f t="shared" si="170"/>
        <v>1.3866057779732353</v>
      </c>
      <c r="J44" s="157">
        <f t="shared" si="170"/>
        <v>0</v>
      </c>
      <c r="K44" s="157">
        <f t="shared" si="170"/>
        <v>0</v>
      </c>
      <c r="L44" s="157">
        <f t="shared" si="170"/>
        <v>0</v>
      </c>
      <c r="M44" s="157">
        <f t="shared" si="170"/>
        <v>0</v>
      </c>
      <c r="N44" s="157">
        <f t="shared" si="170"/>
        <v>0</v>
      </c>
      <c r="O44" s="157">
        <f t="shared" si="170"/>
        <v>0</v>
      </c>
      <c r="P44" s="157">
        <f t="shared" si="170"/>
        <v>3.1862841121859864</v>
      </c>
      <c r="Q44" s="157">
        <f t="shared" si="170"/>
        <v>3.8319127535515896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2.7130651523232681</v>
      </c>
      <c r="F45" s="156">
        <v>67.538538372285956</v>
      </c>
      <c r="G45" s="156">
        <v>9.3469583287000475</v>
      </c>
      <c r="H45" s="156">
        <v>7.0136122712859565</v>
      </c>
      <c r="I45" s="156">
        <v>1.3237441745039726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3.1202606470282199</v>
      </c>
      <c r="Q45" s="156">
        <v>3.7297236568873076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5.3369571824137721E-2</v>
      </c>
      <c r="F46" s="156">
        <v>0.34746359009466249</v>
      </c>
      <c r="G46" s="156">
        <v>0.3042240820195381</v>
      </c>
      <c r="H46" s="156">
        <v>0.15516910478149171</v>
      </c>
      <c r="I46" s="156">
        <v>6.2861603469262603E-2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6.6023465157766428E-2</v>
      </c>
      <c r="Q46" s="156">
        <v>0.102189096664282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</v>
      </c>
      <c r="D47" s="157">
        <f t="shared" si="171"/>
        <v>0</v>
      </c>
      <c r="E47" s="157">
        <f t="shared" si="171"/>
        <v>1.255181543095457E-2</v>
      </c>
      <c r="F47" s="157">
        <f t="shared" si="171"/>
        <v>8.2371956705197105E-2</v>
      </c>
      <c r="G47" s="157">
        <f t="shared" si="171"/>
        <v>4.2321485049540516E-2</v>
      </c>
      <c r="H47" s="157">
        <f t="shared" si="171"/>
        <v>4.2786452424250471E-2</v>
      </c>
      <c r="I47" s="157">
        <f t="shared" si="171"/>
        <v>3.1741673319240042E-2</v>
      </c>
      <c r="J47" s="157">
        <f t="shared" si="171"/>
        <v>0</v>
      </c>
      <c r="K47" s="157">
        <f t="shared" si="171"/>
        <v>0</v>
      </c>
      <c r="L47" s="157">
        <f t="shared" si="171"/>
        <v>0</v>
      </c>
      <c r="M47" s="157">
        <f t="shared" si="171"/>
        <v>0</v>
      </c>
      <c r="N47" s="157">
        <f t="shared" si="171"/>
        <v>0</v>
      </c>
      <c r="O47" s="157">
        <f t="shared" si="171"/>
        <v>0</v>
      </c>
      <c r="P47" s="157">
        <f t="shared" si="171"/>
        <v>5.6728674906805193E-2</v>
      </c>
      <c r="Q47" s="157">
        <f t="shared" si="171"/>
        <v>5.6811131501512388E-2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1.255181543095457E-2</v>
      </c>
      <c r="F48" s="156">
        <v>8.2371956705197105E-2</v>
      </c>
      <c r="G48" s="156">
        <v>4.2321485049540516E-2</v>
      </c>
      <c r="H48" s="156">
        <v>4.2786452424250471E-2</v>
      </c>
      <c r="I48" s="156">
        <v>3.1741673319240042E-2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5.6728674906805193E-2</v>
      </c>
      <c r="Q48" s="156">
        <v>5.6811131501512388E-2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0</v>
      </c>
      <c r="D49" s="157">
        <f t="shared" ref="D49" si="173">SUM(D50:D51,D54:D55)</f>
        <v>0</v>
      </c>
      <c r="E49" s="157">
        <f t="shared" ref="E49" si="174">SUM(E50:E51,E54:E55)</f>
        <v>0.43394315058328453</v>
      </c>
      <c r="F49" s="157">
        <f t="shared" ref="F49" si="175">SUM(F50:F51,F54:F55)</f>
        <v>7.5057312534075393</v>
      </c>
      <c r="G49" s="157">
        <f t="shared" ref="G49" si="176">SUM(G50:G51,G54:G55)</f>
        <v>1.4805567423411921</v>
      </c>
      <c r="H49" s="157">
        <f t="shared" ref="H49" si="177">SUM(H50:H51,H54:H55)</f>
        <v>1.2705575505312259</v>
      </c>
      <c r="I49" s="157">
        <f t="shared" ref="I49" si="178">SUM(I50:I51,I54:I55)</f>
        <v>0.26523240296485134</v>
      </c>
      <c r="J49" s="157">
        <f t="shared" ref="J49" si="179">SUM(J50:J51,J54:J55)</f>
        <v>0</v>
      </c>
      <c r="K49" s="157">
        <f t="shared" ref="K49" si="180">SUM(K50:K51,K54:K55)</f>
        <v>0</v>
      </c>
      <c r="L49" s="157">
        <f t="shared" ref="L49" si="181">SUM(L50:L51,L54:L55)</f>
        <v>0</v>
      </c>
      <c r="M49" s="157">
        <f t="shared" ref="M49" si="182">SUM(M50:M51,M54:M55)</f>
        <v>0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0.6264276430949951</v>
      </c>
      <c r="Q49" s="157">
        <f t="shared" ref="Q49" si="186">SUM(Q50:Q51,Q54:Q55)</f>
        <v>0.75147362071609836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0.43394315058328453</v>
      </c>
      <c r="F50" s="132">
        <v>7.4302814898713727</v>
      </c>
      <c r="G50" s="132">
        <v>0</v>
      </c>
      <c r="H50" s="132">
        <v>0.46588118885966368</v>
      </c>
      <c r="I50" s="132">
        <v>0.26523240296485134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0.6264276430949951</v>
      </c>
      <c r="Q50" s="132">
        <v>0.75147362071609836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7.544976353616642E-2</v>
      </c>
      <c r="G54" s="162">
        <v>1.4805567423411921</v>
      </c>
      <c r="H54" s="162">
        <v>0.8046763616715622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</v>
      </c>
      <c r="D55" s="160">
        <f t="shared" ref="D55" si="203">SUM(D56:D57)</f>
        <v>0</v>
      </c>
      <c r="E55" s="160">
        <f t="shared" ref="E55" si="204">SUM(E56:E57)</f>
        <v>0</v>
      </c>
      <c r="F55" s="160">
        <f t="shared" ref="F55" si="205">SUM(F56:F57)</f>
        <v>0</v>
      </c>
      <c r="G55" s="160">
        <f t="shared" ref="G55" si="206">SUM(G56:G57)</f>
        <v>0</v>
      </c>
      <c r="H55" s="160">
        <f t="shared" ref="H55" si="207">SUM(H56:H57)</f>
        <v>0</v>
      </c>
      <c r="I55" s="160">
        <f t="shared" ref="I55" si="208">SUM(I56:I57)</f>
        <v>0</v>
      </c>
      <c r="J55" s="160">
        <f t="shared" ref="J55" si="209">SUM(J56:J57)</f>
        <v>0</v>
      </c>
      <c r="K55" s="160">
        <f t="shared" ref="K55" si="210">SUM(K56:K57)</f>
        <v>0</v>
      </c>
      <c r="L55" s="160">
        <f t="shared" ref="L55" si="211">SUM(L56:L57)</f>
        <v>0</v>
      </c>
      <c r="M55" s="160">
        <f t="shared" ref="M55" si="212">SUM(M56:M57)</f>
        <v>0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</v>
      </c>
      <c r="D58" s="157">
        <f t="shared" ref="D58" si="218">SUM(D59:D60)</f>
        <v>0</v>
      </c>
      <c r="E58" s="157">
        <f t="shared" ref="E58" si="219">SUM(E59:E60)</f>
        <v>0.13173135638229611</v>
      </c>
      <c r="F58" s="157">
        <f t="shared" ref="F58" si="220">SUM(F59:F60)</f>
        <v>3.3619403184918482</v>
      </c>
      <c r="G58" s="157">
        <f t="shared" ref="G58" si="221">SUM(G59:G60)</f>
        <v>0.39247961846194174</v>
      </c>
      <c r="H58" s="157">
        <f t="shared" ref="H58" si="222">SUM(H59:H60)</f>
        <v>1.2337952813283026</v>
      </c>
      <c r="I58" s="157">
        <f t="shared" ref="I58" si="223">SUM(I59:I60)</f>
        <v>4.1269749036836015E-2</v>
      </c>
      <c r="J58" s="157">
        <f t="shared" ref="J58" si="224">SUM(J59:J60)</f>
        <v>0</v>
      </c>
      <c r="K58" s="157">
        <f t="shared" ref="K58" si="225">SUM(K59:K60)</f>
        <v>0</v>
      </c>
      <c r="L58" s="157">
        <f t="shared" ref="L58" si="226">SUM(L59:L60)</f>
        <v>0</v>
      </c>
      <c r="M58" s="157">
        <f t="shared" ref="M58" si="227">SUM(M59:M60)</f>
        <v>0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0.24250366687524552</v>
      </c>
      <c r="Q58" s="157">
        <f t="shared" ref="Q58" si="231">SUM(Q59:Q60)</f>
        <v>0.2720179242673661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0.13173135638229611</v>
      </c>
      <c r="F60" s="57">
        <v>3.3619403184918482</v>
      </c>
      <c r="G60" s="57">
        <v>0.39247961846194174</v>
      </c>
      <c r="H60" s="57">
        <v>1.2337952813283026</v>
      </c>
      <c r="I60" s="57">
        <v>4.1269749036836015E-2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0.24250366687524552</v>
      </c>
      <c r="Q60" s="57">
        <v>0.2720179242673661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58.568338688703236</v>
      </c>
      <c r="D62" s="168">
        <f t="shared" ref="D62" si="233">SUM(D63,D66,D68,D77)</f>
        <v>147.24908577944393</v>
      </c>
      <c r="E62" s="168">
        <f t="shared" ref="E62" si="234">SUM(E63,E66,E68,E77)</f>
        <v>69.367559716566333</v>
      </c>
      <c r="F62" s="168">
        <f t="shared" ref="F62" si="235">SUM(F63,F66,F68,F77)</f>
        <v>65.365129703919052</v>
      </c>
      <c r="G62" s="168">
        <f t="shared" ref="G62" si="236">SUM(G63,G66,G68,G77)</f>
        <v>28.850265309083788</v>
      </c>
      <c r="H62" s="168">
        <f t="shared" ref="H62" si="237">SUM(H63,H66,H68,H77)</f>
        <v>56.862704359544843</v>
      </c>
      <c r="I62" s="168">
        <f t="shared" ref="I62" si="238">SUM(I63,I66,I68,I77)</f>
        <v>0</v>
      </c>
      <c r="J62" s="168">
        <f t="shared" ref="J62" si="239">SUM(J63,J66,J68,J77)</f>
        <v>40.800930067877708</v>
      </c>
      <c r="K62" s="168">
        <f t="shared" ref="K62" si="240">SUM(K63,K66,K68,K77)</f>
        <v>45.321930608349945</v>
      </c>
      <c r="L62" s="168">
        <f t="shared" ref="L62" si="241">SUM(L63,L66,L68,L77)</f>
        <v>65.929492546472545</v>
      </c>
      <c r="M62" s="168">
        <f t="shared" ref="M62" si="242">SUM(M63,M66,M68,M77)</f>
        <v>123.01636119478232</v>
      </c>
      <c r="N62" s="168">
        <f t="shared" ref="N62" si="243">SUM(N63,N66,N68,N77)</f>
        <v>146.78498210475232</v>
      </c>
      <c r="O62" s="168">
        <f t="shared" ref="O62" si="244">SUM(O63,O66,O68,O77)</f>
        <v>125.16562642157865</v>
      </c>
      <c r="P62" s="168">
        <f t="shared" ref="P62" si="245">SUM(P63,P66,P68,P77)</f>
        <v>2.8420817235496392</v>
      </c>
      <c r="Q62" s="168">
        <f t="shared" ref="Q62" si="246">SUM(Q63,Q66,Q68,Q77)</f>
        <v>123.32518609387247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46.997417487846704</v>
      </c>
      <c r="D63" s="157">
        <f t="shared" si="247"/>
        <v>117.70087737409619</v>
      </c>
      <c r="E63" s="157">
        <f t="shared" si="247"/>
        <v>55.065458388729233</v>
      </c>
      <c r="F63" s="157">
        <f t="shared" si="247"/>
        <v>53.760926992786338</v>
      </c>
      <c r="G63" s="157">
        <f t="shared" si="247"/>
        <v>21.356003727711439</v>
      </c>
      <c r="H63" s="157">
        <f t="shared" si="247"/>
        <v>43.349067459084857</v>
      </c>
      <c r="I63" s="157">
        <f t="shared" si="247"/>
        <v>0</v>
      </c>
      <c r="J63" s="157">
        <f t="shared" si="247"/>
        <v>31.839838508579852</v>
      </c>
      <c r="K63" s="157">
        <f t="shared" si="247"/>
        <v>35.770518003999484</v>
      </c>
      <c r="L63" s="157">
        <f t="shared" si="247"/>
        <v>51.929334371900801</v>
      </c>
      <c r="M63" s="157">
        <f t="shared" si="247"/>
        <v>96.633014661386369</v>
      </c>
      <c r="N63" s="157">
        <f t="shared" si="247"/>
        <v>115.10928005840175</v>
      </c>
      <c r="O63" s="157">
        <f t="shared" si="247"/>
        <v>95.840148393790699</v>
      </c>
      <c r="P63" s="157">
        <f t="shared" si="247"/>
        <v>2.0283465384777797</v>
      </c>
      <c r="Q63" s="157">
        <f t="shared" si="247"/>
        <v>95.153209773349516</v>
      </c>
    </row>
    <row r="64" spans="1:17" ht="12" customHeight="1" x14ac:dyDescent="0.25">
      <c r="A64" s="23" t="s">
        <v>161</v>
      </c>
      <c r="B64" s="156"/>
      <c r="C64" s="156">
        <v>46.594465543527981</v>
      </c>
      <c r="D64" s="156">
        <v>116.67103040122801</v>
      </c>
      <c r="E64" s="156">
        <v>53.888988649764364</v>
      </c>
      <c r="F64" s="156">
        <v>53.478007586867804</v>
      </c>
      <c r="G64" s="156">
        <v>20.667111991829465</v>
      </c>
      <c r="H64" s="156">
        <v>42.388847886357354</v>
      </c>
      <c r="I64" s="156">
        <v>0</v>
      </c>
      <c r="J64" s="156">
        <v>31.17543460777808</v>
      </c>
      <c r="K64" s="156">
        <v>34.378841057638027</v>
      </c>
      <c r="L64" s="156">
        <v>50.801817024778657</v>
      </c>
      <c r="M64" s="156">
        <v>94.761722024886922</v>
      </c>
      <c r="N64" s="156">
        <v>112.77851411746865</v>
      </c>
      <c r="O64" s="156">
        <v>94.084215501563762</v>
      </c>
      <c r="P64" s="156">
        <v>1.9841903469524449</v>
      </c>
      <c r="Q64" s="156">
        <v>92.471108775463534</v>
      </c>
    </row>
    <row r="65" spans="1:17" ht="12" customHeight="1" x14ac:dyDescent="0.25">
      <c r="A65" s="23" t="s">
        <v>60</v>
      </c>
      <c r="B65" s="156"/>
      <c r="C65" s="156">
        <v>0.40295194431871928</v>
      </c>
      <c r="D65" s="156">
        <v>1.0298469728681789</v>
      </c>
      <c r="E65" s="156">
        <v>1.1764697389648684</v>
      </c>
      <c r="F65" s="156">
        <v>0.28291940591853637</v>
      </c>
      <c r="G65" s="156">
        <v>0.68889173588197428</v>
      </c>
      <c r="H65" s="156">
        <v>0.96021957272750114</v>
      </c>
      <c r="I65" s="156">
        <v>0</v>
      </c>
      <c r="J65" s="156">
        <v>0.66440390080177181</v>
      </c>
      <c r="K65" s="156">
        <v>1.3916769463614569</v>
      </c>
      <c r="L65" s="156">
        <v>1.1275173471221445</v>
      </c>
      <c r="M65" s="156">
        <v>1.8712926364994504</v>
      </c>
      <c r="N65" s="156">
        <v>2.330765940933107</v>
      </c>
      <c r="O65" s="156">
        <v>1.7559328922269399</v>
      </c>
      <c r="P65" s="156">
        <v>4.4156191525334836E-2</v>
      </c>
      <c r="Q65" s="156">
        <v>2.6821009978859749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0.17961021350008688</v>
      </c>
      <c r="D66" s="157">
        <f t="shared" si="248"/>
        <v>0.24724734610874408</v>
      </c>
      <c r="E66" s="157">
        <f t="shared" si="248"/>
        <v>0.21220686188375099</v>
      </c>
      <c r="F66" s="157">
        <f t="shared" si="248"/>
        <v>0.24009684327610142</v>
      </c>
      <c r="G66" s="157">
        <f t="shared" si="248"/>
        <v>0.24448990739318499</v>
      </c>
      <c r="H66" s="157">
        <f t="shared" si="248"/>
        <v>0.29400559637878981</v>
      </c>
      <c r="I66" s="157">
        <f t="shared" si="248"/>
        <v>0</v>
      </c>
      <c r="J66" s="157">
        <f t="shared" si="248"/>
        <v>0.33213773623842252</v>
      </c>
      <c r="K66" s="157">
        <f t="shared" si="248"/>
        <v>0.27300298571332604</v>
      </c>
      <c r="L66" s="157">
        <f t="shared" si="248"/>
        <v>0.54768180987630755</v>
      </c>
      <c r="M66" s="157">
        <f t="shared" si="248"/>
        <v>0.56917786259320002</v>
      </c>
      <c r="N66" s="157">
        <f t="shared" si="248"/>
        <v>0.77957624714987972</v>
      </c>
      <c r="O66" s="157">
        <f t="shared" si="248"/>
        <v>1.2926249506540644</v>
      </c>
      <c r="P66" s="157">
        <f t="shared" si="248"/>
        <v>0.11054374687349008</v>
      </c>
      <c r="Q66" s="157">
        <f t="shared" si="248"/>
        <v>0.75326800167902996</v>
      </c>
    </row>
    <row r="67" spans="1:17" ht="12" customHeight="1" x14ac:dyDescent="0.25">
      <c r="A67" s="23" t="s">
        <v>60</v>
      </c>
      <c r="B67" s="156"/>
      <c r="C67" s="156">
        <v>0.17961021350008688</v>
      </c>
      <c r="D67" s="156">
        <v>0.24724734610874408</v>
      </c>
      <c r="E67" s="156">
        <v>0.21220686188375099</v>
      </c>
      <c r="F67" s="156">
        <v>0.24009684327610142</v>
      </c>
      <c r="G67" s="156">
        <v>0.24448990739318499</v>
      </c>
      <c r="H67" s="156">
        <v>0.29400559637878981</v>
      </c>
      <c r="I67" s="156">
        <v>0</v>
      </c>
      <c r="J67" s="156">
        <v>0.33213773623842252</v>
      </c>
      <c r="K67" s="156">
        <v>0.27300298571332604</v>
      </c>
      <c r="L67" s="156">
        <v>0.54768180987630755</v>
      </c>
      <c r="M67" s="156">
        <v>0.56917786259320002</v>
      </c>
      <c r="N67" s="156">
        <v>0.77957624714987972</v>
      </c>
      <c r="O67" s="156">
        <v>1.2926249506540644</v>
      </c>
      <c r="P67" s="156">
        <v>0.11054374687349008</v>
      </c>
      <c r="Q67" s="156">
        <v>0.75326800167902996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7.1432725553601415</v>
      </c>
      <c r="D68" s="157">
        <f t="shared" ref="D68" si="250">SUM(D69:D70,D73:D74)</f>
        <v>18.019703014940102</v>
      </c>
      <c r="E68" s="157">
        <f t="shared" ref="E68" si="251">SUM(E69:E70,E73:E74)</f>
        <v>8.5933591849807502</v>
      </c>
      <c r="F68" s="157">
        <f t="shared" ref="F68" si="252">SUM(F69:F70,F73:F74)</f>
        <v>7.0092137374868457</v>
      </c>
      <c r="G68" s="157">
        <f t="shared" ref="G68" si="253">SUM(G69:G70,G73:G74)</f>
        <v>3.6746335188199466</v>
      </c>
      <c r="H68" s="157">
        <f t="shared" ref="H68" si="254">SUM(H69:H70,H73:H74)</f>
        <v>7.6160385657846135</v>
      </c>
      <c r="I68" s="157">
        <f t="shared" ref="I68" si="255">SUM(I69:I70,I73:I74)</f>
        <v>0</v>
      </c>
      <c r="J68" s="157">
        <f t="shared" ref="J68" si="256">SUM(J69:J70,J73:J74)</f>
        <v>5.3356072693037682</v>
      </c>
      <c r="K68" s="157">
        <f t="shared" ref="K68" si="257">SUM(K69:K70,K73:K74)</f>
        <v>5.739896650604372</v>
      </c>
      <c r="L68" s="157">
        <f t="shared" ref="L68" si="258">SUM(L69:L70,L73:L74)</f>
        <v>8.2161055937667751</v>
      </c>
      <c r="M68" s="157">
        <f t="shared" ref="M68" si="259">SUM(M69:M70,M73:M74)</f>
        <v>15.87680129948294</v>
      </c>
      <c r="N68" s="157">
        <f t="shared" ref="N68" si="260">SUM(N69:N70,N73:N74)</f>
        <v>19.889017820519481</v>
      </c>
      <c r="O68" s="157">
        <f t="shared" ref="O68" si="261">SUM(O69:O70,O73:O74)</f>
        <v>17.675886634238385</v>
      </c>
      <c r="P68" s="157">
        <f t="shared" ref="P68" si="262">SUM(P69:P70,P73:P74)</f>
        <v>0.42023660267338742</v>
      </c>
      <c r="Q68" s="157">
        <f t="shared" ref="Q68" si="263">SUM(Q69:Q70,Q73:Q74)</f>
        <v>18.164925552593132</v>
      </c>
    </row>
    <row r="69" spans="1:17" ht="12" customHeight="1" x14ac:dyDescent="0.25">
      <c r="A69" s="167" t="s">
        <v>160</v>
      </c>
      <c r="B69" s="132"/>
      <c r="C69" s="132">
        <v>7.1432725553601415</v>
      </c>
      <c r="D69" s="132">
        <v>15.432165950615451</v>
      </c>
      <c r="E69" s="132">
        <v>8.5933591849807502</v>
      </c>
      <c r="F69" s="132">
        <v>4.0202312722312232</v>
      </c>
      <c r="G69" s="132">
        <v>3.6746335188199466</v>
      </c>
      <c r="H69" s="132">
        <v>7.6160385657846135</v>
      </c>
      <c r="I69" s="132">
        <v>0</v>
      </c>
      <c r="J69" s="132">
        <v>4.0957820872414326</v>
      </c>
      <c r="K69" s="132">
        <v>5.739896650604372</v>
      </c>
      <c r="L69" s="132">
        <v>7.6583802823416649</v>
      </c>
      <c r="M69" s="132">
        <v>15.87680129948294</v>
      </c>
      <c r="N69" s="132">
        <v>14.666656506815071</v>
      </c>
      <c r="O69" s="132">
        <v>6.3120693699048793</v>
      </c>
      <c r="P69" s="132">
        <v>0</v>
      </c>
      <c r="Q69" s="132">
        <v>9.6446751130501305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2.587537064324652</v>
      </c>
      <c r="E73" s="162">
        <v>0</v>
      </c>
      <c r="F73" s="162">
        <v>2.9889824652556221</v>
      </c>
      <c r="G73" s="162">
        <v>0</v>
      </c>
      <c r="H73" s="162">
        <v>0</v>
      </c>
      <c r="I73" s="162">
        <v>0</v>
      </c>
      <c r="J73" s="162">
        <v>1.2398251820623352</v>
      </c>
      <c r="K73" s="162">
        <v>0</v>
      </c>
      <c r="L73" s="162">
        <v>0.55772531142511061</v>
      </c>
      <c r="M73" s="162">
        <v>0</v>
      </c>
      <c r="N73" s="162">
        <v>5.2223613137044094</v>
      </c>
      <c r="O73" s="162">
        <v>11.363817264333505</v>
      </c>
      <c r="P73" s="162">
        <v>0.42023660267338742</v>
      </c>
      <c r="Q73" s="162">
        <v>8.5202504395430019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4.2480384319963091</v>
      </c>
      <c r="D77" s="157">
        <f t="shared" ref="D77" si="295">SUM(D78:D79)</f>
        <v>11.281258044298866</v>
      </c>
      <c r="E77" s="157">
        <f t="shared" ref="E77" si="296">SUM(E78:E79)</f>
        <v>5.4965352809725969</v>
      </c>
      <c r="F77" s="157">
        <f t="shared" ref="F77" si="297">SUM(F78:F79)</f>
        <v>4.3548921303697696</v>
      </c>
      <c r="G77" s="157">
        <f t="shared" ref="G77" si="298">SUM(G78:G79)</f>
        <v>3.5751381551592205</v>
      </c>
      <c r="H77" s="157">
        <f t="shared" ref="H77" si="299">SUM(H78:H79)</f>
        <v>5.6035927382965847</v>
      </c>
      <c r="I77" s="157">
        <f t="shared" ref="I77" si="300">SUM(I78:I79)</f>
        <v>0</v>
      </c>
      <c r="J77" s="157">
        <f t="shared" ref="J77" si="301">SUM(J78:J79)</f>
        <v>3.2933465537556619</v>
      </c>
      <c r="K77" s="157">
        <f t="shared" ref="K77" si="302">SUM(K78:K79)</f>
        <v>3.5385129680327649</v>
      </c>
      <c r="L77" s="157">
        <f t="shared" ref="L77" si="303">SUM(L78:L79)</f>
        <v>5.2363707709286533</v>
      </c>
      <c r="M77" s="157">
        <f t="shared" ref="M77" si="304">SUM(M78:M79)</f>
        <v>9.9373673713198301</v>
      </c>
      <c r="N77" s="157">
        <f t="shared" ref="N77" si="305">SUM(N78:N79)</f>
        <v>11.007107978681194</v>
      </c>
      <c r="O77" s="157">
        <f t="shared" ref="O77" si="306">SUM(O78:O79)</f>
        <v>10.356966442895519</v>
      </c>
      <c r="P77" s="157">
        <f t="shared" ref="P77" si="307">SUM(P78:P79)</f>
        <v>0.28295483552498213</v>
      </c>
      <c r="Q77" s="157">
        <f t="shared" ref="Q77" si="308">SUM(Q78:Q79)</f>
        <v>9.2537827662507972</v>
      </c>
    </row>
    <row r="78" spans="1:17" ht="12" customHeight="1" x14ac:dyDescent="0.25">
      <c r="A78" s="23" t="s">
        <v>109</v>
      </c>
      <c r="B78" s="156"/>
      <c r="C78" s="156">
        <v>4.2480384319963091</v>
      </c>
      <c r="D78" s="156">
        <v>8.2379869535460877</v>
      </c>
      <c r="E78" s="156">
        <v>5.3525458581091332</v>
      </c>
      <c r="F78" s="156">
        <v>3.5789394932265535</v>
      </c>
      <c r="G78" s="156">
        <v>3.5751381551592205</v>
      </c>
      <c r="H78" s="156">
        <v>5.6035927382965847</v>
      </c>
      <c r="I78" s="156">
        <v>0</v>
      </c>
      <c r="J78" s="156">
        <v>2.4201520034934818</v>
      </c>
      <c r="K78" s="156">
        <v>3.5385129680327649</v>
      </c>
      <c r="L78" s="156">
        <v>5.2363707709286533</v>
      </c>
      <c r="M78" s="156">
        <v>9.9373673713198301</v>
      </c>
      <c r="N78" s="156">
        <v>6.7546867652487261</v>
      </c>
      <c r="O78" s="156">
        <v>6.7273563720652456</v>
      </c>
      <c r="P78" s="156">
        <v>0.28295483552498213</v>
      </c>
      <c r="Q78" s="156">
        <v>4.3743847759090144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3.043271090752778</v>
      </c>
      <c r="E79" s="57">
        <v>0.1439894228634635</v>
      </c>
      <c r="F79" s="57">
        <v>0.77595263714321594</v>
      </c>
      <c r="G79" s="57">
        <v>0</v>
      </c>
      <c r="H79" s="57">
        <v>0</v>
      </c>
      <c r="I79" s="57">
        <v>0</v>
      </c>
      <c r="J79" s="57">
        <v>0.87319455026218007</v>
      </c>
      <c r="K79" s="57">
        <v>0</v>
      </c>
      <c r="L79" s="57">
        <v>0</v>
      </c>
      <c r="M79" s="57">
        <v>0</v>
      </c>
      <c r="N79" s="57">
        <v>4.252421213432469</v>
      </c>
      <c r="O79" s="57">
        <v>3.6296100708302728</v>
      </c>
      <c r="P79" s="57">
        <v>0</v>
      </c>
      <c r="Q79" s="57">
        <v>4.8793979903417819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38.512116643893357</v>
      </c>
      <c r="E81" s="168">
        <f t="shared" ref="E81" si="311">SUM(E82,E85,E87,E100)</f>
        <v>186.91587772418416</v>
      </c>
      <c r="F81" s="168">
        <f t="shared" ref="F81" si="312">SUM(F82,F85,F87,F100)</f>
        <v>191.37484245337157</v>
      </c>
      <c r="G81" s="168">
        <f t="shared" ref="G81" si="313">SUM(G82,G85,G87,G100)</f>
        <v>158.40752572418967</v>
      </c>
      <c r="H81" s="168">
        <f t="shared" ref="H81" si="314">SUM(H82,H85,H87,H100)</f>
        <v>128.44072831942867</v>
      </c>
      <c r="I81" s="168">
        <f t="shared" ref="I81" si="315">SUM(I82,I85,I87,I100)</f>
        <v>141.60008039924415</v>
      </c>
      <c r="J81" s="168">
        <f t="shared" ref="J81" si="316">SUM(J82,J85,J87,J100)</f>
        <v>195.44196388930754</v>
      </c>
      <c r="K81" s="168">
        <f t="shared" ref="K81" si="317">SUM(K82,K85,K87,K100)</f>
        <v>114.30569251911953</v>
      </c>
      <c r="L81" s="168">
        <f t="shared" ref="L81" si="318">SUM(L82,L85,L87,L100)</f>
        <v>65.509340668056993</v>
      </c>
      <c r="M81" s="168">
        <f t="shared" ref="M81" si="319">SUM(M82,M85,M87,M100)</f>
        <v>6.3679443440879275</v>
      </c>
      <c r="N81" s="168">
        <f t="shared" ref="N81" si="320">SUM(N82,N85,N87,N100)</f>
        <v>54.399527366936212</v>
      </c>
      <c r="O81" s="168">
        <f t="shared" ref="O81" si="321">SUM(O82,O85,O87,O100)</f>
        <v>100.51100060319551</v>
      </c>
      <c r="P81" s="168">
        <f t="shared" ref="P81" si="322">SUM(P82,P85,P87,P100)</f>
        <v>195.06254916343659</v>
      </c>
      <c r="Q81" s="168">
        <f t="shared" ref="Q81" si="323">SUM(Q82,Q85,Q87,Q100)</f>
        <v>22.885313189699716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30.58808507440709</v>
      </c>
      <c r="E82" s="157">
        <f t="shared" si="324"/>
        <v>152.35572701175067</v>
      </c>
      <c r="F82" s="157">
        <f t="shared" si="324"/>
        <v>158.33099466087972</v>
      </c>
      <c r="G82" s="157">
        <f t="shared" si="324"/>
        <v>124.3394016239519</v>
      </c>
      <c r="H82" s="157">
        <f t="shared" si="324"/>
        <v>96.973430191304047</v>
      </c>
      <c r="I82" s="157">
        <f t="shared" si="324"/>
        <v>105.97232411565919</v>
      </c>
      <c r="J82" s="157">
        <f t="shared" si="324"/>
        <v>153.66681310244832</v>
      </c>
      <c r="K82" s="157">
        <f t="shared" si="324"/>
        <v>94.575456999229658</v>
      </c>
      <c r="L82" s="157">
        <f t="shared" si="324"/>
        <v>53.189155082530952</v>
      </c>
      <c r="M82" s="157">
        <f t="shared" si="324"/>
        <v>4.9552969917509193</v>
      </c>
      <c r="N82" s="157">
        <f t="shared" si="324"/>
        <v>42.0945313220599</v>
      </c>
      <c r="O82" s="157">
        <f t="shared" si="324"/>
        <v>77.352318427628475</v>
      </c>
      <c r="P82" s="157">
        <f t="shared" si="324"/>
        <v>153.49379342329757</v>
      </c>
      <c r="Q82" s="157">
        <f t="shared" si="324"/>
        <v>17.508173714751159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30.507252624860445</v>
      </c>
      <c r="E83" s="156">
        <v>151.33787035506347</v>
      </c>
      <c r="F83" s="156">
        <v>158.06999067975525</v>
      </c>
      <c r="G83" s="156">
        <v>123.04823369944987</v>
      </c>
      <c r="H83" s="156">
        <v>96.283943933146773</v>
      </c>
      <c r="I83" s="156">
        <v>104.3551686493894</v>
      </c>
      <c r="J83" s="156">
        <v>152.62562147197352</v>
      </c>
      <c r="K83" s="156">
        <v>93.366025201942392</v>
      </c>
      <c r="L83" s="156">
        <v>52.815430008235147</v>
      </c>
      <c r="M83" s="156">
        <v>4.9245423552140331</v>
      </c>
      <c r="N83" s="156">
        <v>41.823387283728458</v>
      </c>
      <c r="O83" s="156">
        <v>76.903260858470574</v>
      </c>
      <c r="P83" s="156">
        <v>152.43086329183421</v>
      </c>
      <c r="Q83" s="156">
        <v>17.351904867938202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8.0832449546645604E-2</v>
      </c>
      <c r="E84" s="156">
        <v>1.0178566566871892</v>
      </c>
      <c r="F84" s="156">
        <v>0.26100398112447326</v>
      </c>
      <c r="G84" s="156">
        <v>1.2911679245020273</v>
      </c>
      <c r="H84" s="156">
        <v>0.68948625815727826</v>
      </c>
      <c r="I84" s="156">
        <v>1.6171554662697936</v>
      </c>
      <c r="J84" s="156">
        <v>1.0411916304748097</v>
      </c>
      <c r="K84" s="156">
        <v>1.2094317972872706</v>
      </c>
      <c r="L84" s="156">
        <v>0.37372507429580637</v>
      </c>
      <c r="M84" s="156">
        <v>3.0754636536886457E-2</v>
      </c>
      <c r="N84" s="156">
        <v>0.27114403833144435</v>
      </c>
      <c r="O84" s="156">
        <v>0.44905756915790424</v>
      </c>
      <c r="P84" s="156">
        <v>1.0629301314633606</v>
      </c>
      <c r="Q84" s="156">
        <v>0.15626884681295716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0.1237695129265842</v>
      </c>
      <c r="E85" s="157">
        <f t="shared" si="325"/>
        <v>0.27538021281557257</v>
      </c>
      <c r="F85" s="157">
        <f t="shared" si="325"/>
        <v>0.31769346689669598</v>
      </c>
      <c r="G85" s="157">
        <f t="shared" si="325"/>
        <v>0.36457214619973588</v>
      </c>
      <c r="H85" s="157">
        <f t="shared" si="325"/>
        <v>0.38240375775246843</v>
      </c>
      <c r="I85" s="157">
        <f t="shared" si="325"/>
        <v>0.45826139165137919</v>
      </c>
      <c r="J85" s="157">
        <f t="shared" si="325"/>
        <v>0.61070491347119338</v>
      </c>
      <c r="K85" s="157">
        <f t="shared" si="325"/>
        <v>0.33702163074271163</v>
      </c>
      <c r="L85" s="157">
        <f t="shared" si="325"/>
        <v>0.41189638216717872</v>
      </c>
      <c r="M85" s="157">
        <f t="shared" si="325"/>
        <v>0.17106762327271705</v>
      </c>
      <c r="N85" s="157">
        <f t="shared" si="325"/>
        <v>0.58314435844995327</v>
      </c>
      <c r="O85" s="157">
        <f t="shared" si="325"/>
        <v>1.2885807872875623</v>
      </c>
      <c r="P85" s="157">
        <f t="shared" si="325"/>
        <v>1.2057359653761979</v>
      </c>
      <c r="Q85" s="157">
        <f t="shared" si="325"/>
        <v>0.62911781318733317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0.1237695129265842</v>
      </c>
      <c r="E86" s="156">
        <v>0.27538021281557257</v>
      </c>
      <c r="F86" s="156">
        <v>0.31769346689669598</v>
      </c>
      <c r="G86" s="156">
        <v>0.36457214619973588</v>
      </c>
      <c r="H86" s="156">
        <v>0.38240375775246843</v>
      </c>
      <c r="I86" s="156">
        <v>0.45826139165137919</v>
      </c>
      <c r="J86" s="156">
        <v>0.61070491347119338</v>
      </c>
      <c r="K86" s="156">
        <v>0.33702163074271163</v>
      </c>
      <c r="L86" s="156">
        <v>0.41189638216717872</v>
      </c>
      <c r="M86" s="156">
        <v>0.17106762327271705</v>
      </c>
      <c r="N86" s="156">
        <v>0.58314435844995327</v>
      </c>
      <c r="O86" s="156">
        <v>1.2885807872875623</v>
      </c>
      <c r="P86" s="156">
        <v>1.2057359653761979</v>
      </c>
      <c r="Q86" s="156">
        <v>0.62911781318733317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4.5360902471551903</v>
      </c>
      <c r="E87" s="157">
        <f t="shared" ref="E87" si="328">SUM(E88:E89,E92:E93,E96:E97)</f>
        <v>23.00489370759076</v>
      </c>
      <c r="F87" s="157">
        <f t="shared" ref="F87" si="329">SUM(F88:F89,F92:F93,F96:F97)</f>
        <v>20.331161957690284</v>
      </c>
      <c r="G87" s="157">
        <f t="shared" ref="G87" si="330">SUM(G88:G89,G92:G93,G96:G97)</f>
        <v>19.498529454939558</v>
      </c>
      <c r="H87" s="157">
        <f t="shared" ref="H87" si="331">SUM(H88:H89,H92:H93,H96:H97)</f>
        <v>16.956641281439992</v>
      </c>
      <c r="I87" s="157">
        <f t="shared" ref="I87" si="332">SUM(I88:I89,I92:I93,I96:I97)</f>
        <v>24.227241512121143</v>
      </c>
      <c r="J87" s="157">
        <f t="shared" ref="J87" si="333">SUM(J88:J89,J92:J93,J96:J97)</f>
        <v>25.190965452135654</v>
      </c>
      <c r="K87" s="157">
        <f t="shared" ref="K87" si="334">SUM(K88:K89,K92:K93,K96:K97)</f>
        <v>15.699226788700607</v>
      </c>
      <c r="L87" s="157">
        <f t="shared" ref="L87" si="335">SUM(L88:L89,L92:L93,L96:L97)</f>
        <v>8.4961898268572078</v>
      </c>
      <c r="M87" s="157">
        <f t="shared" ref="M87" si="336">SUM(M88:M89,M92:M93,M96:M97)</f>
        <v>0.65571758250644674</v>
      </c>
      <c r="N87" s="157">
        <f t="shared" ref="N87" si="337">SUM(N88:N89,N92:N93,N96:N97)</f>
        <v>6.7751354827065047</v>
      </c>
      <c r="O87" s="157">
        <f t="shared" ref="O87" si="338">SUM(O88:O89,O92:O93,O96:O97)</f>
        <v>11.922188406333273</v>
      </c>
      <c r="P87" s="157">
        <f t="shared" ref="P87" si="339">SUM(P88:P89,P92:P93,P96:P97)</f>
        <v>27.061496835491013</v>
      </c>
      <c r="Q87" s="157">
        <f t="shared" ref="Q87" si="340">SUM(Q88:Q89,Q92:Q93,Q96:Q97)</f>
        <v>2.3096964901126213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4.3399574089658479</v>
      </c>
      <c r="E88" s="132">
        <v>16.969751505110288</v>
      </c>
      <c r="F88" s="132">
        <v>18.295904977556496</v>
      </c>
      <c r="G88" s="132">
        <v>12.926425860265377</v>
      </c>
      <c r="H88" s="132">
        <v>11.769023743240991</v>
      </c>
      <c r="I88" s="132">
        <v>24.227241512121143</v>
      </c>
      <c r="J88" s="132">
        <v>25.190965452135654</v>
      </c>
      <c r="K88" s="132">
        <v>12.060027218286896</v>
      </c>
      <c r="L88" s="132">
        <v>8.4961898268572078</v>
      </c>
      <c r="M88" s="132">
        <v>0</v>
      </c>
      <c r="N88" s="132">
        <v>6.7751354827065047</v>
      </c>
      <c r="O88" s="132">
        <v>7.0985582887587482</v>
      </c>
      <c r="P88" s="132">
        <v>27.061496835491013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</v>
      </c>
      <c r="M89" s="132">
        <f t="shared" ref="M89" si="351">SUM(M90:M91)</f>
        <v>0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0.19613283818934266</v>
      </c>
      <c r="E96" s="162">
        <v>6.0351422024804728</v>
      </c>
      <c r="F96" s="162">
        <v>2.0352569801337865</v>
      </c>
      <c r="G96" s="162">
        <v>6.5721035946741813</v>
      </c>
      <c r="H96" s="162">
        <v>5.1876175381990031</v>
      </c>
      <c r="I96" s="162">
        <v>0</v>
      </c>
      <c r="J96" s="162">
        <v>0</v>
      </c>
      <c r="K96" s="162">
        <v>3.6391995704137101</v>
      </c>
      <c r="L96" s="162">
        <v>0</v>
      </c>
      <c r="M96" s="162">
        <v>0.65571758250644674</v>
      </c>
      <c r="N96" s="162">
        <v>0</v>
      </c>
      <c r="O96" s="162">
        <v>4.8236301175745258</v>
      </c>
      <c r="P96" s="162">
        <v>0</v>
      </c>
      <c r="Q96" s="162">
        <v>2.3096964901126213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0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0</v>
      </c>
      <c r="H97" s="160">
        <f t="shared" ref="H97" si="376">SUM(H98:H99)</f>
        <v>0</v>
      </c>
      <c r="I97" s="160">
        <f t="shared" ref="I97" si="377">SUM(I98:I99)</f>
        <v>0</v>
      </c>
      <c r="J97" s="160">
        <f t="shared" ref="J97" si="378">SUM(J98:J99)</f>
        <v>0</v>
      </c>
      <c r="K97" s="160">
        <f t="shared" ref="K97" si="379">SUM(K98:K99)</f>
        <v>0</v>
      </c>
      <c r="L97" s="160">
        <f t="shared" ref="L97" si="380">SUM(L98:L99)</f>
        <v>0</v>
      </c>
      <c r="M97" s="160">
        <f t="shared" ref="M97" si="381">SUM(M98:M99)</f>
        <v>0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3.2641718094044965</v>
      </c>
      <c r="E100" s="157">
        <f t="shared" ref="E100" si="388">SUM(E101:E103)</f>
        <v>11.279876792027148</v>
      </c>
      <c r="F100" s="157">
        <f t="shared" ref="F100" si="389">SUM(F101:F103)</f>
        <v>12.394992367904889</v>
      </c>
      <c r="G100" s="157">
        <f t="shared" ref="G100" si="390">SUM(G101:G103)</f>
        <v>14.205022499098474</v>
      </c>
      <c r="H100" s="157">
        <f t="shared" ref="H100" si="391">SUM(H101:H103)</f>
        <v>14.128253088932158</v>
      </c>
      <c r="I100" s="157">
        <f t="shared" ref="I100" si="392">SUM(I101:I103)</f>
        <v>10.942253379812426</v>
      </c>
      <c r="J100" s="157">
        <f t="shared" ref="J100" si="393">SUM(J101:J103)</f>
        <v>15.973480421252376</v>
      </c>
      <c r="K100" s="157">
        <f t="shared" ref="K100" si="394">SUM(K101:K103)</f>
        <v>3.6939871004465497</v>
      </c>
      <c r="L100" s="157">
        <f t="shared" ref="L100" si="395">SUM(L101:L103)</f>
        <v>3.412099376501657</v>
      </c>
      <c r="M100" s="157">
        <f t="shared" ref="M100" si="396">SUM(M101:M103)</f>
        <v>0.58586214655784474</v>
      </c>
      <c r="N100" s="157">
        <f t="shared" ref="N100" si="397">SUM(N101:N103)</f>
        <v>4.9467162037198502</v>
      </c>
      <c r="O100" s="157">
        <f t="shared" ref="O100" si="398">SUM(O101:O103)</f>
        <v>9.9479129819462049</v>
      </c>
      <c r="P100" s="157">
        <f t="shared" ref="P100" si="399">SUM(P101:P103)</f>
        <v>13.301522939271827</v>
      </c>
      <c r="Q100" s="157">
        <f t="shared" ref="Q100" si="400">SUM(Q101:Q103)</f>
        <v>2.4383251716486023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2.9749989277950446</v>
      </c>
      <c r="E101" s="156">
        <v>7.8451803490740906</v>
      </c>
      <c r="F101" s="156">
        <v>9.1475315407711868</v>
      </c>
      <c r="G101" s="156">
        <v>12.36360943499448</v>
      </c>
      <c r="H101" s="156">
        <v>4.114698238651842</v>
      </c>
      <c r="I101" s="156">
        <v>9.444574907466917</v>
      </c>
      <c r="J101" s="156">
        <v>10.079564915416446</v>
      </c>
      <c r="K101" s="156">
        <v>2.4141770661872508</v>
      </c>
      <c r="L101" s="156">
        <v>1.0623369614340183</v>
      </c>
      <c r="M101" s="156">
        <v>0.58586214655784474</v>
      </c>
      <c r="N101" s="156">
        <v>4.9467162037198502</v>
      </c>
      <c r="O101" s="156">
        <v>9.9479129819462049</v>
      </c>
      <c r="P101" s="156">
        <v>7.3415186659464267</v>
      </c>
      <c r="Q101" s="156">
        <v>2.4383251716486023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0.28917288160945182</v>
      </c>
      <c r="E103" s="57">
        <v>3.4346964429530571</v>
      </c>
      <c r="F103" s="57">
        <v>3.2474608271337022</v>
      </c>
      <c r="G103" s="57">
        <v>1.8414130641039939</v>
      </c>
      <c r="H103" s="57">
        <v>10.013554850280316</v>
      </c>
      <c r="I103" s="57">
        <v>1.4976784723455094</v>
      </c>
      <c r="J103" s="57">
        <v>5.8939155058359285</v>
      </c>
      <c r="K103" s="57">
        <v>1.2798100342592986</v>
      </c>
      <c r="L103" s="57">
        <v>2.3497624150676386</v>
      </c>
      <c r="M103" s="57">
        <v>0</v>
      </c>
      <c r="N103" s="57">
        <v>0</v>
      </c>
      <c r="O103" s="57">
        <v>0</v>
      </c>
      <c r="P103" s="57">
        <v>5.9600042733253993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0.25337949134527532</v>
      </c>
      <c r="D105" s="168">
        <f t="shared" ref="D105" si="402">SUM(D106,D109,D111,D120)</f>
        <v>1.6032820214666035</v>
      </c>
      <c r="E105" s="168">
        <f t="shared" ref="E105" si="403">SUM(E106,E109,E111,E120)</f>
        <v>9.5511194437953875E-2</v>
      </c>
      <c r="F105" s="168">
        <f t="shared" ref="F105" si="404">SUM(F106,F109,F111,F120)</f>
        <v>7.2877711399307862E-2</v>
      </c>
      <c r="G105" s="168">
        <f t="shared" ref="G105" si="405">SUM(G106,G109,G111,G120)</f>
        <v>0.15167399098310358</v>
      </c>
      <c r="H105" s="168">
        <f t="shared" ref="H105" si="406">SUM(H106,H109,H111,H120)</f>
        <v>0.20434923132717014</v>
      </c>
      <c r="I105" s="168">
        <f t="shared" ref="I105" si="407">SUM(I106,I109,I111,I120)</f>
        <v>0.85861613609085174</v>
      </c>
      <c r="J105" s="168">
        <f t="shared" ref="J105" si="408">SUM(J106,J109,J111,J120)</f>
        <v>0.19250666820571724</v>
      </c>
      <c r="K105" s="168">
        <f t="shared" ref="K105" si="409">SUM(K106,K109,K111,K120)</f>
        <v>1.5939901272217321</v>
      </c>
      <c r="L105" s="168">
        <f t="shared" ref="L105" si="410">SUM(L106,L109,L111,L120)</f>
        <v>1.3372316088621814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0.20691440239087519</v>
      </c>
      <c r="D106" s="157">
        <f t="shared" si="416"/>
        <v>1.3109039695563851</v>
      </c>
      <c r="E106" s="157">
        <f t="shared" si="416"/>
        <v>7.6372958936581165E-2</v>
      </c>
      <c r="F106" s="157">
        <f t="shared" si="416"/>
        <v>5.7150171477514555E-2</v>
      </c>
      <c r="G106" s="157">
        <f t="shared" si="416"/>
        <v>0.11981407621397809</v>
      </c>
      <c r="H106" s="157">
        <f t="shared" si="416"/>
        <v>0.14713151627087998</v>
      </c>
      <c r="I106" s="157">
        <f t="shared" si="416"/>
        <v>0.63593964822781113</v>
      </c>
      <c r="J106" s="157">
        <f t="shared" si="416"/>
        <v>0.14117790972669716</v>
      </c>
      <c r="K106" s="157">
        <f t="shared" si="416"/>
        <v>1.2549283059316279</v>
      </c>
      <c r="L106" s="157">
        <f t="shared" si="416"/>
        <v>1.0841854006687157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0.20647836386274029</v>
      </c>
      <c r="D107" s="156">
        <v>1.307966684441217</v>
      </c>
      <c r="E107" s="156">
        <v>7.5954367517452839E-2</v>
      </c>
      <c r="F107" s="156">
        <v>5.7074460323819826E-2</v>
      </c>
      <c r="G107" s="156">
        <v>0.11882300711793552</v>
      </c>
      <c r="H107" s="156">
        <v>0.14630578496514385</v>
      </c>
      <c r="I107" s="156">
        <v>0.62828551885278805</v>
      </c>
      <c r="J107" s="156">
        <v>0.14043276377676386</v>
      </c>
      <c r="K107" s="156">
        <v>1.2423738993284796</v>
      </c>
      <c r="L107" s="156">
        <v>1.0782391811859469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4.3603852813488638E-4</v>
      </c>
      <c r="D108" s="156">
        <v>2.9372851151680686E-3</v>
      </c>
      <c r="E108" s="156">
        <v>4.1859141912832618E-4</v>
      </c>
      <c r="F108" s="156">
        <v>7.5711153694731347E-5</v>
      </c>
      <c r="G108" s="156">
        <v>9.9106909604257127E-4</v>
      </c>
      <c r="H108" s="156">
        <v>8.2573130573612415E-4</v>
      </c>
      <c r="I108" s="156">
        <v>7.654129375023043E-3</v>
      </c>
      <c r="J108" s="156">
        <v>7.4514594993329891E-4</v>
      </c>
      <c r="K108" s="156">
        <v>1.2554406603148185E-2</v>
      </c>
      <c r="L108" s="156">
        <v>5.9462194827688501E-3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4.1878652777386783E-4</v>
      </c>
      <c r="D109" s="157">
        <f t="shared" si="417"/>
        <v>1.8925994240341294E-3</v>
      </c>
      <c r="E109" s="157">
        <f t="shared" si="417"/>
        <v>7.8530678051782902E-4</v>
      </c>
      <c r="F109" s="157">
        <f t="shared" si="417"/>
        <v>9.5837380720576175E-4</v>
      </c>
      <c r="G109" s="157">
        <f t="shared" si="417"/>
        <v>1.4384243532148486E-3</v>
      </c>
      <c r="H109" s="157">
        <f t="shared" si="417"/>
        <v>1.5615313735909066E-3</v>
      </c>
      <c r="I109" s="157">
        <f t="shared" si="417"/>
        <v>3.2295232542627122E-3</v>
      </c>
      <c r="J109" s="157">
        <f t="shared" si="417"/>
        <v>2.1019190634424239E-3</v>
      </c>
      <c r="K109" s="157">
        <f t="shared" si="417"/>
        <v>5.0141983167996057E-3</v>
      </c>
      <c r="L109" s="157">
        <f t="shared" si="417"/>
        <v>7.2564542953455274E-3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4.1878652777386783E-4</v>
      </c>
      <c r="D110" s="156">
        <v>1.8925994240341294E-3</v>
      </c>
      <c r="E110" s="156">
        <v>7.8530678051782902E-4</v>
      </c>
      <c r="F110" s="156">
        <v>9.5837380720576175E-4</v>
      </c>
      <c r="G110" s="156">
        <v>1.4384243532148486E-3</v>
      </c>
      <c r="H110" s="156">
        <v>1.5615313735909066E-3</v>
      </c>
      <c r="I110" s="156">
        <v>3.2295232542627122E-3</v>
      </c>
      <c r="J110" s="156">
        <v>2.1019190634424239E-3</v>
      </c>
      <c r="K110" s="156">
        <v>5.0141983167996057E-3</v>
      </c>
      <c r="L110" s="156">
        <v>7.2564542953455274E-3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3.3148901570070548E-2</v>
      </c>
      <c r="D111" s="157">
        <f t="shared" ref="D111" si="419">SUM(D112:D113,D116:D117)</f>
        <v>0.188135198853906</v>
      </c>
      <c r="E111" s="157">
        <f t="shared" ref="E111" si="420">SUM(E112:E113,E116:E117)</f>
        <v>1.3970683293054138E-2</v>
      </c>
      <c r="F111" s="157">
        <f t="shared" ref="F111" si="421">SUM(F112:F113,F116:F117)</f>
        <v>9.1186701604981605E-3</v>
      </c>
      <c r="G111" s="157">
        <f t="shared" ref="G111" si="422">SUM(G112:G113,G116:G117)</f>
        <v>2.3914241725730642E-2</v>
      </c>
      <c r="H111" s="157">
        <f t="shared" ref="H111" si="423">SUM(H112:H113,H116:H117)</f>
        <v>2.6582196499594243E-2</v>
      </c>
      <c r="I111" s="157">
        <f t="shared" ref="I111" si="424">SUM(I112:I113,I116:I117)</f>
        <v>0.19039444522157969</v>
      </c>
      <c r="J111" s="157">
        <f t="shared" ref="J111" si="425">SUM(J112:J113,J116:J117)</f>
        <v>2.8951708934595279E-2</v>
      </c>
      <c r="K111" s="157">
        <f t="shared" ref="K111" si="426">SUM(K112:K113,K116:K117)</f>
        <v>0.30105918430247142</v>
      </c>
      <c r="L111" s="157">
        <f t="shared" ref="L111" si="427">SUM(L112:L113,L116:L117)</f>
        <v>0.16954438089728474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3.3148901570070548E-2</v>
      </c>
      <c r="D116" s="162">
        <v>0.188135198853906</v>
      </c>
      <c r="E116" s="162">
        <v>1.3970683293054138E-2</v>
      </c>
      <c r="F116" s="162">
        <v>9.1186701604981605E-3</v>
      </c>
      <c r="G116" s="162">
        <v>2.3914241725730642E-2</v>
      </c>
      <c r="H116" s="162">
        <v>2.6582196499594243E-2</v>
      </c>
      <c r="I116" s="162">
        <v>0.19039444522157969</v>
      </c>
      <c r="J116" s="162">
        <v>2.8951708934595279E-2</v>
      </c>
      <c r="K116" s="162">
        <v>0.30105918430247142</v>
      </c>
      <c r="L116" s="162">
        <v>0.16954438089728474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1.2897400856555727E-2</v>
      </c>
      <c r="D120" s="157">
        <f t="shared" ref="D120" si="464">SUM(D121:D122)</f>
        <v>0.10235025363227825</v>
      </c>
      <c r="E120" s="157">
        <f t="shared" ref="E120" si="465">SUM(E121:E122)</f>
        <v>4.382245427800747E-3</v>
      </c>
      <c r="F120" s="157">
        <f t="shared" ref="F120" si="466">SUM(F121:F122)</f>
        <v>5.6504959540893806E-3</v>
      </c>
      <c r="G120" s="157">
        <f t="shared" ref="G120" si="467">SUM(G121:G122)</f>
        <v>6.5072486901799915E-3</v>
      </c>
      <c r="H120" s="157">
        <f t="shared" ref="H120" si="468">SUM(H121:H122)</f>
        <v>2.9073987183104995E-2</v>
      </c>
      <c r="I120" s="157">
        <f t="shared" ref="I120" si="469">SUM(I121:I122)</f>
        <v>2.905251938719822E-2</v>
      </c>
      <c r="J120" s="157">
        <f t="shared" ref="J120" si="470">SUM(J121:J122)</f>
        <v>2.0275130480982374E-2</v>
      </c>
      <c r="K120" s="157">
        <f t="shared" ref="K120" si="471">SUM(K121:K122)</f>
        <v>3.2988438670833252E-2</v>
      </c>
      <c r="L120" s="157">
        <f t="shared" ref="L120" si="472">SUM(L121:L122)</f>
        <v>7.6245373000835379E-2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1.2897400856555727E-2</v>
      </c>
      <c r="D122" s="57">
        <v>0.10235025363227825</v>
      </c>
      <c r="E122" s="57">
        <v>4.382245427800747E-3</v>
      </c>
      <c r="F122" s="57">
        <v>5.6504959540893806E-3</v>
      </c>
      <c r="G122" s="57">
        <v>6.5072486901799915E-3</v>
      </c>
      <c r="H122" s="57">
        <v>2.9073987183104995E-2</v>
      </c>
      <c r="I122" s="57">
        <v>2.905251938719822E-2</v>
      </c>
      <c r="J122" s="57">
        <v>2.0275130480982374E-2</v>
      </c>
      <c r="K122" s="57">
        <v>3.2988438670833252E-2</v>
      </c>
      <c r="L122" s="57">
        <v>7.6245373000835379E-2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174.5264673411057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0</v>
      </c>
      <c r="G124" s="168">
        <f t="shared" ref="G124" si="482">SUM(G125,G128,G130,G139)</f>
        <v>60.45487743300788</v>
      </c>
      <c r="H124" s="168">
        <f t="shared" ref="H124" si="483">SUM(H125,H128,H130,H139)</f>
        <v>24.059249468334095</v>
      </c>
      <c r="I124" s="168">
        <f t="shared" ref="I124" si="484">SUM(I125,I128,I130,I139)</f>
        <v>46.91072239608787</v>
      </c>
      <c r="J124" s="168">
        <f t="shared" ref="J124" si="485">SUM(J125,J128,J130,J139)</f>
        <v>0</v>
      </c>
      <c r="K124" s="168">
        <f t="shared" ref="K124" si="486">SUM(K125,K128,K130,K139)</f>
        <v>50.238270926256277</v>
      </c>
      <c r="L124" s="168">
        <f t="shared" ref="L124" si="487">SUM(L125,L128,L130,L139)</f>
        <v>51.23422356179281</v>
      </c>
      <c r="M124" s="168">
        <f t="shared" ref="M124" si="488">SUM(M125,M128,M130,M139)</f>
        <v>69.425593629843775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146.80207161645851</v>
      </c>
      <c r="D125" s="157">
        <f t="shared" si="493"/>
        <v>0</v>
      </c>
      <c r="E125" s="157">
        <f t="shared" si="493"/>
        <v>0</v>
      </c>
      <c r="F125" s="157">
        <f t="shared" si="493"/>
        <v>0</v>
      </c>
      <c r="G125" s="157">
        <f t="shared" si="493"/>
        <v>50.263351060624359</v>
      </c>
      <c r="H125" s="157">
        <f t="shared" si="493"/>
        <v>17.567332596032674</v>
      </c>
      <c r="I125" s="157">
        <f t="shared" si="493"/>
        <v>37.130049676626314</v>
      </c>
      <c r="J125" s="157">
        <f t="shared" si="493"/>
        <v>0</v>
      </c>
      <c r="K125" s="157">
        <f t="shared" si="493"/>
        <v>42.959577858811322</v>
      </c>
      <c r="L125" s="157">
        <f t="shared" si="493"/>
        <v>41.225170236054019</v>
      </c>
      <c r="M125" s="157">
        <f t="shared" si="493"/>
        <v>56.36369040606025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146.48772316687425</v>
      </c>
      <c r="D126" s="156">
        <v>0</v>
      </c>
      <c r="E126" s="156">
        <v>0</v>
      </c>
      <c r="F126" s="156">
        <v>0</v>
      </c>
      <c r="G126" s="156">
        <v>49.871691758614766</v>
      </c>
      <c r="H126" s="156">
        <v>17.474617193307246</v>
      </c>
      <c r="I126" s="156">
        <v>36.712018888948066</v>
      </c>
      <c r="J126" s="156">
        <v>0</v>
      </c>
      <c r="K126" s="156">
        <v>42.559876677860835</v>
      </c>
      <c r="L126" s="156">
        <v>41.01473044290379</v>
      </c>
      <c r="M126" s="156">
        <v>56.108836871986924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0.31434844958425068</v>
      </c>
      <c r="D127" s="156">
        <v>0</v>
      </c>
      <c r="E127" s="156">
        <v>0</v>
      </c>
      <c r="F127" s="156">
        <v>0</v>
      </c>
      <c r="G127" s="156">
        <v>0.39165930200959587</v>
      </c>
      <c r="H127" s="156">
        <v>9.2715402725427387E-2</v>
      </c>
      <c r="I127" s="156">
        <v>0.4180307876782462</v>
      </c>
      <c r="J127" s="156">
        <v>0</v>
      </c>
      <c r="K127" s="156">
        <v>0.39970118095048396</v>
      </c>
      <c r="L127" s="156">
        <v>0.21043979315022612</v>
      </c>
      <c r="M127" s="156">
        <v>0.25485353407333006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0.38225511189539302</v>
      </c>
      <c r="D128" s="157">
        <f t="shared" si="494"/>
        <v>0</v>
      </c>
      <c r="E128" s="157">
        <f t="shared" si="494"/>
        <v>0</v>
      </c>
      <c r="F128" s="157">
        <f t="shared" si="494"/>
        <v>0</v>
      </c>
      <c r="G128" s="157">
        <f t="shared" si="494"/>
        <v>0.37618710663885652</v>
      </c>
      <c r="H128" s="157">
        <f t="shared" si="494"/>
        <v>0.28338815393892236</v>
      </c>
      <c r="I128" s="157">
        <f t="shared" si="494"/>
        <v>0.35775622043623384</v>
      </c>
      <c r="J128" s="157">
        <f t="shared" si="494"/>
        <v>0</v>
      </c>
      <c r="K128" s="157">
        <f t="shared" si="494"/>
        <v>0.44599840738226981</v>
      </c>
      <c r="L128" s="157">
        <f t="shared" si="494"/>
        <v>0.24849080364514839</v>
      </c>
      <c r="M128" s="157">
        <f t="shared" si="494"/>
        <v>0.22763144690257112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0.38225511189539302</v>
      </c>
      <c r="D129" s="156">
        <v>0</v>
      </c>
      <c r="E129" s="156">
        <v>0</v>
      </c>
      <c r="F129" s="156">
        <v>0</v>
      </c>
      <c r="G129" s="156">
        <v>0.37618710663885652</v>
      </c>
      <c r="H129" s="156">
        <v>0.28338815393892236</v>
      </c>
      <c r="I129" s="156">
        <v>0.35775622043623384</v>
      </c>
      <c r="J129" s="156">
        <v>0</v>
      </c>
      <c r="K129" s="156">
        <v>0.44599840738226981</v>
      </c>
      <c r="L129" s="156">
        <v>0.24849080364514839</v>
      </c>
      <c r="M129" s="156">
        <v>0.22763144690257112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18.517054824879988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0</v>
      </c>
      <c r="G130" s="157">
        <f t="shared" ref="G130" si="499">SUM(G131:G132,G135:G136)</f>
        <v>7.2198092581259186</v>
      </c>
      <c r="H130" s="157">
        <f t="shared" ref="H130" si="500">SUM(H131:H132,H135:H136)</f>
        <v>2.6260689041984246</v>
      </c>
      <c r="I130" s="157">
        <f t="shared" ref="I130" si="501">SUM(I131:I132,I135:I136)</f>
        <v>7.6671072735140875</v>
      </c>
      <c r="J130" s="157">
        <f t="shared" ref="J130" si="502">SUM(J131:J132,J135:J136)</f>
        <v>0</v>
      </c>
      <c r="K130" s="157">
        <f t="shared" ref="K130" si="503">SUM(K131:K132,K135:K136)</f>
        <v>5.6798448147219576</v>
      </c>
      <c r="L130" s="157">
        <f t="shared" ref="L130" si="504">SUM(L131:L132,L135:L136)</f>
        <v>6.1366564518275082</v>
      </c>
      <c r="M130" s="157">
        <f t="shared" ref="M130" si="505">SUM(M131:M132,M135:M136)</f>
        <v>7.7015562368496839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15.925369489911297</v>
      </c>
      <c r="D131" s="132">
        <v>0</v>
      </c>
      <c r="E131" s="132">
        <v>0</v>
      </c>
      <c r="F131" s="132">
        <v>0</v>
      </c>
      <c r="G131" s="132">
        <v>6.634416558894447</v>
      </c>
      <c r="H131" s="132">
        <v>2.6260689041984246</v>
      </c>
      <c r="I131" s="132">
        <v>5.2019373092413552</v>
      </c>
      <c r="J131" s="132">
        <v>0</v>
      </c>
      <c r="K131" s="132">
        <v>5.6798448147219576</v>
      </c>
      <c r="L131" s="132">
        <v>4.2501968652312767</v>
      </c>
      <c r="M131" s="132">
        <v>7.7015562368496839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2.5916853349686897</v>
      </c>
      <c r="D135" s="162">
        <v>0</v>
      </c>
      <c r="E135" s="162">
        <v>0</v>
      </c>
      <c r="F135" s="162">
        <v>0</v>
      </c>
      <c r="G135" s="162">
        <v>0.58539269923147197</v>
      </c>
      <c r="H135" s="162">
        <v>0</v>
      </c>
      <c r="I135" s="162">
        <v>2.4651699642727318</v>
      </c>
      <c r="J135" s="162">
        <v>0</v>
      </c>
      <c r="K135" s="162">
        <v>0</v>
      </c>
      <c r="L135" s="162">
        <v>1.8864595865962315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8.8250857878718083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</v>
      </c>
      <c r="G139" s="157">
        <f t="shared" ref="G139" si="544">SUM(G140:G141)</f>
        <v>2.5955300076187413</v>
      </c>
      <c r="H139" s="157">
        <f t="shared" ref="H139" si="545">SUM(H140:H141)</f>
        <v>3.5824598141640749</v>
      </c>
      <c r="I139" s="157">
        <f t="shared" ref="I139" si="546">SUM(I140:I141)</f>
        <v>1.7558092255112348</v>
      </c>
      <c r="J139" s="157">
        <f t="shared" ref="J139" si="547">SUM(J140:J141)</f>
        <v>0</v>
      </c>
      <c r="K139" s="157">
        <f t="shared" ref="K139" si="548">SUM(K140:K141)</f>
        <v>1.152849845340723</v>
      </c>
      <c r="L139" s="157">
        <f t="shared" ref="L139" si="549">SUM(L140:L141)</f>
        <v>3.6239060702661359</v>
      </c>
      <c r="M139" s="157">
        <f t="shared" ref="M139" si="550">SUM(M140:M141)</f>
        <v>5.1327155400312678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8.8250857878718083</v>
      </c>
      <c r="D141" s="57">
        <v>0</v>
      </c>
      <c r="E141" s="57">
        <v>0</v>
      </c>
      <c r="F141" s="57">
        <v>0</v>
      </c>
      <c r="G141" s="57">
        <v>2.5955300076187413</v>
      </c>
      <c r="H141" s="57">
        <v>3.5824598141640749</v>
      </c>
      <c r="I141" s="57">
        <v>1.7558092255112348</v>
      </c>
      <c r="J141" s="57">
        <v>0</v>
      </c>
      <c r="K141" s="57">
        <v>1.152849845340723</v>
      </c>
      <c r="L141" s="57">
        <v>3.6239060702661359</v>
      </c>
      <c r="M141" s="57">
        <v>5.1327155400312678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7.9897538742304298E-3</v>
      </c>
      <c r="D143" s="168">
        <f t="shared" ref="D143" si="556">SUM(D144,D146,D148,D157)</f>
        <v>6.3169420911088139E-3</v>
      </c>
      <c r="E143" s="168">
        <f t="shared" ref="E143" si="557">SUM(E144,E146,E148,E157)</f>
        <v>4.0521747222845281E-2</v>
      </c>
      <c r="F143" s="168">
        <f t="shared" ref="F143" si="558">SUM(F144,F146,F148,F157)</f>
        <v>7.275285921414504E-3</v>
      </c>
      <c r="G143" s="168">
        <f t="shared" ref="G143" si="559">SUM(G144,G146,G148,G157)</f>
        <v>0.36762114437178173</v>
      </c>
      <c r="H143" s="168">
        <f t="shared" ref="H143" si="560">SUM(H144,H146,H148,H157)</f>
        <v>1.1513831471997344E-2</v>
      </c>
      <c r="I143" s="168">
        <f t="shared" ref="I143" si="561">SUM(I144,I146,I148,I157)</f>
        <v>0.41029736218001378</v>
      </c>
      <c r="J143" s="168">
        <f t="shared" ref="J143" si="562">SUM(J144,J146,J148,J157)</f>
        <v>4.7989255576758705E-2</v>
      </c>
      <c r="K143" s="168">
        <f t="shared" ref="K143" si="563">SUM(K144,K146,K148,K157)</f>
        <v>0.544357246033771</v>
      </c>
      <c r="L143" s="168">
        <f t="shared" ref="L143" si="564">SUM(L144,L146,L148,L157)</f>
        <v>0.21663177616320251</v>
      </c>
      <c r="M143" s="168">
        <f t="shared" ref="M143" si="565">SUM(M144,M146,M148,M157)</f>
        <v>0.21634984347515623</v>
      </c>
      <c r="N143" s="168">
        <f t="shared" ref="N143" si="566">SUM(N144,N146,N148,N157)</f>
        <v>0.38042921821636116</v>
      </c>
      <c r="O143" s="168">
        <f t="shared" ref="O143" si="567">SUM(O144,O146,O148,O157)</f>
        <v>0.78785860650966066</v>
      </c>
      <c r="P143" s="168">
        <f t="shared" ref="P143" si="568">SUM(P144,P146,P148,P157)</f>
        <v>1.0174893599882626</v>
      </c>
      <c r="Q143" s="168">
        <f t="shared" ref="Q143" si="569">SUM(Q144,Q146,Q148,Q157)</f>
        <v>2.6715984996009672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5.7297597309947604E-3</v>
      </c>
      <c r="D144" s="157">
        <f t="shared" si="570"/>
        <v>4.42093923291083E-3</v>
      </c>
      <c r="E144" s="157">
        <f t="shared" si="570"/>
        <v>2.8076148279784677E-2</v>
      </c>
      <c r="F144" s="157">
        <f t="shared" si="570"/>
        <v>5.0230808625572557E-3</v>
      </c>
      <c r="G144" s="157">
        <f t="shared" si="570"/>
        <v>0.24519204530158067</v>
      </c>
      <c r="H144" s="157">
        <f t="shared" si="570"/>
        <v>6.3964254347411535E-3</v>
      </c>
      <c r="I144" s="157">
        <f t="shared" si="570"/>
        <v>0.23074033064074567</v>
      </c>
      <c r="J144" s="157">
        <f t="shared" si="570"/>
        <v>2.6105074485686199E-2</v>
      </c>
      <c r="K144" s="157">
        <f t="shared" si="570"/>
        <v>0.31902718083695275</v>
      </c>
      <c r="L144" s="157">
        <f t="shared" si="570"/>
        <v>0.12144727095766844</v>
      </c>
      <c r="M144" s="157">
        <f t="shared" si="570"/>
        <v>0.11416150803050212</v>
      </c>
      <c r="N144" s="157">
        <f t="shared" si="570"/>
        <v>0.19078867055302687</v>
      </c>
      <c r="O144" s="157">
        <f t="shared" si="570"/>
        <v>0.39324227829071712</v>
      </c>
      <c r="P144" s="157">
        <f t="shared" si="570"/>
        <v>0.47579188466182404</v>
      </c>
      <c r="Q144" s="157">
        <f t="shared" si="570"/>
        <v>1.2581339204660613</v>
      </c>
    </row>
    <row r="145" spans="1:17" ht="12" customHeight="1" x14ac:dyDescent="0.25">
      <c r="A145" s="23" t="s">
        <v>60</v>
      </c>
      <c r="B145" s="156"/>
      <c r="C145" s="156">
        <v>5.7297597309947604E-3</v>
      </c>
      <c r="D145" s="156">
        <v>4.42093923291083E-3</v>
      </c>
      <c r="E145" s="156">
        <v>2.8076148279784677E-2</v>
      </c>
      <c r="F145" s="156">
        <v>5.0230808625572557E-3</v>
      </c>
      <c r="G145" s="156">
        <v>0.24519204530158067</v>
      </c>
      <c r="H145" s="156">
        <v>6.3964254347411535E-3</v>
      </c>
      <c r="I145" s="156">
        <v>0.23074033064074567</v>
      </c>
      <c r="J145" s="156">
        <v>2.6105074485686199E-2</v>
      </c>
      <c r="K145" s="156">
        <v>0.31902718083695275</v>
      </c>
      <c r="L145" s="156">
        <v>0.12144727095766844</v>
      </c>
      <c r="M145" s="156">
        <v>0.11416150803050212</v>
      </c>
      <c r="N145" s="156">
        <v>0.19078867055302687</v>
      </c>
      <c r="O145" s="156">
        <v>0.39324227829071712</v>
      </c>
      <c r="P145" s="156">
        <v>0.47579188466182404</v>
      </c>
      <c r="Q145" s="156">
        <v>1.2581339204660613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3.653988268274944E-4</v>
      </c>
      <c r="D146" s="157">
        <f t="shared" si="571"/>
        <v>2.7710716584040935E-4</v>
      </c>
      <c r="E146" s="157">
        <f t="shared" si="571"/>
        <v>1.6131884753860673E-3</v>
      </c>
      <c r="F146" s="157">
        <f t="shared" si="571"/>
        <v>3.3154097868690096E-4</v>
      </c>
      <c r="G146" s="157">
        <f t="shared" si="571"/>
        <v>1.8666507805258369E-2</v>
      </c>
      <c r="H146" s="157">
        <f t="shared" si="571"/>
        <v>5.1841094358195765E-4</v>
      </c>
      <c r="I146" s="157">
        <f t="shared" si="571"/>
        <v>1.9879820549326261E-2</v>
      </c>
      <c r="J146" s="157">
        <f t="shared" si="571"/>
        <v>2.0534828985546848E-3</v>
      </c>
      <c r="K146" s="157">
        <f t="shared" si="571"/>
        <v>2.5546738860280901E-2</v>
      </c>
      <c r="L146" s="157">
        <f t="shared" si="571"/>
        <v>1.117277875001888E-2</v>
      </c>
      <c r="M146" s="157">
        <f t="shared" si="571"/>
        <v>1.1166506843662371E-2</v>
      </c>
      <c r="N146" s="157">
        <f t="shared" si="571"/>
        <v>1.8557187335671927E-2</v>
      </c>
      <c r="O146" s="157">
        <f t="shared" si="571"/>
        <v>4.4836930235411916E-2</v>
      </c>
      <c r="P146" s="157">
        <f t="shared" si="571"/>
        <v>5.6964361404568668E-2</v>
      </c>
      <c r="Q146" s="157">
        <f t="shared" si="571"/>
        <v>0.15804991848661687</v>
      </c>
    </row>
    <row r="147" spans="1:17" ht="12" customHeight="1" x14ac:dyDescent="0.25">
      <c r="A147" s="23" t="s">
        <v>60</v>
      </c>
      <c r="B147" s="156"/>
      <c r="C147" s="156">
        <v>3.653988268274944E-4</v>
      </c>
      <c r="D147" s="156">
        <v>2.7710716584040935E-4</v>
      </c>
      <c r="E147" s="156">
        <v>1.6131884753860673E-3</v>
      </c>
      <c r="F147" s="156">
        <v>3.3154097868690096E-4</v>
      </c>
      <c r="G147" s="156">
        <v>1.8666507805258369E-2</v>
      </c>
      <c r="H147" s="156">
        <v>5.1841094358195765E-4</v>
      </c>
      <c r="I147" s="156">
        <v>1.9879820549326261E-2</v>
      </c>
      <c r="J147" s="156">
        <v>2.0534828985546848E-3</v>
      </c>
      <c r="K147" s="156">
        <v>2.5546738860280901E-2</v>
      </c>
      <c r="L147" s="156">
        <v>1.117277875001888E-2</v>
      </c>
      <c r="M147" s="156">
        <v>1.1166506843662371E-2</v>
      </c>
      <c r="N147" s="156">
        <v>1.8557187335671927E-2</v>
      </c>
      <c r="O147" s="156">
        <v>4.4836930235411916E-2</v>
      </c>
      <c r="P147" s="156">
        <v>5.6964361404568668E-2</v>
      </c>
      <c r="Q147" s="156">
        <v>0.15804991848661687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1.3786959803424499E-3</v>
      </c>
      <c r="D148" s="157">
        <f t="shared" ref="D148" si="573">SUM(D149:D150,D153:D154)</f>
        <v>1.0459776865746906E-3</v>
      </c>
      <c r="E148" s="157">
        <f t="shared" ref="E148" si="574">SUM(E149:E150,E153:E154)</f>
        <v>8.2857217036032601E-3</v>
      </c>
      <c r="F148" s="157">
        <f t="shared" ref="F148" si="575">SUM(F149:F150,F153:F154)</f>
        <v>1.1951218978722004E-3</v>
      </c>
      <c r="G148" s="157">
        <f t="shared" ref="G148" si="576">SUM(G149:G150,G153:G154)</f>
        <v>8.2142688501215311E-2</v>
      </c>
      <c r="H148" s="157">
        <f t="shared" ref="H148" si="577">SUM(H149:H150,H153:H154)</f>
        <v>2.2300089031490515E-3</v>
      </c>
      <c r="I148" s="157">
        <f t="shared" ref="I148" si="578">SUM(I149:I150,I153:I154)</f>
        <v>0.13897961102440193</v>
      </c>
      <c r="J148" s="157">
        <f t="shared" ref="J148" si="579">SUM(J149:J150,J153:J154)</f>
        <v>1.1766065684660936E-2</v>
      </c>
      <c r="K148" s="157">
        <f t="shared" ref="K148" si="580">SUM(K149:K150,K153:K154)</f>
        <v>0.18033300312737929</v>
      </c>
      <c r="L148" s="157">
        <f t="shared" ref="L148" si="581">SUM(L149:L150,L153:L154)</f>
        <v>5.7956460761948422E-2</v>
      </c>
      <c r="M148" s="157">
        <f t="shared" ref="M148" si="582">SUM(M149:M150,M153:M154)</f>
        <v>6.2787397350712371E-2</v>
      </c>
      <c r="N148" s="157">
        <f t="shared" ref="N148" si="583">SUM(N149:N150,N153:N154)</f>
        <v>0.11841919383039522</v>
      </c>
      <c r="O148" s="157">
        <f t="shared" ref="O148" si="584">SUM(O149:O150,O153:O154)</f>
        <v>0.23466478525913878</v>
      </c>
      <c r="P148" s="157">
        <f t="shared" ref="P148" si="585">SUM(P149:P150,P153:P154)</f>
        <v>0.33262165364561808</v>
      </c>
      <c r="Q148" s="157">
        <f t="shared" ref="Q148" si="586">SUM(Q149:Q150,Q153:Q154)</f>
        <v>0.86177770139811882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1.3786959803424499E-3</v>
      </c>
      <c r="D153" s="162">
        <v>1.0459776865746906E-3</v>
      </c>
      <c r="E153" s="162">
        <v>8.2857217036032601E-3</v>
      </c>
      <c r="F153" s="162">
        <v>1.1951218978722004E-3</v>
      </c>
      <c r="G153" s="162">
        <v>8.2142688501215311E-2</v>
      </c>
      <c r="H153" s="162">
        <v>2.2300089031490515E-3</v>
      </c>
      <c r="I153" s="162">
        <v>0.13897961102440193</v>
      </c>
      <c r="J153" s="162">
        <v>1.1766065684660936E-2</v>
      </c>
      <c r="K153" s="162">
        <v>0.18033300312737929</v>
      </c>
      <c r="L153" s="162">
        <v>5.7956460761948422E-2</v>
      </c>
      <c r="M153" s="162">
        <v>6.2787397350712371E-2</v>
      </c>
      <c r="N153" s="162">
        <v>0.11841919383039522</v>
      </c>
      <c r="O153" s="162">
        <v>0.23466478525913878</v>
      </c>
      <c r="P153" s="162">
        <v>0.33262165364561808</v>
      </c>
      <c r="Q153" s="162">
        <v>0.86177770139811882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</v>
      </c>
      <c r="D154" s="160">
        <f t="shared" ref="D154" si="603">SUM(D155:D156)</f>
        <v>0</v>
      </c>
      <c r="E154" s="160">
        <f t="shared" ref="E154" si="604">SUM(E155:E156)</f>
        <v>0</v>
      </c>
      <c r="F154" s="160">
        <f t="shared" ref="F154" si="605">SUM(F155:F156)</f>
        <v>0</v>
      </c>
      <c r="G154" s="160">
        <f t="shared" ref="G154" si="606">SUM(G155:G156)</f>
        <v>0</v>
      </c>
      <c r="H154" s="160">
        <f t="shared" ref="H154" si="607">SUM(H155:H156)</f>
        <v>0</v>
      </c>
      <c r="I154" s="160">
        <f t="shared" ref="I154" si="608">SUM(I155:I156)</f>
        <v>0</v>
      </c>
      <c r="J154" s="160">
        <f t="shared" ref="J154" si="609">SUM(J155:J156)</f>
        <v>0</v>
      </c>
      <c r="K154" s="160">
        <f t="shared" ref="K154" si="610">SUM(K155:K156)</f>
        <v>0</v>
      </c>
      <c r="L154" s="160">
        <f t="shared" ref="L154" si="611">SUM(L155:L156)</f>
        <v>0</v>
      </c>
      <c r="M154" s="160">
        <f t="shared" ref="M154" si="612">SUM(M155:M156)</f>
        <v>0</v>
      </c>
      <c r="N154" s="160">
        <f t="shared" ref="N154" si="613">SUM(N155:N156)</f>
        <v>0</v>
      </c>
      <c r="O154" s="160">
        <f t="shared" ref="O154" si="614">SUM(O155:O156)</f>
        <v>0</v>
      </c>
      <c r="P154" s="160">
        <f t="shared" ref="P154" si="615">SUM(P155:P156)</f>
        <v>0</v>
      </c>
      <c r="Q154" s="160">
        <f t="shared" ref="Q154" si="616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5.1589933606572408E-4</v>
      </c>
      <c r="D157" s="157">
        <f t="shared" ref="D157" si="618">SUM(D158:D159)</f>
        <v>5.7291800578288378E-4</v>
      </c>
      <c r="E157" s="157">
        <f t="shared" ref="E157" si="619">SUM(E158:E159)</f>
        <v>2.5466887640712781E-3</v>
      </c>
      <c r="F157" s="157">
        <f t="shared" ref="F157" si="620">SUM(F158:F159)</f>
        <v>7.2554218229814698E-4</v>
      </c>
      <c r="G157" s="157">
        <f t="shared" ref="G157" si="621">SUM(G158:G159)</f>
        <v>2.1619902763727404E-2</v>
      </c>
      <c r="H157" s="157">
        <f t="shared" ref="H157" si="622">SUM(H158:H159)</f>
        <v>2.3689861905251807E-3</v>
      </c>
      <c r="I157" s="157">
        <f t="shared" ref="I157" si="623">SUM(I158:I159)</f>
        <v>2.0697599965539944E-2</v>
      </c>
      <c r="J157" s="157">
        <f t="shared" ref="J157" si="624">SUM(J158:J159)</f>
        <v>8.0646325078568802E-3</v>
      </c>
      <c r="K157" s="157">
        <f t="shared" ref="K157" si="625">SUM(K158:K159)</f>
        <v>1.9450323209158033E-2</v>
      </c>
      <c r="L157" s="157">
        <f t="shared" ref="L157" si="626">SUM(L158:L159)</f>
        <v>2.6055265693566757E-2</v>
      </c>
      <c r="M157" s="157">
        <f t="shared" ref="M157" si="627">SUM(M158:M159)</f>
        <v>2.8234431250279354E-2</v>
      </c>
      <c r="N157" s="157">
        <f t="shared" ref="N157" si="628">SUM(N158:N159)</f>
        <v>5.2664166497267136E-2</v>
      </c>
      <c r="O157" s="157">
        <f t="shared" ref="O157" si="629">SUM(O158:O159)</f>
        <v>0.11511461272439279</v>
      </c>
      <c r="P157" s="157">
        <f t="shared" ref="P157" si="630">SUM(P158:P159)</f>
        <v>0.15211146027625194</v>
      </c>
      <c r="Q157" s="157">
        <f t="shared" ref="Q157" si="631">SUM(Q158:Q159)</f>
        <v>0.39363695925017045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5.1589933606572408E-4</v>
      </c>
      <c r="D159" s="57">
        <v>5.7291800578288378E-4</v>
      </c>
      <c r="E159" s="57">
        <v>2.5466887640712781E-3</v>
      </c>
      <c r="F159" s="57">
        <v>7.2554218229814698E-4</v>
      </c>
      <c r="G159" s="57">
        <v>2.1619902763727404E-2</v>
      </c>
      <c r="H159" s="57">
        <v>2.3689861905251807E-3</v>
      </c>
      <c r="I159" s="57">
        <v>2.0697599965539944E-2</v>
      </c>
      <c r="J159" s="57">
        <v>8.0646325078568802E-3</v>
      </c>
      <c r="K159" s="57">
        <v>1.9450323209158033E-2</v>
      </c>
      <c r="L159" s="57">
        <v>2.6055265693566757E-2</v>
      </c>
      <c r="M159" s="57">
        <v>2.8234431250279354E-2</v>
      </c>
      <c r="N159" s="57">
        <v>5.2664166497267136E-2</v>
      </c>
      <c r="O159" s="57">
        <v>0.11511461272439279</v>
      </c>
      <c r="P159" s="57">
        <v>0.15211146027625194</v>
      </c>
      <c r="Q159" s="57">
        <v>0.39363695925017045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</v>
      </c>
      <c r="D161" s="168">
        <f t="shared" ref="D161" si="633">SUM(D162,D164,D166,D175)</f>
        <v>1.705743199262201</v>
      </c>
      <c r="E161" s="168">
        <f t="shared" ref="E161" si="634">SUM(E162,E164,E166,E175)</f>
        <v>0.28077227674458777</v>
      </c>
      <c r="F161" s="168">
        <f t="shared" ref="F161" si="635">SUM(F162,F164,F166,F175)</f>
        <v>0.31392374355494773</v>
      </c>
      <c r="G161" s="168">
        <f t="shared" ref="G161" si="636">SUM(G162,G164,G166,G175)</f>
        <v>3.147764144675488</v>
      </c>
      <c r="H161" s="168">
        <f t="shared" ref="H161" si="637">SUM(H162,H164,H166,H175)</f>
        <v>1.2651458074374171</v>
      </c>
      <c r="I161" s="168">
        <f t="shared" ref="I161" si="638">SUM(I162,I164,I166,I175)</f>
        <v>5.642680323851283</v>
      </c>
      <c r="J161" s="168">
        <f t="shared" ref="J161" si="639">SUM(J162,J164,J166,J175)</f>
        <v>5.8164755239989221</v>
      </c>
      <c r="K161" s="168">
        <f t="shared" ref="K161" si="640">SUM(K162,K164,K166,K175)</f>
        <v>7.6951072065586015</v>
      </c>
      <c r="L161" s="168">
        <f t="shared" ref="L161" si="641">SUM(L162,L164,L166,L175)</f>
        <v>13.588258925652099</v>
      </c>
      <c r="M161" s="168">
        <f t="shared" ref="M161" si="642">SUM(M162,M164,M166,M175)</f>
        <v>1.6889851517064172</v>
      </c>
      <c r="N161" s="168">
        <f t="shared" ref="N161" si="643">SUM(N162,N164,N166,N175)</f>
        <v>1.3746405750023774</v>
      </c>
      <c r="O161" s="168">
        <f t="shared" ref="O161" si="644">SUM(O162,O164,O166,O175)</f>
        <v>2.8724616626560322</v>
      </c>
      <c r="P161" s="168">
        <f t="shared" ref="P161" si="645">SUM(P162,P164,P166,P175)</f>
        <v>0</v>
      </c>
      <c r="Q161" s="168">
        <f t="shared" ref="Q161" si="646">SUM(Q162,Q164,Q166,Q175)</f>
        <v>9.3825225191961881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</v>
      </c>
      <c r="D162" s="157">
        <f t="shared" si="647"/>
        <v>1.3858673665758747</v>
      </c>
      <c r="E162" s="157">
        <f t="shared" si="647"/>
        <v>0.23023546206776496</v>
      </c>
      <c r="F162" s="157">
        <f t="shared" si="647"/>
        <v>0.25217961625337931</v>
      </c>
      <c r="G162" s="157">
        <f t="shared" si="647"/>
        <v>2.663367620144959</v>
      </c>
      <c r="H162" s="157">
        <f t="shared" si="647"/>
        <v>0.94414140054883655</v>
      </c>
      <c r="I162" s="157">
        <f t="shared" si="647"/>
        <v>4.597958545707086</v>
      </c>
      <c r="J162" s="157">
        <f t="shared" si="647"/>
        <v>4.46051007047864</v>
      </c>
      <c r="K162" s="157">
        <f t="shared" si="647"/>
        <v>6.5167113095581959</v>
      </c>
      <c r="L162" s="157">
        <f t="shared" si="647"/>
        <v>11.02154237656479</v>
      </c>
      <c r="M162" s="157">
        <f t="shared" si="647"/>
        <v>1.3435359554793209</v>
      </c>
      <c r="N162" s="157">
        <f t="shared" si="647"/>
        <v>1.077584083368621</v>
      </c>
      <c r="O162" s="157">
        <f t="shared" si="647"/>
        <v>2.2742359930760849</v>
      </c>
      <c r="P162" s="157">
        <f t="shared" si="647"/>
        <v>0</v>
      </c>
      <c r="Q162" s="157">
        <f t="shared" si="647"/>
        <v>7.5755270022813335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1.3858673665758747</v>
      </c>
      <c r="E163" s="57">
        <v>0.23023546206776496</v>
      </c>
      <c r="F163" s="57">
        <v>0.25217961625337931</v>
      </c>
      <c r="G163" s="57">
        <v>2.663367620144959</v>
      </c>
      <c r="H163" s="57">
        <v>0.94414140054883655</v>
      </c>
      <c r="I163" s="57">
        <v>4.597958545707086</v>
      </c>
      <c r="J163" s="57">
        <v>4.46051007047864</v>
      </c>
      <c r="K163" s="57">
        <v>6.5167113095581959</v>
      </c>
      <c r="L163" s="57">
        <v>11.02154237656479</v>
      </c>
      <c r="M163" s="57">
        <v>1.3435359554793209</v>
      </c>
      <c r="N163" s="57">
        <v>1.077584083368621</v>
      </c>
      <c r="O163" s="57">
        <v>2.2742359930760849</v>
      </c>
      <c r="P163" s="57">
        <v>0</v>
      </c>
      <c r="Q163" s="57">
        <v>7.5755270022813335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0</v>
      </c>
      <c r="D164" s="157">
        <f t="shared" si="648"/>
        <v>2.6491076462539713E-3</v>
      </c>
      <c r="E164" s="157">
        <f t="shared" si="648"/>
        <v>1.3362014663517051E-3</v>
      </c>
      <c r="F164" s="157">
        <f t="shared" si="648"/>
        <v>1.5116529230500544E-3</v>
      </c>
      <c r="G164" s="157">
        <f t="shared" si="648"/>
        <v>5.63282402250102E-3</v>
      </c>
      <c r="H164" s="157">
        <f t="shared" si="648"/>
        <v>3.9632710681675931E-3</v>
      </c>
      <c r="I164" s="157">
        <f t="shared" si="648"/>
        <v>1.136344070596298E-2</v>
      </c>
      <c r="J164" s="157">
        <f t="shared" si="648"/>
        <v>1.6077079911061113E-2</v>
      </c>
      <c r="K164" s="157">
        <f t="shared" si="648"/>
        <v>1.6913200179719055E-2</v>
      </c>
      <c r="L164" s="157">
        <f t="shared" si="648"/>
        <v>4.0277147745465459E-2</v>
      </c>
      <c r="M164" s="157">
        <f t="shared" si="648"/>
        <v>1.2359789489893714E-2</v>
      </c>
      <c r="N164" s="157">
        <f t="shared" si="648"/>
        <v>1.7166809837012929E-2</v>
      </c>
      <c r="O164" s="157">
        <f t="shared" si="648"/>
        <v>4.731794404734066E-2</v>
      </c>
      <c r="P164" s="157">
        <f t="shared" si="648"/>
        <v>0</v>
      </c>
      <c r="Q164" s="157">
        <f t="shared" si="648"/>
        <v>6.4957190963090203E-2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2.6491076462539713E-3</v>
      </c>
      <c r="E165" s="156">
        <v>1.3362014663517051E-3</v>
      </c>
      <c r="F165" s="156">
        <v>1.5116529230500544E-3</v>
      </c>
      <c r="G165" s="156">
        <v>5.63282402250102E-3</v>
      </c>
      <c r="H165" s="156">
        <v>3.9632710681675931E-3</v>
      </c>
      <c r="I165" s="156">
        <v>1.136344070596298E-2</v>
      </c>
      <c r="J165" s="156">
        <v>1.6077079911061113E-2</v>
      </c>
      <c r="K165" s="156">
        <v>1.6913200179719055E-2</v>
      </c>
      <c r="L165" s="156">
        <v>4.0277147745465459E-2</v>
      </c>
      <c r="M165" s="156">
        <v>1.2359789489893714E-2</v>
      </c>
      <c r="N165" s="156">
        <v>1.7166809837012929E-2</v>
      </c>
      <c r="O165" s="156">
        <v>4.731794404734066E-2</v>
      </c>
      <c r="P165" s="156">
        <v>0</v>
      </c>
      <c r="Q165" s="156">
        <v>6.4957190963090203E-2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</v>
      </c>
      <c r="D166" s="157">
        <f t="shared" ref="D166" si="650">SUM(D167:D168,D171:D172)</f>
        <v>0.20737748009121459</v>
      </c>
      <c r="E166" s="157">
        <f t="shared" ref="E166" si="651">SUM(E167:E168,E171:E172)</f>
        <v>3.7609944354579559E-2</v>
      </c>
      <c r="F166" s="157">
        <f t="shared" ref="F166" si="652">SUM(F167:F168,F171:F172)</f>
        <v>3.7592361130826944E-2</v>
      </c>
      <c r="G166" s="157">
        <f t="shared" ref="G166" si="653">SUM(G167:G168,G171:G172)</f>
        <v>0.37903073976501783</v>
      </c>
      <c r="H166" s="157">
        <f t="shared" ref="H166" si="654">SUM(H167:H168,H171:H172)</f>
        <v>0.15396156358391722</v>
      </c>
      <c r="I166" s="157">
        <f t="shared" ref="I166" si="655">SUM(I167:I168,I171:I172)</f>
        <v>0.89956881976825787</v>
      </c>
      <c r="J166" s="157">
        <f t="shared" ref="J166" si="656">SUM(J167:J168,J171:J172)</f>
        <v>0.79663765417939625</v>
      </c>
      <c r="K166" s="157">
        <f t="shared" ref="K166" si="657">SUM(K167:K168,K171:K172)</f>
        <v>1.0485637046711114</v>
      </c>
      <c r="L166" s="157">
        <f t="shared" ref="L166" si="658">SUM(L167:L168,L171:L172)</f>
        <v>1.745120930456044</v>
      </c>
      <c r="M166" s="157">
        <f t="shared" ref="M166" si="659">SUM(M167:M168,M171:M172)</f>
        <v>0.22993643180124873</v>
      </c>
      <c r="N166" s="157">
        <f t="shared" ref="N166" si="660">SUM(N167:N168,N171:N172)</f>
        <v>0.19371682248804148</v>
      </c>
      <c r="O166" s="157">
        <f t="shared" ref="O166" si="661">SUM(O167:O168,O171:O172)</f>
        <v>0.36906043166488428</v>
      </c>
      <c r="P166" s="157">
        <f t="shared" ref="P166" si="662">SUM(P167:P168,P171:P172)</f>
        <v>0</v>
      </c>
      <c r="Q166" s="157">
        <f t="shared" ref="Q166" si="663">SUM(Q167:Q168,Q171:Q172)</f>
        <v>1.1928888581153581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0.20737748009121459</v>
      </c>
      <c r="E171" s="162">
        <v>3.7609944354579559E-2</v>
      </c>
      <c r="F171" s="162">
        <v>3.7592361130826944E-2</v>
      </c>
      <c r="G171" s="162">
        <v>0.37903073976501783</v>
      </c>
      <c r="H171" s="162">
        <v>0.15396156358391722</v>
      </c>
      <c r="I171" s="162">
        <v>0.89956881976825787</v>
      </c>
      <c r="J171" s="162">
        <v>0.79663765417939625</v>
      </c>
      <c r="K171" s="162">
        <v>1.0485637046711114</v>
      </c>
      <c r="L171" s="162">
        <v>1.745120930456044</v>
      </c>
      <c r="M171" s="162">
        <v>0.22993643180124873</v>
      </c>
      <c r="N171" s="162">
        <v>0.19371682248804148</v>
      </c>
      <c r="O171" s="162">
        <v>0.36906043166488428</v>
      </c>
      <c r="P171" s="162">
        <v>0</v>
      </c>
      <c r="Q171" s="162">
        <v>1.1928888581153581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</v>
      </c>
      <c r="D172" s="160">
        <f t="shared" ref="D172" si="680">SUM(D173:D174)</f>
        <v>0</v>
      </c>
      <c r="E172" s="160">
        <f t="shared" ref="E172" si="681">SUM(E173:E174)</f>
        <v>0</v>
      </c>
      <c r="F172" s="160">
        <f t="shared" ref="F172" si="682">SUM(F173:F174)</f>
        <v>0</v>
      </c>
      <c r="G172" s="160">
        <f t="shared" ref="G172" si="683">SUM(G173:G174)</f>
        <v>0</v>
      </c>
      <c r="H172" s="160">
        <f t="shared" ref="H172" si="684">SUM(H173:H174)</f>
        <v>0</v>
      </c>
      <c r="I172" s="160">
        <f t="shared" ref="I172" si="685">SUM(I173:I174)</f>
        <v>0</v>
      </c>
      <c r="J172" s="160">
        <f t="shared" ref="J172" si="686">SUM(J173:J174)</f>
        <v>0</v>
      </c>
      <c r="K172" s="160">
        <f t="shared" ref="K172" si="687">SUM(K173:K174)</f>
        <v>0</v>
      </c>
      <c r="L172" s="160">
        <f t="shared" ref="L172" si="688">SUM(L173:L174)</f>
        <v>0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</v>
      </c>
      <c r="D175" s="157">
        <f t="shared" ref="D175" si="695">SUM(D176:D177)</f>
        <v>0.10984924494885775</v>
      </c>
      <c r="E175" s="157">
        <f t="shared" ref="E175" si="696">SUM(E176:E177)</f>
        <v>1.1590668855891524E-2</v>
      </c>
      <c r="F175" s="157">
        <f t="shared" ref="F175" si="697">SUM(F176:F177)</f>
        <v>2.2640113247691437E-2</v>
      </c>
      <c r="G175" s="157">
        <f t="shared" ref="G175" si="698">SUM(G176:G177)</f>
        <v>9.9732960743009899E-2</v>
      </c>
      <c r="H175" s="157">
        <f t="shared" ref="H175" si="699">SUM(H176:H177)</f>
        <v>0.16307957223649575</v>
      </c>
      <c r="I175" s="157">
        <f t="shared" ref="I175" si="700">SUM(I176:I177)</f>
        <v>0.13378951766997615</v>
      </c>
      <c r="J175" s="157">
        <f t="shared" ref="J175" si="701">SUM(J176:J177)</f>
        <v>0.54325071942982495</v>
      </c>
      <c r="K175" s="157">
        <f t="shared" ref="K175" si="702">SUM(K176:K177)</f>
        <v>0.11291899214957568</v>
      </c>
      <c r="L175" s="157">
        <f t="shared" ref="L175" si="703">SUM(L176:L177)</f>
        <v>0.78131847088579764</v>
      </c>
      <c r="M175" s="157">
        <f t="shared" ref="M175" si="704">SUM(M176:M177)</f>
        <v>0.10315297493595386</v>
      </c>
      <c r="N175" s="157">
        <f t="shared" ref="N175" si="705">SUM(N176:N177)</f>
        <v>8.617285930870186E-2</v>
      </c>
      <c r="O175" s="157">
        <f t="shared" ref="O175" si="706">SUM(O176:O177)</f>
        <v>0.18184729386772222</v>
      </c>
      <c r="P175" s="157">
        <f t="shared" ref="P175" si="707">SUM(P176:P177)</f>
        <v>0</v>
      </c>
      <c r="Q175" s="157">
        <f t="shared" ref="Q175" si="708">SUM(Q176:Q177)</f>
        <v>0.54914946783640572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0.10984924494885775</v>
      </c>
      <c r="E177" s="57">
        <v>1.1590668855891524E-2</v>
      </c>
      <c r="F177" s="57">
        <v>2.2640113247691437E-2</v>
      </c>
      <c r="G177" s="57">
        <v>9.9732960743009899E-2</v>
      </c>
      <c r="H177" s="57">
        <v>0.16307957223649575</v>
      </c>
      <c r="I177" s="57">
        <v>0.13378951766997615</v>
      </c>
      <c r="J177" s="57">
        <v>0.54325071942982495</v>
      </c>
      <c r="K177" s="57">
        <v>0.11291899214957568</v>
      </c>
      <c r="L177" s="57">
        <v>0.78131847088579764</v>
      </c>
      <c r="M177" s="57">
        <v>0.10315297493595386</v>
      </c>
      <c r="N177" s="57">
        <v>8.617285930870186E-2</v>
      </c>
      <c r="O177" s="57">
        <v>0.18184729386772222</v>
      </c>
      <c r="P177" s="57">
        <v>0</v>
      </c>
      <c r="Q177" s="57">
        <v>0.54914946783640572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0.14153209549022111</v>
      </c>
      <c r="E3" s="168">
        <f t="shared" ref="E3" si="2">SUM(E4,E7,E9,E19)</f>
        <v>0</v>
      </c>
      <c r="F3" s="168">
        <f t="shared" ref="F3" si="3">SUM(F4,F7,F9,F19)</f>
        <v>0.70441404020005016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0.59765802014546598</v>
      </c>
      <c r="J3" s="168">
        <f t="shared" ref="J3" si="7">SUM(J4,J7,J9,J19)</f>
        <v>4.5444748623196816</v>
      </c>
      <c r="K3" s="168">
        <f t="shared" ref="K3" si="8">SUM(K4,K7,K9,K19)</f>
        <v>0.9490410374742011</v>
      </c>
      <c r="L3" s="168">
        <f t="shared" ref="L3" si="9">SUM(L4,L7,L9,L19)</f>
        <v>0.34242111387749136</v>
      </c>
      <c r="M3" s="168">
        <f t="shared" ref="M3" si="10">SUM(M4,M7,M9,M19)</f>
        <v>0.24162884232440979</v>
      </c>
      <c r="N3" s="168">
        <f t="shared" ref="N3" si="11">SUM(N4,N7,N9,N19)</f>
        <v>2.1587966853069935</v>
      </c>
      <c r="O3" s="168">
        <f t="shared" ref="O3" si="12">SUM(O4,O7,O9,O19)</f>
        <v>0.47184936101338271</v>
      </c>
      <c r="P3" s="168">
        <f t="shared" ref="P3" si="13">SUM(P4,P7,P9,P19)</f>
        <v>21.012449549837875</v>
      </c>
      <c r="Q3" s="168">
        <f t="shared" ref="Q3" si="14">SUM(Q4,Q7,Q9,Q19)</f>
        <v>5.6627956441084315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0.11177386967128419</v>
      </c>
      <c r="E4" s="157">
        <f t="shared" si="15"/>
        <v>0</v>
      </c>
      <c r="F4" s="157">
        <f t="shared" si="15"/>
        <v>0.61793650129901168</v>
      </c>
      <c r="G4" s="157">
        <f t="shared" si="15"/>
        <v>0</v>
      </c>
      <c r="H4" s="157">
        <f t="shared" si="15"/>
        <v>0</v>
      </c>
      <c r="I4" s="157">
        <f t="shared" si="15"/>
        <v>0.45663393776529654</v>
      </c>
      <c r="J4" s="157">
        <f t="shared" si="15"/>
        <v>3.96296808736298</v>
      </c>
      <c r="K4" s="157">
        <f t="shared" si="15"/>
        <v>0.67357674026535985</v>
      </c>
      <c r="L4" s="157">
        <f t="shared" si="15"/>
        <v>0.2098144706087928</v>
      </c>
      <c r="M4" s="157">
        <f t="shared" si="15"/>
        <v>0.17645684994274513</v>
      </c>
      <c r="N4" s="157">
        <f t="shared" si="15"/>
        <v>1.5816676063033712</v>
      </c>
      <c r="O4" s="157">
        <f t="shared" si="15"/>
        <v>0.32623139497577774</v>
      </c>
      <c r="P4" s="157">
        <f t="shared" si="15"/>
        <v>14.955491956323394</v>
      </c>
      <c r="Q4" s="157">
        <f t="shared" si="15"/>
        <v>4.1026660438971856</v>
      </c>
    </row>
    <row r="5" spans="1:17" ht="12" customHeight="1" x14ac:dyDescent="0.25">
      <c r="A5" s="23" t="s">
        <v>58</v>
      </c>
      <c r="B5" s="156"/>
      <c r="C5" s="156">
        <v>0</v>
      </c>
      <c r="D5" s="156">
        <v>0.11107128643784299</v>
      </c>
      <c r="E5" s="156">
        <v>0</v>
      </c>
      <c r="F5" s="156">
        <v>0.61564863192259001</v>
      </c>
      <c r="G5" s="156">
        <v>0</v>
      </c>
      <c r="H5" s="156">
        <v>0</v>
      </c>
      <c r="I5" s="156">
        <v>0.44181695960105494</v>
      </c>
      <c r="J5" s="156">
        <v>3.9060914043577539</v>
      </c>
      <c r="K5" s="156">
        <v>0.65561060213810773</v>
      </c>
      <c r="L5" s="156">
        <v>0.20673950913831404</v>
      </c>
      <c r="M5" s="156">
        <v>0.17418193172726235</v>
      </c>
      <c r="N5" s="156">
        <v>1.5606500095573184</v>
      </c>
      <c r="O5" s="156">
        <v>0.32234761343077062</v>
      </c>
      <c r="P5" s="156">
        <v>14.745033629187052</v>
      </c>
      <c r="Q5" s="156">
        <v>4.0285381391053692</v>
      </c>
    </row>
    <row r="6" spans="1:17" ht="12" customHeight="1" x14ac:dyDescent="0.25">
      <c r="A6" s="23" t="s">
        <v>60</v>
      </c>
      <c r="B6" s="156"/>
      <c r="C6" s="156">
        <v>0</v>
      </c>
      <c r="D6" s="156">
        <v>7.0258323344119964E-4</v>
      </c>
      <c r="E6" s="156">
        <v>0</v>
      </c>
      <c r="F6" s="156">
        <v>2.2878693764217094E-3</v>
      </c>
      <c r="G6" s="156">
        <v>0</v>
      </c>
      <c r="H6" s="156">
        <v>0</v>
      </c>
      <c r="I6" s="156">
        <v>1.4816978164241599E-2</v>
      </c>
      <c r="J6" s="156">
        <v>5.6876683005226032E-2</v>
      </c>
      <c r="K6" s="156">
        <v>1.7966138127252087E-2</v>
      </c>
      <c r="L6" s="156">
        <v>3.0749614704787633E-3</v>
      </c>
      <c r="M6" s="156">
        <v>2.2749182154827873E-3</v>
      </c>
      <c r="N6" s="156">
        <v>2.1017596746052875E-2</v>
      </c>
      <c r="O6" s="156">
        <v>3.8837815450071243E-3</v>
      </c>
      <c r="P6" s="156">
        <v>0.21045832713634255</v>
      </c>
      <c r="Q6" s="156">
        <v>7.4127904791816496E-2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3.2175023948943803E-3</v>
      </c>
      <c r="E7" s="157">
        <f t="shared" si="16"/>
        <v>0</v>
      </c>
      <c r="F7" s="157">
        <f t="shared" si="16"/>
        <v>4.2837018560070829E-3</v>
      </c>
      <c r="G7" s="157">
        <f t="shared" si="16"/>
        <v>0</v>
      </c>
      <c r="H7" s="157">
        <f t="shared" si="16"/>
        <v>0</v>
      </c>
      <c r="I7" s="157">
        <f t="shared" si="16"/>
        <v>4.6527959483651489E-3</v>
      </c>
      <c r="J7" s="157">
        <f t="shared" si="16"/>
        <v>1.8083133775682915E-2</v>
      </c>
      <c r="K7" s="157">
        <f t="shared" si="16"/>
        <v>1.1941707916236216E-2</v>
      </c>
      <c r="L7" s="157">
        <f t="shared" si="16"/>
        <v>9.8683610375361139E-3</v>
      </c>
      <c r="M7" s="157">
        <f t="shared" si="16"/>
        <v>8.5449169581029386E-3</v>
      </c>
      <c r="N7" s="157">
        <f t="shared" si="16"/>
        <v>3.7654776471293373E-2</v>
      </c>
      <c r="O7" s="157">
        <f t="shared" si="16"/>
        <v>3.6631132261304322E-2</v>
      </c>
      <c r="P7" s="157">
        <f t="shared" si="16"/>
        <v>0.38180577031264301</v>
      </c>
      <c r="Q7" s="157">
        <f t="shared" si="16"/>
        <v>0.14209991068138886</v>
      </c>
    </row>
    <row r="8" spans="1:17" ht="12" customHeight="1" x14ac:dyDescent="0.25">
      <c r="A8" s="23" t="s">
        <v>60</v>
      </c>
      <c r="B8" s="156"/>
      <c r="C8" s="156">
        <v>0</v>
      </c>
      <c r="D8" s="156">
        <v>3.2175023948943803E-3</v>
      </c>
      <c r="E8" s="156">
        <v>0</v>
      </c>
      <c r="F8" s="156">
        <v>4.2837018560070829E-3</v>
      </c>
      <c r="G8" s="156">
        <v>0</v>
      </c>
      <c r="H8" s="156">
        <v>0</v>
      </c>
      <c r="I8" s="156">
        <v>4.6527959483651489E-3</v>
      </c>
      <c r="J8" s="156">
        <v>1.8083133775682915E-2</v>
      </c>
      <c r="K8" s="156">
        <v>1.1941707916236216E-2</v>
      </c>
      <c r="L8" s="156">
        <v>9.8683610375361139E-3</v>
      </c>
      <c r="M8" s="156">
        <v>8.5449169581029386E-3</v>
      </c>
      <c r="N8" s="156">
        <v>3.7654776471293373E-2</v>
      </c>
      <c r="O8" s="156">
        <v>3.6631132261304322E-2</v>
      </c>
      <c r="P8" s="156">
        <v>0.38180577031264301</v>
      </c>
      <c r="Q8" s="156">
        <v>0.14209991068138886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1.5321047510811706E-2</v>
      </c>
      <c r="E9" s="157">
        <f t="shared" ref="E9" si="19">SUM(E10:E12,E15:E16)</f>
        <v>0</v>
      </c>
      <c r="F9" s="157">
        <f t="shared" ref="F9" si="20">SUM(F10:F12,F15:F16)</f>
        <v>4.5315328936356015E-2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0.11476304054342472</v>
      </c>
      <c r="J9" s="157">
        <f t="shared" ref="J9" si="24">SUM(J10:J12,J15:J16)</f>
        <v>0.30846611757334536</v>
      </c>
      <c r="K9" s="157">
        <f t="shared" ref="K9" si="25">SUM(K10:K12,K15:K16)</f>
        <v>0.23317667636283754</v>
      </c>
      <c r="L9" s="157">
        <f t="shared" ref="L9" si="26">SUM(L10:L12,L15:L16)</f>
        <v>7.9674087732636331E-2</v>
      </c>
      <c r="M9" s="157">
        <f t="shared" ref="M9" si="27">SUM(M10:M12,M15:M16)</f>
        <v>3.67603773398835E-2</v>
      </c>
      <c r="N9" s="157">
        <f t="shared" ref="N9" si="28">SUM(N10:N12,N15:N16)</f>
        <v>0.35246560063863885</v>
      </c>
      <c r="O9" s="157">
        <f t="shared" ref="O9" si="29">SUM(O10:O12,O15:O16)</f>
        <v>6.8653795246960025E-2</v>
      </c>
      <c r="P9" s="157">
        <f t="shared" ref="P9" si="30">SUM(P10:P12,P15:P16)</f>
        <v>3.6833407185670537</v>
      </c>
      <c r="Q9" s="157">
        <f t="shared" ref="Q9" si="31">SUM(Q10:Q12,Q15:Q16)</f>
        <v>0.91933309985540301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1.5321047510811706E-2</v>
      </c>
      <c r="E15" s="162">
        <v>0</v>
      </c>
      <c r="F15" s="162">
        <v>4.5315328936356015E-2</v>
      </c>
      <c r="G15" s="162">
        <v>0</v>
      </c>
      <c r="H15" s="162">
        <v>0</v>
      </c>
      <c r="I15" s="162">
        <v>0.11476304054342472</v>
      </c>
      <c r="J15" s="162">
        <v>0.30846611757334536</v>
      </c>
      <c r="K15" s="162">
        <v>0.23317667636283754</v>
      </c>
      <c r="L15" s="162">
        <v>7.9674087732636331E-2</v>
      </c>
      <c r="M15" s="162">
        <v>3.67603773398835E-2</v>
      </c>
      <c r="N15" s="162">
        <v>0.35246560063863885</v>
      </c>
      <c r="O15" s="162">
        <v>6.8653795246960025E-2</v>
      </c>
      <c r="P15" s="162">
        <v>3.6833407185670537</v>
      </c>
      <c r="Q15" s="162">
        <v>0.91933309985540301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1.1219675913230845E-2</v>
      </c>
      <c r="E19" s="157">
        <f t="shared" ref="E19" si="64">SUM(E20:E22)</f>
        <v>0</v>
      </c>
      <c r="F19" s="157">
        <f t="shared" ref="F19" si="65">SUM(F20:F22)</f>
        <v>3.6878508108675288E-2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2.160824588837958E-2</v>
      </c>
      <c r="J19" s="157">
        <f t="shared" ref="J19" si="69">SUM(J20:J22)</f>
        <v>0.25495752360767393</v>
      </c>
      <c r="K19" s="157">
        <f t="shared" ref="K19" si="70">SUM(K20:K22)</f>
        <v>3.0345912929767568E-2</v>
      </c>
      <c r="L19" s="157">
        <f t="shared" ref="L19" si="71">SUM(L20:L22)</f>
        <v>4.3064194498526109E-2</v>
      </c>
      <c r="M19" s="157">
        <f t="shared" ref="M19" si="72">SUM(M20:M22)</f>
        <v>1.9866698083678205E-2</v>
      </c>
      <c r="N19" s="157">
        <f t="shared" ref="N19" si="73">SUM(N20:N22)</f>
        <v>0.18700870189369026</v>
      </c>
      <c r="O19" s="157">
        <f t="shared" ref="O19" si="74">SUM(O20:O22)</f>
        <v>4.0333038529340594E-2</v>
      </c>
      <c r="P19" s="157">
        <f t="shared" ref="P19" si="75">SUM(P20:P22)</f>
        <v>1.9918111046347848</v>
      </c>
      <c r="Q19" s="157">
        <f t="shared" ref="Q19" si="76">SUM(Q20:Q22)</f>
        <v>0.49869658967445435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1.1219675913230845E-2</v>
      </c>
      <c r="E22" s="57">
        <v>0</v>
      </c>
      <c r="F22" s="57">
        <v>3.6878508108675288E-2</v>
      </c>
      <c r="G22" s="57">
        <v>0</v>
      </c>
      <c r="H22" s="57">
        <v>0</v>
      </c>
      <c r="I22" s="57">
        <v>2.160824588837958E-2</v>
      </c>
      <c r="J22" s="57">
        <v>0.25495752360767393</v>
      </c>
      <c r="K22" s="57">
        <v>3.0345912929767568E-2</v>
      </c>
      <c r="L22" s="57">
        <v>4.3064194498526109E-2</v>
      </c>
      <c r="M22" s="57">
        <v>1.9866698083678205E-2</v>
      </c>
      <c r="N22" s="57">
        <v>0.18700870189369026</v>
      </c>
      <c r="O22" s="57">
        <v>4.0333038529340594E-2</v>
      </c>
      <c r="P22" s="57">
        <v>1.9918111046347848</v>
      </c>
      <c r="Q22" s="57">
        <v>0.49869658967445435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1.9788743810440945</v>
      </c>
      <c r="F43" s="168">
        <f t="shared" ref="F43" si="157">SUM(F44,F47,F49,F58)</f>
        <v>46.563105815101224</v>
      </c>
      <c r="G43" s="168">
        <f t="shared" ref="G43" si="158">SUM(G44,G47,G49,G58)</f>
        <v>7.4373866369527599</v>
      </c>
      <c r="H43" s="168">
        <f t="shared" ref="H43" si="159">SUM(H44,H47,H49,H58)</f>
        <v>6.2496047939631891</v>
      </c>
      <c r="I43" s="168">
        <f t="shared" ref="I43" si="160">SUM(I44,I47,I49,I58)</f>
        <v>1.0893326286388962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2.6648249678845568</v>
      </c>
      <c r="Q43" s="168">
        <f t="shared" ref="Q43" si="168">SUM(Q44,Q47,Q49,Q58)</f>
        <v>3.163360359857025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1.6294035071620465</v>
      </c>
      <c r="F44" s="157">
        <f t="shared" si="169"/>
        <v>39.833524161415212</v>
      </c>
      <c r="G44" s="157">
        <f t="shared" si="169"/>
        <v>6.0497981054870005</v>
      </c>
      <c r="H44" s="157">
        <f t="shared" si="169"/>
        <v>4.3728070951554301</v>
      </c>
      <c r="I44" s="157">
        <f t="shared" si="169"/>
        <v>0.8523533124611502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1.9576879013554864</v>
      </c>
      <c r="Q44" s="157">
        <f t="shared" si="169"/>
        <v>2.3702801278434831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1.5686985960277466</v>
      </c>
      <c r="F45" s="156">
        <v>39.466857969652658</v>
      </c>
      <c r="G45" s="156">
        <v>5.7169589520556645</v>
      </c>
      <c r="H45" s="156">
        <v>4.2076693602277677</v>
      </c>
      <c r="I45" s="156">
        <v>0.78641903046324113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1.8902386708943582</v>
      </c>
      <c r="Q45" s="156">
        <v>2.2660384188376579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6.0704911134299898E-2</v>
      </c>
      <c r="F46" s="156">
        <v>0.36666619176255599</v>
      </c>
      <c r="G46" s="156">
        <v>0.33283915343133602</v>
      </c>
      <c r="H46" s="156">
        <v>0.16513773492766198</v>
      </c>
      <c r="I46" s="156">
        <v>6.5934281997909031E-2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6.7449230461128371E-2</v>
      </c>
      <c r="Q46" s="156">
        <v>0.10424170900582531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2.1838462176905785E-2</v>
      </c>
      <c r="F47" s="157">
        <f t="shared" si="170"/>
        <v>0.14894535188658553</v>
      </c>
      <c r="G47" s="157">
        <f t="shared" si="170"/>
        <v>7.9588132429899275E-2</v>
      </c>
      <c r="H47" s="157">
        <f t="shared" si="170"/>
        <v>8.4248626319037706E-2</v>
      </c>
      <c r="I47" s="157">
        <f t="shared" si="170"/>
        <v>6.5679383626054688E-2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0.17255862380677031</v>
      </c>
      <c r="Q47" s="157">
        <f t="shared" si="170"/>
        <v>0.1661035695071284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2.1838462176905785E-2</v>
      </c>
      <c r="F48" s="156">
        <v>0.14894535188658553</v>
      </c>
      <c r="G48" s="156">
        <v>7.9588132429899275E-2</v>
      </c>
      <c r="H48" s="156">
        <v>8.4248626319037706E-2</v>
      </c>
      <c r="I48" s="156">
        <v>6.5679383626054688E-2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0.17255862380677031</v>
      </c>
      <c r="Q48" s="156">
        <v>0.1661035695071284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0.22025720087831147</v>
      </c>
      <c r="F49" s="157">
        <f t="shared" ref="F49" si="174">SUM(F50:F51,F54:F55)</f>
        <v>3.8423864799023875</v>
      </c>
      <c r="G49" s="157">
        <f t="shared" ref="G49" si="175">SUM(G50:G51,G54:G55)</f>
        <v>0.98745957177780508</v>
      </c>
      <c r="H49" s="157">
        <f t="shared" ref="H49" si="176">SUM(H50:H51,H54:H55)</f>
        <v>0.78263895608283873</v>
      </c>
      <c r="I49" s="157">
        <f t="shared" ref="I49" si="177">SUM(I50:I51,I54:I55)</f>
        <v>0.13744334482793158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0.33299449123614477</v>
      </c>
      <c r="Q49" s="157">
        <f t="shared" ref="Q49" si="185">SUM(Q50:Q51,Q54:Q55)</f>
        <v>0.40038618528277747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0.22025720087831147</v>
      </c>
      <c r="F50" s="132">
        <v>3.7924885545812246</v>
      </c>
      <c r="G50" s="132">
        <v>0</v>
      </c>
      <c r="H50" s="132">
        <v>0.24118065830698623</v>
      </c>
      <c r="I50" s="132">
        <v>0.13744334482793158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0.33299449123614477</v>
      </c>
      <c r="Q50" s="132">
        <v>0.40038618528277747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4.9897925321162891E-2</v>
      </c>
      <c r="G54" s="162">
        <v>0.98745957177780508</v>
      </c>
      <c r="H54" s="162">
        <v>0.54145829777585253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0.10737521082683066</v>
      </c>
      <c r="F58" s="157">
        <f t="shared" ref="F58" si="219">SUM(F59:F60)</f>
        <v>2.7382498218970328</v>
      </c>
      <c r="G58" s="157">
        <f t="shared" ref="G58" si="220">SUM(G59:G60)</f>
        <v>0.32054082725805527</v>
      </c>
      <c r="H58" s="157">
        <f t="shared" ref="H58" si="221">SUM(H59:H60)</f>
        <v>1.0099101164058817</v>
      </c>
      <c r="I58" s="157">
        <f t="shared" ref="I58" si="222">SUM(I59:I60)</f>
        <v>3.3856587723759705E-2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0.20158395148615516</v>
      </c>
      <c r="Q58" s="157">
        <f t="shared" ref="Q58" si="230">SUM(Q59:Q60)</f>
        <v>0.22659047722363623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0.10737521082683066</v>
      </c>
      <c r="F60" s="57">
        <v>2.7382498218970328</v>
      </c>
      <c r="G60" s="57">
        <v>0.32054082725805527</v>
      </c>
      <c r="H60" s="57">
        <v>1.0099101164058817</v>
      </c>
      <c r="I60" s="57">
        <v>3.3856587723759705E-2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0.20158395148615516</v>
      </c>
      <c r="Q60" s="57">
        <v>0.22659047722363623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35.181992425008097</v>
      </c>
      <c r="D62" s="168">
        <f t="shared" ref="D62" si="232">SUM(D63,D66,D68,D77)</f>
        <v>90.073180057795881</v>
      </c>
      <c r="E62" s="168">
        <f t="shared" ref="E62" si="233">SUM(E63,E66,E68,E77)</f>
        <v>42.567086823653327</v>
      </c>
      <c r="F62" s="168">
        <f t="shared" ref="F62" si="234">SUM(F63,F66,F68,F77)</f>
        <v>40.60767488778788</v>
      </c>
      <c r="G62" s="168">
        <f t="shared" ref="G62" si="235">SUM(G63,G66,G68,G77)</f>
        <v>18.052014070202659</v>
      </c>
      <c r="H62" s="168">
        <f t="shared" ref="H62" si="236">SUM(H63,H66,H68,H77)</f>
        <v>35.420306726790251</v>
      </c>
      <c r="I62" s="168">
        <f t="shared" ref="I62" si="237">SUM(I63,I66,I68,I77)</f>
        <v>0</v>
      </c>
      <c r="J62" s="168">
        <f t="shared" ref="J62" si="238">SUM(J63,J66,J68,J77)</f>
        <v>25.973219869303488</v>
      </c>
      <c r="K62" s="168">
        <f t="shared" ref="K62" si="239">SUM(K63,K66,K68,K77)</f>
        <v>29.14380108915509</v>
      </c>
      <c r="L62" s="168">
        <f t="shared" ref="L62" si="240">SUM(L63,L66,L68,L77)</f>
        <v>42.472228963525595</v>
      </c>
      <c r="M62" s="168">
        <f t="shared" ref="M62" si="241">SUM(M63,M66,M68,M77)</f>
        <v>78.715460798704299</v>
      </c>
      <c r="N62" s="168">
        <f t="shared" ref="N62" si="242">SUM(N63,N66,N68,N77)</f>
        <v>95.74428945056782</v>
      </c>
      <c r="O62" s="168">
        <f t="shared" ref="O62" si="243">SUM(O63,O66,O68,O77)</f>
        <v>82.798877286391644</v>
      </c>
      <c r="P62" s="168">
        <f t="shared" ref="P62" si="244">SUM(P63,P66,P68,P77)</f>
        <v>2.0509869717233311</v>
      </c>
      <c r="Q62" s="168">
        <f t="shared" ref="Q62" si="245">SUM(Q63,Q66,Q68,Q77)</f>
        <v>82.512230557629394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28.96793651173892</v>
      </c>
      <c r="D63" s="157">
        <f t="shared" si="246"/>
        <v>73.062249589369515</v>
      </c>
      <c r="E63" s="157">
        <f t="shared" si="246"/>
        <v>34.733697917946756</v>
      </c>
      <c r="F63" s="157">
        <f t="shared" si="246"/>
        <v>33.51590653944497</v>
      </c>
      <c r="G63" s="157">
        <f t="shared" si="246"/>
        <v>13.748474939351597</v>
      </c>
      <c r="H63" s="157">
        <f t="shared" si="246"/>
        <v>27.753494866922356</v>
      </c>
      <c r="I63" s="157">
        <f t="shared" si="246"/>
        <v>0</v>
      </c>
      <c r="J63" s="157">
        <f t="shared" si="246"/>
        <v>20.138259878236877</v>
      </c>
      <c r="K63" s="157">
        <f t="shared" si="246"/>
        <v>23.445131311372716</v>
      </c>
      <c r="L63" s="157">
        <f t="shared" si="246"/>
        <v>33.66687248579894</v>
      </c>
      <c r="M63" s="157">
        <f t="shared" si="246"/>
        <v>63.073625665515891</v>
      </c>
      <c r="N63" s="157">
        <f t="shared" si="246"/>
        <v>74.646234646388223</v>
      </c>
      <c r="O63" s="157">
        <f t="shared" si="246"/>
        <v>61.196873100189052</v>
      </c>
      <c r="P63" s="157">
        <f t="shared" si="246"/>
        <v>1.287689187875861</v>
      </c>
      <c r="Q63" s="157">
        <f t="shared" si="246"/>
        <v>62.448054675724357</v>
      </c>
    </row>
    <row r="64" spans="1:17" ht="12" customHeight="1" x14ac:dyDescent="0.25">
      <c r="A64" s="23" t="s">
        <v>161</v>
      </c>
      <c r="B64" s="156"/>
      <c r="C64" s="156">
        <v>28.511675288913562</v>
      </c>
      <c r="D64" s="156">
        <v>71.924845137638442</v>
      </c>
      <c r="E64" s="156">
        <v>33.439662379047626</v>
      </c>
      <c r="F64" s="156">
        <v>33.207393796146398</v>
      </c>
      <c r="G64" s="156">
        <v>12.99208097710757</v>
      </c>
      <c r="H64" s="156">
        <v>26.705392542964901</v>
      </c>
      <c r="I64" s="156">
        <v>0</v>
      </c>
      <c r="J64" s="156">
        <v>19.43092457601167</v>
      </c>
      <c r="K64" s="156">
        <v>21.941909092833843</v>
      </c>
      <c r="L64" s="156">
        <v>32.459883885737966</v>
      </c>
      <c r="M64" s="156">
        <v>61.079297034042249</v>
      </c>
      <c r="N64" s="156">
        <v>72.214902058637392</v>
      </c>
      <c r="O64" s="156">
        <v>59.407457140034744</v>
      </c>
      <c r="P64" s="156">
        <v>1.243323768477189</v>
      </c>
      <c r="Q64" s="156">
        <v>59.701673829419349</v>
      </c>
    </row>
    <row r="65" spans="1:17" ht="12" customHeight="1" x14ac:dyDescent="0.25">
      <c r="A65" s="23" t="s">
        <v>60</v>
      </c>
      <c r="B65" s="156"/>
      <c r="C65" s="156">
        <v>0.45626122282535697</v>
      </c>
      <c r="D65" s="156">
        <v>1.1374044517310653</v>
      </c>
      <c r="E65" s="156">
        <v>1.294035538899132</v>
      </c>
      <c r="F65" s="156">
        <v>0.30851274329856881</v>
      </c>
      <c r="G65" s="156">
        <v>0.75639396224402788</v>
      </c>
      <c r="H65" s="156">
        <v>1.0481023239574545</v>
      </c>
      <c r="I65" s="156">
        <v>0</v>
      </c>
      <c r="J65" s="156">
        <v>0.70733530222520824</v>
      </c>
      <c r="K65" s="156">
        <v>1.5032222185388739</v>
      </c>
      <c r="L65" s="156">
        <v>1.2069886000609749</v>
      </c>
      <c r="M65" s="156">
        <v>1.9943286314736401</v>
      </c>
      <c r="N65" s="156">
        <v>2.4313325877508349</v>
      </c>
      <c r="O65" s="156">
        <v>1.7894159601543063</v>
      </c>
      <c r="P65" s="156">
        <v>4.4365419398672008E-2</v>
      </c>
      <c r="Q65" s="156">
        <v>2.7463808463050068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0.31202038304743446</v>
      </c>
      <c r="D66" s="157">
        <f t="shared" si="247"/>
        <v>0.44026598725699428</v>
      </c>
      <c r="E66" s="157">
        <f t="shared" si="247"/>
        <v>0.38842677883610099</v>
      </c>
      <c r="F66" s="157">
        <f t="shared" si="247"/>
        <v>0.45338521133354076</v>
      </c>
      <c r="G66" s="157">
        <f t="shared" si="247"/>
        <v>0.47847247484300959</v>
      </c>
      <c r="H66" s="157">
        <f t="shared" si="247"/>
        <v>0.59912346103042968</v>
      </c>
      <c r="I66" s="157">
        <f t="shared" si="247"/>
        <v>0</v>
      </c>
      <c r="J66" s="157">
        <f t="shared" si="247"/>
        <v>0.71998202639176934</v>
      </c>
      <c r="K66" s="157">
        <f t="shared" si="247"/>
        <v>0.63111553332825809</v>
      </c>
      <c r="L66" s="157">
        <f t="shared" si="247"/>
        <v>1.3754823969912324</v>
      </c>
      <c r="M66" s="157">
        <f t="shared" si="247"/>
        <v>1.4932916314559812</v>
      </c>
      <c r="N66" s="157">
        <f t="shared" si="247"/>
        <v>2.1290062908803318</v>
      </c>
      <c r="O66" s="157">
        <f t="shared" si="247"/>
        <v>3.6198795434227895</v>
      </c>
      <c r="P66" s="157">
        <f t="shared" si="247"/>
        <v>0.32468513327034082</v>
      </c>
      <c r="Q66" s="157">
        <f t="shared" si="247"/>
        <v>2.265829987127745</v>
      </c>
    </row>
    <row r="67" spans="1:17" ht="12" customHeight="1" x14ac:dyDescent="0.25">
      <c r="A67" s="23" t="s">
        <v>60</v>
      </c>
      <c r="B67" s="156"/>
      <c r="C67" s="156">
        <v>0.31202038304743446</v>
      </c>
      <c r="D67" s="156">
        <v>0.44026598725699428</v>
      </c>
      <c r="E67" s="156">
        <v>0.38842677883610099</v>
      </c>
      <c r="F67" s="156">
        <v>0.45338521133354076</v>
      </c>
      <c r="G67" s="156">
        <v>0.47847247484300959</v>
      </c>
      <c r="H67" s="156">
        <v>0.59912346103042968</v>
      </c>
      <c r="I67" s="156">
        <v>0</v>
      </c>
      <c r="J67" s="156">
        <v>0.71998202639176934</v>
      </c>
      <c r="K67" s="156">
        <v>0.63111553332825809</v>
      </c>
      <c r="L67" s="156">
        <v>1.3754823969912324</v>
      </c>
      <c r="M67" s="156">
        <v>1.4932916314559812</v>
      </c>
      <c r="N67" s="156">
        <v>2.1290062908803318</v>
      </c>
      <c r="O67" s="156">
        <v>3.6198795434227895</v>
      </c>
      <c r="P67" s="156">
        <v>0.32468513327034082</v>
      </c>
      <c r="Q67" s="156">
        <v>2.265829987127745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3.8459035441312488</v>
      </c>
      <c r="D68" s="157">
        <f t="shared" ref="D68" si="249">SUM(D69:D70,D73:D74)</f>
        <v>10.081994869338965</v>
      </c>
      <c r="E68" s="157">
        <f t="shared" ref="E68" si="250">SUM(E69:E70,E73:E74)</f>
        <v>4.6877073040993702</v>
      </c>
      <c r="F68" s="157">
        <f t="shared" ref="F68" si="251">SUM(F69:F70,F73:F74)</f>
        <v>4.2217026687796428</v>
      </c>
      <c r="G68" s="157">
        <f t="shared" ref="G68" si="252">SUM(G69:G70,G73:G74)</f>
        <v>2.0270991935305172</v>
      </c>
      <c r="H68" s="157">
        <f t="shared" ref="H68" si="253">SUM(H69:H70,H73:H74)</f>
        <v>4.2292562266225815</v>
      </c>
      <c r="I68" s="157">
        <f t="shared" ref="I68" si="254">SUM(I69:I70,I73:I74)</f>
        <v>0</v>
      </c>
      <c r="J68" s="157">
        <f t="shared" ref="J68" si="255">SUM(J69:J70,J73:J74)</f>
        <v>3.1431370027370726</v>
      </c>
      <c r="K68" s="157">
        <f t="shared" ref="K68" si="256">SUM(K69:K70,K73:K74)</f>
        <v>3.2381608979794287</v>
      </c>
      <c r="L68" s="157">
        <f t="shared" ref="L68" si="257">SUM(L69:L70,L73:L74)</f>
        <v>4.7201945388253685</v>
      </c>
      <c r="M68" s="157">
        <f t="shared" ref="M68" si="258">SUM(M69:M70,M73:M74)</f>
        <v>9.0194163353242107</v>
      </c>
      <c r="N68" s="157">
        <f t="shared" ref="N68" si="259">SUM(N69:N70,N73:N74)</f>
        <v>11.96393255152034</v>
      </c>
      <c r="O68" s="157">
        <f t="shared" ref="O68" si="260">SUM(O69:O70,O73:O74)</f>
        <v>11.496631487154032</v>
      </c>
      <c r="P68" s="157">
        <f t="shared" ref="P68" si="261">SUM(P69:P70,P73:P74)</f>
        <v>0.29287304077940984</v>
      </c>
      <c r="Q68" s="157">
        <f t="shared" ref="Q68" si="262">SUM(Q69:Q70,Q73:Q74)</f>
        <v>11.477491880116883</v>
      </c>
    </row>
    <row r="69" spans="1:17" ht="12" customHeight="1" x14ac:dyDescent="0.25">
      <c r="A69" s="167" t="s">
        <v>160</v>
      </c>
      <c r="B69" s="132"/>
      <c r="C69" s="132">
        <v>3.8459035441312488</v>
      </c>
      <c r="D69" s="132">
        <v>8.3569737729996429</v>
      </c>
      <c r="E69" s="132">
        <v>4.6877073040993702</v>
      </c>
      <c r="F69" s="132">
        <v>2.2012518211223608</v>
      </c>
      <c r="G69" s="132">
        <v>2.0270991935305172</v>
      </c>
      <c r="H69" s="132">
        <v>4.2292562266225815</v>
      </c>
      <c r="I69" s="132">
        <v>0</v>
      </c>
      <c r="J69" s="132">
        <v>2.2985422033119209</v>
      </c>
      <c r="K69" s="132">
        <v>3.2381608979794287</v>
      </c>
      <c r="L69" s="132">
        <v>4.3370770119762847</v>
      </c>
      <c r="M69" s="132">
        <v>9.0194163353242107</v>
      </c>
      <c r="N69" s="132">
        <v>8.3469614353131814</v>
      </c>
      <c r="O69" s="132">
        <v>3.6002666379407811</v>
      </c>
      <c r="P69" s="132">
        <v>0</v>
      </c>
      <c r="Q69" s="132">
        <v>5.5225935372709074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1.725021096339322</v>
      </c>
      <c r="E73" s="162">
        <v>0</v>
      </c>
      <c r="F73" s="162">
        <v>2.020450847657282</v>
      </c>
      <c r="G73" s="162">
        <v>0</v>
      </c>
      <c r="H73" s="162">
        <v>0</v>
      </c>
      <c r="I73" s="162">
        <v>0</v>
      </c>
      <c r="J73" s="162">
        <v>0.8445947994251517</v>
      </c>
      <c r="K73" s="162">
        <v>0</v>
      </c>
      <c r="L73" s="162">
        <v>0.38311752684908368</v>
      </c>
      <c r="M73" s="162">
        <v>0</v>
      </c>
      <c r="N73" s="162">
        <v>3.6169711162071598</v>
      </c>
      <c r="O73" s="162">
        <v>7.8963648492132501</v>
      </c>
      <c r="P73" s="162">
        <v>0.29287304077940984</v>
      </c>
      <c r="Q73" s="162">
        <v>5.9548983428459756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2.0561319860904925</v>
      </c>
      <c r="D77" s="157">
        <f t="shared" ref="D77" si="294">SUM(D78:D79)</f>
        <v>6.4886696118304084</v>
      </c>
      <c r="E77" s="157">
        <f t="shared" ref="E77" si="295">SUM(E78:E79)</f>
        <v>2.7572548227711047</v>
      </c>
      <c r="F77" s="157">
        <f t="shared" ref="F77" si="296">SUM(F78:F79)</f>
        <v>2.4166804682297314</v>
      </c>
      <c r="G77" s="157">
        <f t="shared" ref="G77" si="297">SUM(G78:G79)</f>
        <v>1.797967462477537</v>
      </c>
      <c r="H77" s="157">
        <f t="shared" ref="H77" si="298">SUM(H78:H79)</f>
        <v>2.8384321722148864</v>
      </c>
      <c r="I77" s="157">
        <f t="shared" ref="I77" si="299">SUM(I78:I79)</f>
        <v>0</v>
      </c>
      <c r="J77" s="157">
        <f t="shared" ref="J77" si="300">SUM(J78:J79)</f>
        <v>1.9718409619377673</v>
      </c>
      <c r="K77" s="157">
        <f t="shared" ref="K77" si="301">SUM(K78:K79)</f>
        <v>1.8293933464746834</v>
      </c>
      <c r="L77" s="157">
        <f t="shared" ref="L77" si="302">SUM(L78:L79)</f>
        <v>2.7096795419100523</v>
      </c>
      <c r="M77" s="157">
        <f t="shared" ref="M77" si="303">SUM(M78:M79)</f>
        <v>5.1291271664082307</v>
      </c>
      <c r="N77" s="157">
        <f t="shared" ref="N77" si="304">SUM(N78:N79)</f>
        <v>7.005115961778924</v>
      </c>
      <c r="O77" s="157">
        <f t="shared" ref="O77" si="305">SUM(O78:O79)</f>
        <v>6.4854931556257736</v>
      </c>
      <c r="P77" s="157">
        <f t="shared" ref="P77" si="306">SUM(P78:P79)</f>
        <v>0.14573960979771947</v>
      </c>
      <c r="Q77" s="157">
        <f t="shared" ref="Q77" si="307">SUM(Q78:Q79)</f>
        <v>6.3208540146604033</v>
      </c>
    </row>
    <row r="78" spans="1:17" ht="12" customHeight="1" x14ac:dyDescent="0.25">
      <c r="A78" s="23" t="s">
        <v>109</v>
      </c>
      <c r="B78" s="156"/>
      <c r="C78" s="156">
        <v>2.0561319860904925</v>
      </c>
      <c r="D78" s="156">
        <v>4.0260600238116382</v>
      </c>
      <c r="E78" s="156">
        <v>2.6402755025160118</v>
      </c>
      <c r="F78" s="156">
        <v>1.7835433916944448</v>
      </c>
      <c r="G78" s="156">
        <v>1.797967462477537</v>
      </c>
      <c r="H78" s="156">
        <v>2.8384321722148864</v>
      </c>
      <c r="I78" s="156">
        <v>0</v>
      </c>
      <c r="J78" s="156">
        <v>1.2526447855038967</v>
      </c>
      <c r="K78" s="156">
        <v>1.8293933464746834</v>
      </c>
      <c r="L78" s="156">
        <v>2.7096795419100523</v>
      </c>
      <c r="M78" s="156">
        <v>5.1291271664082307</v>
      </c>
      <c r="N78" s="156">
        <v>3.479728561501847</v>
      </c>
      <c r="O78" s="156">
        <v>3.470501879017426</v>
      </c>
      <c r="P78" s="156">
        <v>0.14573960979771947</v>
      </c>
      <c r="Q78" s="156">
        <v>2.2563176434028569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2.4626095880187706</v>
      </c>
      <c r="E79" s="57">
        <v>0.11697932025509288</v>
      </c>
      <c r="F79" s="57">
        <v>0.6331370765352865</v>
      </c>
      <c r="G79" s="57">
        <v>0</v>
      </c>
      <c r="H79" s="57">
        <v>0</v>
      </c>
      <c r="I79" s="57">
        <v>0</v>
      </c>
      <c r="J79" s="57">
        <v>0.71919617643387057</v>
      </c>
      <c r="K79" s="57">
        <v>0</v>
      </c>
      <c r="L79" s="57">
        <v>0</v>
      </c>
      <c r="M79" s="57">
        <v>0</v>
      </c>
      <c r="N79" s="57">
        <v>3.5253874002770771</v>
      </c>
      <c r="O79" s="57">
        <v>3.014991276608348</v>
      </c>
      <c r="P79" s="57">
        <v>0</v>
      </c>
      <c r="Q79" s="57">
        <v>4.064536371257546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18.05117538450315</v>
      </c>
      <c r="E81" s="168">
        <f t="shared" ref="E81" si="310">SUM(E82,E85,E87,E100)</f>
        <v>89.75755229574321</v>
      </c>
      <c r="F81" s="168">
        <f t="shared" ref="F81" si="311">SUM(F82,F85,F87,F100)</f>
        <v>91.499368029414057</v>
      </c>
      <c r="G81" s="168">
        <f t="shared" ref="G81" si="312">SUM(G82,G85,G87,G100)</f>
        <v>75.861478257631717</v>
      </c>
      <c r="H81" s="168">
        <f t="shared" ref="H81" si="313">SUM(H82,H85,H87,H100)</f>
        <v>65.51475914954068</v>
      </c>
      <c r="I81" s="168">
        <f t="shared" ref="I81" si="314">SUM(I82,I85,I87,I100)</f>
        <v>69.084310912792091</v>
      </c>
      <c r="J81" s="168">
        <f t="shared" ref="J81" si="315">SUM(J82,J85,J87,J100)</f>
        <v>97.386481709839543</v>
      </c>
      <c r="K81" s="168">
        <f t="shared" ref="K81" si="316">SUM(K82,K85,K87,K100)</f>
        <v>57.607149029948623</v>
      </c>
      <c r="L81" s="168">
        <f t="shared" ref="L81" si="317">SUM(L82,L85,L87,L100)</f>
        <v>33.780141276211502</v>
      </c>
      <c r="M81" s="168">
        <f t="shared" ref="M81" si="318">SUM(M82,M85,M87,M100)</f>
        <v>3.5218916523709325</v>
      </c>
      <c r="N81" s="168">
        <f t="shared" ref="N81" si="319">SUM(N82,N85,N87,N100)</f>
        <v>27.562141202151373</v>
      </c>
      <c r="O81" s="168">
        <f t="shared" ref="O81" si="320">SUM(O82,O85,O87,O100)</f>
        <v>52.283941176712389</v>
      </c>
      <c r="P81" s="168">
        <f t="shared" ref="P81" si="321">SUM(P82,P85,P87,P100)</f>
        <v>100.77050874183303</v>
      </c>
      <c r="Q81" s="168">
        <f t="shared" ref="Q81" si="322">SUM(Q82,Q85,Q87,Q100)</f>
        <v>13.000638502200051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14.628633144361759</v>
      </c>
      <c r="E82" s="157">
        <f t="shared" si="323"/>
        <v>72.600576936537081</v>
      </c>
      <c r="F82" s="157">
        <f t="shared" si="323"/>
        <v>75.888429676373221</v>
      </c>
      <c r="G82" s="157">
        <f t="shared" si="323"/>
        <v>59.461874044965171</v>
      </c>
      <c r="H82" s="157">
        <f t="shared" si="323"/>
        <v>46.512967458713668</v>
      </c>
      <c r="I82" s="157">
        <f t="shared" si="323"/>
        <v>53.01464399577398</v>
      </c>
      <c r="J82" s="157">
        <f t="shared" si="323"/>
        <v>76.584942501156021</v>
      </c>
      <c r="K82" s="157">
        <f t="shared" si="323"/>
        <v>47.098728651826242</v>
      </c>
      <c r="L82" s="157">
        <f t="shared" si="323"/>
        <v>26.669338642152461</v>
      </c>
      <c r="M82" s="157">
        <f t="shared" si="323"/>
        <v>2.4175883602278123</v>
      </c>
      <c r="N82" s="157">
        <f t="shared" si="323"/>
        <v>21.218527529993501</v>
      </c>
      <c r="O82" s="157">
        <f t="shared" si="323"/>
        <v>38.66340838145495</v>
      </c>
      <c r="P82" s="157">
        <f t="shared" si="323"/>
        <v>77.600879533925692</v>
      </c>
      <c r="Q82" s="157">
        <f t="shared" si="323"/>
        <v>8.6649468608665767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14.536681130840021</v>
      </c>
      <c r="E83" s="156">
        <v>71.493918969562429</v>
      </c>
      <c r="F83" s="156">
        <v>75.607457741690098</v>
      </c>
      <c r="G83" s="156">
        <v>58.10864876391495</v>
      </c>
      <c r="H83" s="156">
        <v>45.79405858443193</v>
      </c>
      <c r="I83" s="156">
        <v>51.294410877940827</v>
      </c>
      <c r="J83" s="156">
        <v>75.485792217432646</v>
      </c>
      <c r="K83" s="156">
        <v>45.842476447744318</v>
      </c>
      <c r="L83" s="156">
        <v>26.278482908847607</v>
      </c>
      <c r="M83" s="156">
        <v>2.3864203109284743</v>
      </c>
      <c r="N83" s="156">
        <v>20.936570402343452</v>
      </c>
      <c r="O83" s="156">
        <v>38.203120885366111</v>
      </c>
      <c r="P83" s="156">
        <v>76.508855858695568</v>
      </c>
      <c r="Q83" s="156">
        <v>8.5083866268490098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9.1952013521736917E-2</v>
      </c>
      <c r="E84" s="156">
        <v>1.1066579669746472</v>
      </c>
      <c r="F84" s="156">
        <v>0.28097193468312848</v>
      </c>
      <c r="G84" s="156">
        <v>1.3532252810502239</v>
      </c>
      <c r="H84" s="156">
        <v>0.71890887428173611</v>
      </c>
      <c r="I84" s="156">
        <v>1.7202331178331509</v>
      </c>
      <c r="J84" s="156">
        <v>1.0991502837233782</v>
      </c>
      <c r="K84" s="156">
        <v>1.2562522040819237</v>
      </c>
      <c r="L84" s="156">
        <v>0.39085573330485301</v>
      </c>
      <c r="M84" s="156">
        <v>3.1168049299338245E-2</v>
      </c>
      <c r="N84" s="156">
        <v>0.2819571276500476</v>
      </c>
      <c r="O84" s="156">
        <v>0.46028749608883507</v>
      </c>
      <c r="P84" s="156">
        <v>1.0920236752301249</v>
      </c>
      <c r="Q84" s="156">
        <v>0.15656023401756644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0.2155979055167887</v>
      </c>
      <c r="E85" s="157">
        <f t="shared" si="324"/>
        <v>0.48945831122938965</v>
      </c>
      <c r="F85" s="157">
        <f t="shared" si="324"/>
        <v>0.58213104033612695</v>
      </c>
      <c r="G85" s="157">
        <f t="shared" si="324"/>
        <v>0.69376342587962037</v>
      </c>
      <c r="H85" s="157">
        <f t="shared" si="324"/>
        <v>0.76024117282916004</v>
      </c>
      <c r="I85" s="157">
        <f t="shared" si="324"/>
        <v>0.95649232172344989</v>
      </c>
      <c r="J85" s="157">
        <f t="shared" si="324"/>
        <v>1.3407005101632266</v>
      </c>
      <c r="K85" s="157">
        <f t="shared" si="324"/>
        <v>0.77506485422020788</v>
      </c>
      <c r="L85" s="157">
        <f t="shared" si="324"/>
        <v>1.0099282181987319</v>
      </c>
      <c r="M85" s="157">
        <f t="shared" si="324"/>
        <v>0.4524213383089607</v>
      </c>
      <c r="N85" s="157">
        <f t="shared" si="324"/>
        <v>1.610103471399575</v>
      </c>
      <c r="O85" s="157">
        <f t="shared" si="324"/>
        <v>3.6579641790528394</v>
      </c>
      <c r="P85" s="157">
        <f t="shared" si="324"/>
        <v>3.5131295207257525</v>
      </c>
      <c r="Q85" s="157">
        <f t="shared" si="324"/>
        <v>1.8893977053146906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0.2155979055167887</v>
      </c>
      <c r="E86" s="156">
        <v>0.48945831122938965</v>
      </c>
      <c r="F86" s="156">
        <v>0.58213104033612695</v>
      </c>
      <c r="G86" s="156">
        <v>0.69376342587962037</v>
      </c>
      <c r="H86" s="156">
        <v>0.76024117282916004</v>
      </c>
      <c r="I86" s="156">
        <v>0.95649232172344989</v>
      </c>
      <c r="J86" s="156">
        <v>1.3407005101632266</v>
      </c>
      <c r="K86" s="156">
        <v>0.77506485422020788</v>
      </c>
      <c r="L86" s="156">
        <v>1.0099282181987319</v>
      </c>
      <c r="M86" s="156">
        <v>0.4524213383089607</v>
      </c>
      <c r="N86" s="156">
        <v>1.610103471399575</v>
      </c>
      <c r="O86" s="156">
        <v>3.6579641790528394</v>
      </c>
      <c r="P86" s="156">
        <v>3.5131295207257525</v>
      </c>
      <c r="Q86" s="156">
        <v>1.8893977053146906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2.0054415904196854</v>
      </c>
      <c r="E87" s="157">
        <f t="shared" ref="E87" si="327">SUM(E88:E89,E92:E93,E96:E97)</f>
        <v>11.317154854042698</v>
      </c>
      <c r="F87" s="157">
        <f t="shared" ref="F87" si="328">SUM(F88:F89,F92:F93,F96:F97)</f>
        <v>9.3622137473167317</v>
      </c>
      <c r="G87" s="157">
        <f t="shared" ref="G87" si="329">SUM(G88:G89,G92:G93,G96:G97)</f>
        <v>10.088731301707639</v>
      </c>
      <c r="H87" s="157">
        <f t="shared" ref="H87" si="330">SUM(H88:H89,H92:H93,H96:H97)</f>
        <v>8.6672040055344546</v>
      </c>
      <c r="I87" s="157">
        <f t="shared" ref="I87" si="331">SUM(I88:I89,I92:I93,I96:I97)</f>
        <v>10.70351559013177</v>
      </c>
      <c r="J87" s="157">
        <f t="shared" ref="J87" si="332">SUM(J88:J89,J92:J93,J96:J97)</f>
        <v>11.200934286297905</v>
      </c>
      <c r="K87" s="157">
        <f t="shared" ref="K87" si="333">SUM(K88:K89,K92:K93,K96:K97)</f>
        <v>7.8598472758652216</v>
      </c>
      <c r="L87" s="157">
        <f t="shared" ref="L87" si="334">SUM(L88:L89,L92:L93,L96:L97)</f>
        <v>3.7988072079997166</v>
      </c>
      <c r="M87" s="157">
        <f t="shared" ref="M87" si="335">SUM(M88:M89,M92:M93,M96:M97)</f>
        <v>0.45275351685720977</v>
      </c>
      <c r="N87" s="157">
        <f t="shared" ref="N87" si="336">SUM(N88:N89,N92:N93,N96:N97)</f>
        <v>3.0511876856416689</v>
      </c>
      <c r="O87" s="157">
        <f t="shared" ref="O87" si="337">SUM(O88:O89,O92:O93,O96:O97)</f>
        <v>6.5774463013613929</v>
      </c>
      <c r="P87" s="157">
        <f t="shared" ref="P87" si="338">SUM(P88:P89,P92:P93,P96:P97)</f>
        <v>12.193651076431845</v>
      </c>
      <c r="Q87" s="157">
        <f t="shared" ref="Q87" si="339">SUM(Q88:Q89,Q92:Q93,Q96:Q97)</f>
        <v>1.6140935283853444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1.8762056343995162</v>
      </c>
      <c r="E88" s="132">
        <v>7.3656914656287675</v>
      </c>
      <c r="F88" s="132">
        <v>8.002316088378274</v>
      </c>
      <c r="G88" s="132">
        <v>5.6740955041552859</v>
      </c>
      <c r="H88" s="132">
        <v>5.1669242946574752</v>
      </c>
      <c r="I88" s="132">
        <v>10.70351559013177</v>
      </c>
      <c r="J88" s="132">
        <v>11.200934286297905</v>
      </c>
      <c r="K88" s="132">
        <v>5.3686183854479888</v>
      </c>
      <c r="L88" s="132">
        <v>3.7988072079997166</v>
      </c>
      <c r="M88" s="132">
        <v>0</v>
      </c>
      <c r="N88" s="132">
        <v>3.0511876856416689</v>
      </c>
      <c r="O88" s="132">
        <v>3.1980294717840798</v>
      </c>
      <c r="P88" s="132">
        <v>12.193651076431845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0.12923595602016932</v>
      </c>
      <c r="E96" s="162">
        <v>3.9514633884139303</v>
      </c>
      <c r="F96" s="162">
        <v>1.3598976589384577</v>
      </c>
      <c r="G96" s="162">
        <v>4.4146357975523527</v>
      </c>
      <c r="H96" s="162">
        <v>3.5002797108769794</v>
      </c>
      <c r="I96" s="162">
        <v>0</v>
      </c>
      <c r="J96" s="162">
        <v>0</v>
      </c>
      <c r="K96" s="162">
        <v>2.4912288904172328</v>
      </c>
      <c r="L96" s="162">
        <v>0</v>
      </c>
      <c r="M96" s="162">
        <v>0.45275351685720977</v>
      </c>
      <c r="N96" s="162">
        <v>0</v>
      </c>
      <c r="O96" s="162">
        <v>3.379416829577313</v>
      </c>
      <c r="P96" s="162">
        <v>0</v>
      </c>
      <c r="Q96" s="162">
        <v>1.6140935283853444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1.2015027442049144</v>
      </c>
      <c r="E100" s="157">
        <f t="shared" ref="E100" si="387">SUM(E101:E103)</f>
        <v>5.3503621939340462</v>
      </c>
      <c r="F100" s="157">
        <f t="shared" ref="F100" si="388">SUM(F101:F103)</f>
        <v>5.6665935653879895</v>
      </c>
      <c r="G100" s="157">
        <f t="shared" ref="G100" si="389">SUM(G101:G103)</f>
        <v>5.6171094850792898</v>
      </c>
      <c r="H100" s="157">
        <f t="shared" ref="H100" si="390">SUM(H101:H103)</f>
        <v>9.5743465124633946</v>
      </c>
      <c r="I100" s="157">
        <f t="shared" ref="I100" si="391">SUM(I101:I103)</f>
        <v>4.409659005162899</v>
      </c>
      <c r="J100" s="157">
        <f t="shared" ref="J100" si="392">SUM(J101:J103)</f>
        <v>8.2599044122223795</v>
      </c>
      <c r="K100" s="157">
        <f t="shared" ref="K100" si="393">SUM(K101:K103)</f>
        <v>1.8735082480369467</v>
      </c>
      <c r="L100" s="157">
        <f t="shared" ref="L100" si="394">SUM(L101:L103)</f>
        <v>2.3020672078605959</v>
      </c>
      <c r="M100" s="157">
        <f t="shared" ref="M100" si="395">SUM(M101:M103)</f>
        <v>0.19912843697694965</v>
      </c>
      <c r="N100" s="157">
        <f t="shared" ref="N100" si="396">SUM(N101:N103)</f>
        <v>1.6823225151166281</v>
      </c>
      <c r="O100" s="157">
        <f t="shared" ref="O100" si="397">SUM(O101:O103)</f>
        <v>3.385122314843211</v>
      </c>
      <c r="P100" s="157">
        <f t="shared" ref="P100" si="398">SUM(P101:P103)</f>
        <v>7.462848610749738</v>
      </c>
      <c r="Q100" s="157">
        <f t="shared" ref="Q100" si="399">SUM(Q101:Q103)</f>
        <v>0.83220040763343772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0.96773803264035341</v>
      </c>
      <c r="E101" s="156">
        <v>2.5724569796790222</v>
      </c>
      <c r="F101" s="156">
        <v>3.0213786942841252</v>
      </c>
      <c r="G101" s="156">
        <v>4.1132094872151743</v>
      </c>
      <c r="H101" s="156">
        <v>1.3778467192426229</v>
      </c>
      <c r="I101" s="156">
        <v>3.1810065189157353</v>
      </c>
      <c r="J101" s="156">
        <v>3.4131808515409046</v>
      </c>
      <c r="K101" s="156">
        <v>0.81860612811515565</v>
      </c>
      <c r="L101" s="156">
        <v>0.36087243140786657</v>
      </c>
      <c r="M101" s="156">
        <v>0.19912843697694965</v>
      </c>
      <c r="N101" s="156">
        <v>1.6823225151166281</v>
      </c>
      <c r="O101" s="156">
        <v>3.385122314843211</v>
      </c>
      <c r="P101" s="156">
        <v>2.4994933584365921</v>
      </c>
      <c r="Q101" s="156">
        <v>0.83220040763343772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0.23376471156456108</v>
      </c>
      <c r="E103" s="57">
        <v>2.7779052142550245</v>
      </c>
      <c r="F103" s="57">
        <v>2.6452148711038648</v>
      </c>
      <c r="G103" s="57">
        <v>1.5038999978641157</v>
      </c>
      <c r="H103" s="57">
        <v>8.1964997932207719</v>
      </c>
      <c r="I103" s="57">
        <v>1.2286524862471639</v>
      </c>
      <c r="J103" s="57">
        <v>4.8467235606814754</v>
      </c>
      <c r="K103" s="57">
        <v>1.0549021199217912</v>
      </c>
      <c r="L103" s="57">
        <v>1.9411947764527295</v>
      </c>
      <c r="M103" s="57">
        <v>0</v>
      </c>
      <c r="N103" s="57">
        <v>0</v>
      </c>
      <c r="O103" s="57">
        <v>0</v>
      </c>
      <c r="P103" s="57">
        <v>4.9633552523131454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0.18443324727979657</v>
      </c>
      <c r="D105" s="168">
        <f t="shared" ref="D105" si="401">SUM(D106,D109,D111,D120)</f>
        <v>1.1741275129117421</v>
      </c>
      <c r="E105" s="168">
        <f t="shared" ref="E105" si="402">SUM(E106,E109,E111,E120)</f>
        <v>7.0782079068812967E-2</v>
      </c>
      <c r="F105" s="168">
        <f t="shared" ref="F105" si="403">SUM(F106,F109,F111,F120)</f>
        <v>5.490622749069736E-2</v>
      </c>
      <c r="G105" s="168">
        <f t="shared" ref="G105" si="404">SUM(G106,G109,G111,G120)</f>
        <v>0.11383049670574924</v>
      </c>
      <c r="H105" s="168">
        <f t="shared" ref="H105" si="405">SUM(H106,H109,H111,H120)</f>
        <v>0.15534329587082532</v>
      </c>
      <c r="I105" s="168">
        <f t="shared" ref="I105" si="406">SUM(I106,I109,I111,I120)</f>
        <v>0.64072108405737971</v>
      </c>
      <c r="J105" s="168">
        <f t="shared" ref="J105" si="407">SUM(J106,J109,J111,J120)</f>
        <v>0.147956595523804</v>
      </c>
      <c r="K105" s="168">
        <f t="shared" ref="K105" si="408">SUM(K106,K109,K111,K120)</f>
        <v>1.2005359114547709</v>
      </c>
      <c r="L105" s="168">
        <f t="shared" ref="L105" si="409">SUM(L106,L109,L111,L120)</f>
        <v>1.0245007123518941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0.15131320895047001</v>
      </c>
      <c r="D106" s="157">
        <f t="shared" si="415"/>
        <v>0.96293149860418104</v>
      </c>
      <c r="E106" s="157">
        <f t="shared" si="415"/>
        <v>5.6441130525327003E-2</v>
      </c>
      <c r="F106" s="157">
        <f t="shared" si="415"/>
        <v>4.2387713070993933E-2</v>
      </c>
      <c r="G106" s="157">
        <f t="shared" si="415"/>
        <v>8.9561578603368108E-2</v>
      </c>
      <c r="H106" s="157">
        <f t="shared" si="415"/>
        <v>0.11032940766922905</v>
      </c>
      <c r="I106" s="157">
        <f t="shared" si="415"/>
        <v>0.47987246146254481</v>
      </c>
      <c r="J106" s="157">
        <f t="shared" si="415"/>
        <v>0.10674829642850935</v>
      </c>
      <c r="K106" s="157">
        <f t="shared" si="415"/>
        <v>0.95436029970301894</v>
      </c>
      <c r="L106" s="157">
        <f t="shared" si="415"/>
        <v>0.82667573872455402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0.15083047270143002</v>
      </c>
      <c r="D107" s="156">
        <v>0.95989558102946648</v>
      </c>
      <c r="E107" s="156">
        <v>5.6007657849163076E-2</v>
      </c>
      <c r="F107" s="156">
        <v>4.2309098674581408E-2</v>
      </c>
      <c r="G107" s="156">
        <v>8.8530733545599163E-2</v>
      </c>
      <c r="H107" s="156">
        <v>0.10947013623922347</v>
      </c>
      <c r="I107" s="156">
        <v>0.4719585511932648</v>
      </c>
      <c r="J107" s="156">
        <v>0.10597673166607488</v>
      </c>
      <c r="K107" s="156">
        <v>0.94146056132857281</v>
      </c>
      <c r="L107" s="156">
        <v>0.82057329781953414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4.8273624903998671E-4</v>
      </c>
      <c r="D108" s="156">
        <v>3.035917574714545E-3</v>
      </c>
      <c r="E108" s="156">
        <v>4.3347267616392765E-4</v>
      </c>
      <c r="F108" s="156">
        <v>7.8614396412522413E-5</v>
      </c>
      <c r="G108" s="156">
        <v>1.0308450577689405E-3</v>
      </c>
      <c r="H108" s="156">
        <v>8.5927143000558192E-4</v>
      </c>
      <c r="I108" s="156">
        <v>7.9139102692799921E-3</v>
      </c>
      <c r="J108" s="156">
        <v>7.7156476243447111E-4</v>
      </c>
      <c r="K108" s="156">
        <v>1.2899738374446173E-2</v>
      </c>
      <c r="L108" s="156">
        <v>6.102440905019893E-3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7.2844740640128644E-4</v>
      </c>
      <c r="D109" s="157">
        <f t="shared" si="416"/>
        <v>3.35468741716204E-3</v>
      </c>
      <c r="E109" s="157">
        <f t="shared" si="416"/>
        <v>1.4351996391734226E-3</v>
      </c>
      <c r="F109" s="157">
        <f t="shared" si="416"/>
        <v>1.7755071506662641E-3</v>
      </c>
      <c r="G109" s="157">
        <f t="shared" si="416"/>
        <v>2.7467131837459781E-3</v>
      </c>
      <c r="H109" s="157">
        <f t="shared" si="416"/>
        <v>3.0997184714437317E-3</v>
      </c>
      <c r="I109" s="157">
        <f t="shared" si="416"/>
        <v>6.7148063569980078E-3</v>
      </c>
      <c r="J109" s="157">
        <f t="shared" si="416"/>
        <v>4.5932861750028406E-3</v>
      </c>
      <c r="K109" s="157">
        <f t="shared" si="416"/>
        <v>1.1642827171224916E-2</v>
      </c>
      <c r="L109" s="157">
        <f t="shared" si="416"/>
        <v>1.7788767404233359E-2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7.2844740640128644E-4</v>
      </c>
      <c r="D110" s="156">
        <v>3.35468741716204E-3</v>
      </c>
      <c r="E110" s="156">
        <v>1.4351996391734226E-3</v>
      </c>
      <c r="F110" s="156">
        <v>1.7755071506662641E-3</v>
      </c>
      <c r="G110" s="156">
        <v>2.7467131837459781E-3</v>
      </c>
      <c r="H110" s="156">
        <v>3.0997184714437317E-3</v>
      </c>
      <c r="I110" s="156">
        <v>6.7148063569980078E-3</v>
      </c>
      <c r="J110" s="156">
        <v>4.5932861750028406E-3</v>
      </c>
      <c r="K110" s="156">
        <v>1.1642827171224916E-2</v>
      </c>
      <c r="L110" s="156">
        <v>1.7788767404233359E-2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2.1988472368805554E-2</v>
      </c>
      <c r="D111" s="157">
        <f t="shared" ref="D111" si="418">SUM(D112:D113,D116:D117)</f>
        <v>0.12511724383123338</v>
      </c>
      <c r="E111" s="157">
        <f t="shared" ref="E111" si="419">SUM(E112:E113,E116:E117)</f>
        <v>9.3459002382374982E-3</v>
      </c>
      <c r="F111" s="157">
        <f t="shared" ref="F111" si="420">SUM(F112:F113,F116:F117)</f>
        <v>6.1404036655099111E-3</v>
      </c>
      <c r="G111" s="157">
        <f t="shared" ref="G111" si="421">SUM(G112:G113,G116:G117)</f>
        <v>1.6207635222692311E-2</v>
      </c>
      <c r="H111" s="157">
        <f t="shared" ref="H111" si="422">SUM(H112:H113,H116:H117)</f>
        <v>1.8117391288867295E-2</v>
      </c>
      <c r="I111" s="157">
        <f t="shared" ref="I111" si="423">SUM(I112:I113,I116:I117)</f>
        <v>0.13027680940716316</v>
      </c>
      <c r="J111" s="157">
        <f t="shared" ref="J111" si="424">SUM(J112:J113,J116:J117)</f>
        <v>1.9925307704927394E-2</v>
      </c>
      <c r="K111" s="157">
        <f t="shared" ref="K111" si="425">SUM(K112:K113,K116:K117)</f>
        <v>0.20734153453668289</v>
      </c>
      <c r="L111" s="157">
        <f t="shared" ref="L111" si="426">SUM(L112:L113,L116:L117)</f>
        <v>0.11704802152910899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2.1988472368805554E-2</v>
      </c>
      <c r="D116" s="162">
        <v>0.12511724383123338</v>
      </c>
      <c r="E116" s="162">
        <v>9.3459002382374982E-3</v>
      </c>
      <c r="F116" s="162">
        <v>6.1404036655099111E-3</v>
      </c>
      <c r="G116" s="162">
        <v>1.6207635222692311E-2</v>
      </c>
      <c r="H116" s="162">
        <v>1.8117391288867295E-2</v>
      </c>
      <c r="I116" s="162">
        <v>0.13027680940716316</v>
      </c>
      <c r="J116" s="162">
        <v>1.9925307704927394E-2</v>
      </c>
      <c r="K116" s="162">
        <v>0.20734153453668289</v>
      </c>
      <c r="L116" s="162">
        <v>0.11704802152910899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1.0403118554119699E-2</v>
      </c>
      <c r="D120" s="157">
        <f t="shared" ref="D120" si="463">SUM(D121:D122)</f>
        <v>8.2724083059165537E-2</v>
      </c>
      <c r="E120" s="157">
        <f t="shared" ref="E120" si="464">SUM(E121:E122)</f>
        <v>3.5598486660750523E-3</v>
      </c>
      <c r="F120" s="157">
        <f t="shared" ref="F120" si="465">SUM(F121:F122)</f>
        <v>4.6026036035272484E-3</v>
      </c>
      <c r="G120" s="157">
        <f t="shared" ref="G120" si="466">SUM(G121:G122)</f>
        <v>5.3145696959428492E-3</v>
      </c>
      <c r="H120" s="157">
        <f t="shared" ref="H120" si="467">SUM(H121:H122)</f>
        <v>2.3796778441285246E-2</v>
      </c>
      <c r="I120" s="157">
        <f t="shared" ref="I120" si="468">SUM(I121:I122)</f>
        <v>2.3857006830673749E-2</v>
      </c>
      <c r="J120" s="157">
        <f t="shared" ref="J120" si="469">SUM(J121:J122)</f>
        <v>1.6689705215364413E-2</v>
      </c>
      <c r="K120" s="157">
        <f t="shared" ref="K120" si="470">SUM(K121:K122)</f>
        <v>2.7191250043844341E-2</v>
      </c>
      <c r="L120" s="157">
        <f t="shared" ref="L120" si="471">SUM(L121:L122)</f>
        <v>6.2988184693997792E-2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1.0403118554119699E-2</v>
      </c>
      <c r="D122" s="57">
        <v>8.2724083059165537E-2</v>
      </c>
      <c r="E122" s="57">
        <v>3.5598486660750523E-3</v>
      </c>
      <c r="F122" s="57">
        <v>4.6026036035272484E-3</v>
      </c>
      <c r="G122" s="57">
        <v>5.3145696959428492E-3</v>
      </c>
      <c r="H122" s="57">
        <v>2.3796778441285246E-2</v>
      </c>
      <c r="I122" s="57">
        <v>2.3857006830673749E-2</v>
      </c>
      <c r="J122" s="57">
        <v>1.6689705215364413E-2</v>
      </c>
      <c r="K122" s="57">
        <v>2.7191250043844341E-2</v>
      </c>
      <c r="L122" s="57">
        <v>6.2988184693997792E-2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122.39189010774562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43.610801206141211</v>
      </c>
      <c r="H124" s="168">
        <f t="shared" ref="H124" si="482">SUM(H125,H128,H130,H139)</f>
        <v>17.877262868789401</v>
      </c>
      <c r="I124" s="168">
        <f t="shared" ref="I124" si="483">SUM(I125,I128,I130,I139)</f>
        <v>34.181628411682816</v>
      </c>
      <c r="J124" s="168">
        <f t="shared" ref="J124" si="484">SUM(J125,J128,J130,J139)</f>
        <v>0</v>
      </c>
      <c r="K124" s="168">
        <f t="shared" ref="K124" si="485">SUM(K125,K128,K130,K139)</f>
        <v>37.145428950551</v>
      </c>
      <c r="L124" s="168">
        <f t="shared" ref="L124" si="486">SUM(L125,L128,L130,L139)</f>
        <v>37.561496044501666</v>
      </c>
      <c r="M124" s="168">
        <f t="shared" ref="M124" si="487">SUM(M125,M128,M130,M139)</f>
        <v>51.420690988287298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100.69383852029979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35.268948947562372</v>
      </c>
      <c r="H125" s="157">
        <f t="shared" si="492"/>
        <v>12.372345095415955</v>
      </c>
      <c r="I125" s="157">
        <f t="shared" si="492"/>
        <v>26.288024149160034</v>
      </c>
      <c r="J125" s="157">
        <f t="shared" si="492"/>
        <v>0</v>
      </c>
      <c r="K125" s="157">
        <f t="shared" si="492"/>
        <v>30.722311495216097</v>
      </c>
      <c r="L125" s="157">
        <f t="shared" si="492"/>
        <v>29.3317974675413</v>
      </c>
      <c r="M125" s="157">
        <f t="shared" si="492"/>
        <v>40.54410906620155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100.37259382364783</v>
      </c>
      <c r="D126" s="156">
        <v>0</v>
      </c>
      <c r="E126" s="156">
        <v>0</v>
      </c>
      <c r="F126" s="156">
        <v>0</v>
      </c>
      <c r="G126" s="156">
        <v>34.863006775905156</v>
      </c>
      <c r="H126" s="156">
        <v>12.275986355826477</v>
      </c>
      <c r="I126" s="156">
        <v>25.854490072961838</v>
      </c>
      <c r="J126" s="156">
        <v>0</v>
      </c>
      <c r="K126" s="156">
        <v>30.30704927122181</v>
      </c>
      <c r="L126" s="156">
        <v>29.11527295581455</v>
      </c>
      <c r="M126" s="156">
        <v>40.281061916066214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0.32124469665195515</v>
      </c>
      <c r="D127" s="156">
        <v>0</v>
      </c>
      <c r="E127" s="156">
        <v>0</v>
      </c>
      <c r="F127" s="156">
        <v>0</v>
      </c>
      <c r="G127" s="156">
        <v>0.40594217165721652</v>
      </c>
      <c r="H127" s="156">
        <v>9.6358739589478146E-2</v>
      </c>
      <c r="I127" s="156">
        <v>0.43353407619819456</v>
      </c>
      <c r="J127" s="156">
        <v>0</v>
      </c>
      <c r="K127" s="156">
        <v>0.41526222399428475</v>
      </c>
      <c r="L127" s="156">
        <v>0.21652451172674819</v>
      </c>
      <c r="M127" s="156">
        <v>0.26304715013533869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0.66442823854143374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0.68868219283675158</v>
      </c>
      <c r="H128" s="157">
        <f t="shared" si="493"/>
        <v>0.5353232076994805</v>
      </c>
      <c r="I128" s="157">
        <f t="shared" si="493"/>
        <v>0.7063397366253511</v>
      </c>
      <c r="J128" s="157">
        <f t="shared" si="493"/>
        <v>0</v>
      </c>
      <c r="K128" s="157">
        <f t="shared" si="493"/>
        <v>1.0425397367081646</v>
      </c>
      <c r="L128" s="157">
        <f t="shared" si="493"/>
        <v>0.62452165402878679</v>
      </c>
      <c r="M128" s="157">
        <f t="shared" si="493"/>
        <v>0.61096671680834169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0.66442823854143374</v>
      </c>
      <c r="D129" s="156">
        <v>0</v>
      </c>
      <c r="E129" s="156">
        <v>0</v>
      </c>
      <c r="F129" s="156">
        <v>0</v>
      </c>
      <c r="G129" s="156">
        <v>0.68868219283675158</v>
      </c>
      <c r="H129" s="156">
        <v>0.5353232076994805</v>
      </c>
      <c r="I129" s="156">
        <v>0.7063397366253511</v>
      </c>
      <c r="J129" s="156">
        <v>0</v>
      </c>
      <c r="K129" s="156">
        <v>1.0425397367081646</v>
      </c>
      <c r="L129" s="156">
        <v>0.62452165402878679</v>
      </c>
      <c r="M129" s="156">
        <v>0.61096671680834169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13.896492434363784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5.533337042285547</v>
      </c>
      <c r="H130" s="157">
        <f t="shared" ref="H130" si="499">SUM(H131:H132,H135:H136)</f>
        <v>2.0373947990832892</v>
      </c>
      <c r="I130" s="157">
        <f t="shared" ref="I130" si="500">SUM(I131:I132,I135:I136)</f>
        <v>5.7444307478401075</v>
      </c>
      <c r="J130" s="157">
        <f t="shared" ref="J130" si="501">SUM(J131:J132,J135:J136)</f>
        <v>0</v>
      </c>
      <c r="K130" s="157">
        <f t="shared" ref="K130" si="502">SUM(K131:K132,K135:K136)</f>
        <v>4.4321589521309015</v>
      </c>
      <c r="L130" s="157">
        <f t="shared" ref="L130" si="503">SUM(L131:L132,L135:L136)</f>
        <v>4.6158125038249604</v>
      </c>
      <c r="M130" s="157">
        <f t="shared" ref="M130" si="504">SUM(M131:M132,M135:M136)</f>
        <v>6.0183967317945637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12.178570530633943</v>
      </c>
      <c r="D131" s="132">
        <v>0</v>
      </c>
      <c r="E131" s="132">
        <v>0</v>
      </c>
      <c r="F131" s="132">
        <v>0</v>
      </c>
      <c r="G131" s="132">
        <v>5.133596360665913</v>
      </c>
      <c r="H131" s="132">
        <v>2.0373947990832892</v>
      </c>
      <c r="I131" s="132">
        <v>4.0447283631217115</v>
      </c>
      <c r="J131" s="132">
        <v>0</v>
      </c>
      <c r="K131" s="132">
        <v>4.4321589521309015</v>
      </c>
      <c r="L131" s="132">
        <v>3.3192523442027477</v>
      </c>
      <c r="M131" s="132">
        <v>6.0183967317945637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1.7179219037298423</v>
      </c>
      <c r="D135" s="162">
        <v>0</v>
      </c>
      <c r="E135" s="162">
        <v>0</v>
      </c>
      <c r="F135" s="162">
        <v>0</v>
      </c>
      <c r="G135" s="162">
        <v>0.39974068161963361</v>
      </c>
      <c r="H135" s="162">
        <v>0</v>
      </c>
      <c r="I135" s="162">
        <v>1.6997023847183956</v>
      </c>
      <c r="J135" s="162">
        <v>0</v>
      </c>
      <c r="K135" s="162">
        <v>0</v>
      </c>
      <c r="L135" s="162">
        <v>1.2965601596222123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7.1371309145406183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2.1198330234565446</v>
      </c>
      <c r="H139" s="157">
        <f t="shared" ref="H139" si="544">SUM(H140:H141)</f>
        <v>2.9321997665906752</v>
      </c>
      <c r="I139" s="157">
        <f t="shared" ref="I139" si="545">SUM(I140:I141)</f>
        <v>1.4428337780573197</v>
      </c>
      <c r="J139" s="157">
        <f t="shared" ref="J139" si="546">SUM(J140:J141)</f>
        <v>0</v>
      </c>
      <c r="K139" s="157">
        <f t="shared" ref="K139" si="547">SUM(K140:K141)</f>
        <v>0.94841876649584445</v>
      </c>
      <c r="L139" s="157">
        <f t="shared" ref="L139" si="548">SUM(L140:L141)</f>
        <v>2.989364419106622</v>
      </c>
      <c r="M139" s="157">
        <f t="shared" ref="M139" si="549">SUM(M140:M141)</f>
        <v>4.2472184734828415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7.1371309145406183</v>
      </c>
      <c r="D141" s="57">
        <v>0</v>
      </c>
      <c r="E141" s="57">
        <v>0</v>
      </c>
      <c r="F141" s="57">
        <v>0</v>
      </c>
      <c r="G141" s="57">
        <v>2.1198330234565446</v>
      </c>
      <c r="H141" s="57">
        <v>2.9321997665906752</v>
      </c>
      <c r="I141" s="57">
        <v>1.4428337780573197</v>
      </c>
      <c r="J141" s="57">
        <v>0</v>
      </c>
      <c r="K141" s="57">
        <v>0.94841876649584445</v>
      </c>
      <c r="L141" s="57">
        <v>2.989364419106622</v>
      </c>
      <c r="M141" s="57">
        <v>4.2472184734828415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8.1694989952672027E-3</v>
      </c>
      <c r="D143" s="168">
        <f t="shared" ref="D143" si="555">SUM(D144,D146,D148,D157)</f>
        <v>6.6465514157528173E-3</v>
      </c>
      <c r="E143" s="168">
        <f t="shared" ref="E143" si="556">SUM(E144,E146,E148,E157)</f>
        <v>4.3790371349486816E-2</v>
      </c>
      <c r="F143" s="168">
        <f t="shared" ref="F143" si="557">SUM(F144,F146,F148,F157)</f>
        <v>8.2639186783603994E-3</v>
      </c>
      <c r="G143" s="168">
        <f t="shared" ref="G143" si="558">SUM(G144,G146,G148,G157)</f>
        <v>0.43245754097956013</v>
      </c>
      <c r="H143" s="168">
        <f t="shared" ref="H143" si="559">SUM(H144,H146,H148,H157)</f>
        <v>1.3513132242350845E-2</v>
      </c>
      <c r="I143" s="168">
        <f t="shared" ref="I143" si="560">SUM(I144,I146,I148,I157)</f>
        <v>0.5055589217977865</v>
      </c>
      <c r="J143" s="168">
        <f t="shared" ref="J143" si="561">SUM(J144,J146,J148,J157)</f>
        <v>6.2617186024655325E-2</v>
      </c>
      <c r="K143" s="168">
        <f t="shared" ref="K143" si="562">SUM(K144,K146,K148,K157)</f>
        <v>0.78656132563939418</v>
      </c>
      <c r="L143" s="168">
        <f t="shared" ref="L143" si="563">SUM(L144,L146,L148,L157)</f>
        <v>0.33697630949182045</v>
      </c>
      <c r="M143" s="168">
        <f t="shared" ref="M143" si="564">SUM(M144,M146,M148,M157)</f>
        <v>0.35014858067172916</v>
      </c>
      <c r="N143" s="168">
        <f t="shared" ref="N143" si="565">SUM(N144,N146,N148,N157)</f>
        <v>0.63595781992058686</v>
      </c>
      <c r="O143" s="168">
        <f t="shared" ref="O143" si="566">SUM(O144,O146,O148,O157)</f>
        <v>1.3861640385685448</v>
      </c>
      <c r="P143" s="168">
        <f t="shared" ref="P143" si="567">SUM(P144,P146,P148,P157)</f>
        <v>1.7939710250943823</v>
      </c>
      <c r="Q143" s="168">
        <f t="shared" ref="Q143" si="568">SUM(Q144,Q146,Q148,Q157)</f>
        <v>4.8586912046140567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6.195523112770886E-3</v>
      </c>
      <c r="D144" s="157">
        <f t="shared" si="569"/>
        <v>4.9896095754061809E-3</v>
      </c>
      <c r="E144" s="157">
        <f t="shared" si="569"/>
        <v>3.3209807771145912E-2</v>
      </c>
      <c r="F144" s="157">
        <f t="shared" si="569"/>
        <v>6.2517104743764545E-3</v>
      </c>
      <c r="G144" s="157">
        <f t="shared" si="569"/>
        <v>0.32384469782156311</v>
      </c>
      <c r="H144" s="157">
        <f t="shared" si="569"/>
        <v>9.0385498726688711E-3</v>
      </c>
      <c r="I144" s="157">
        <f t="shared" si="569"/>
        <v>0.35306832483379058</v>
      </c>
      <c r="J144" s="157">
        <f t="shared" si="569"/>
        <v>4.3489320308495533E-2</v>
      </c>
      <c r="K144" s="157">
        <f t="shared" si="569"/>
        <v>0.58761249077742095</v>
      </c>
      <c r="L144" s="157">
        <f t="shared" si="569"/>
        <v>0.24814200093050856</v>
      </c>
      <c r="M144" s="157">
        <f t="shared" si="569"/>
        <v>0.25441707571640809</v>
      </c>
      <c r="N144" s="157">
        <f t="shared" si="569"/>
        <v>0.45949655474731421</v>
      </c>
      <c r="O144" s="157">
        <f t="shared" si="569"/>
        <v>1.0021221344625326</v>
      </c>
      <c r="P144" s="157">
        <f t="shared" si="569"/>
        <v>1.270788673463521</v>
      </c>
      <c r="Q144" s="157">
        <f t="shared" si="569"/>
        <v>3.4667775085486903</v>
      </c>
    </row>
    <row r="145" spans="1:17" ht="12" customHeight="1" x14ac:dyDescent="0.25">
      <c r="A145" s="23" t="s">
        <v>60</v>
      </c>
      <c r="B145" s="156"/>
      <c r="C145" s="156">
        <v>6.195523112770886E-3</v>
      </c>
      <c r="D145" s="156">
        <v>4.9896095754061809E-3</v>
      </c>
      <c r="E145" s="156">
        <v>3.3209807771145912E-2</v>
      </c>
      <c r="F145" s="156">
        <v>6.2517104743764545E-3</v>
      </c>
      <c r="G145" s="156">
        <v>0.32384469782156311</v>
      </c>
      <c r="H145" s="156">
        <v>9.0385498726688711E-3</v>
      </c>
      <c r="I145" s="156">
        <v>0.35306832483379058</v>
      </c>
      <c r="J145" s="156">
        <v>4.3489320308495533E-2</v>
      </c>
      <c r="K145" s="156">
        <v>0.58761249077742095</v>
      </c>
      <c r="L145" s="156">
        <v>0.24814200093050856</v>
      </c>
      <c r="M145" s="156">
        <v>0.25441707571640809</v>
      </c>
      <c r="N145" s="156">
        <v>0.45949655474731421</v>
      </c>
      <c r="O145" s="156">
        <v>1.0021221344625326</v>
      </c>
      <c r="P145" s="156">
        <v>1.270788673463521</v>
      </c>
      <c r="Q145" s="156">
        <v>3.4667775085486903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6.4579201785505626E-4</v>
      </c>
      <c r="D146" s="157">
        <f t="shared" si="570"/>
        <v>4.9944222102679897E-4</v>
      </c>
      <c r="E146" s="157">
        <f t="shared" si="570"/>
        <v>2.9932591597395326E-3</v>
      </c>
      <c r="F146" s="157">
        <f t="shared" si="570"/>
        <v>6.2060437225801236E-4</v>
      </c>
      <c r="G146" s="157">
        <f t="shared" si="570"/>
        <v>3.5745267767037139E-2</v>
      </c>
      <c r="H146" s="157">
        <f t="shared" si="570"/>
        <v>1.0297442172895845E-3</v>
      </c>
      <c r="I146" s="157">
        <f t="shared" si="570"/>
        <v>4.1278337311572488E-2</v>
      </c>
      <c r="J146" s="157">
        <f t="shared" si="570"/>
        <v>4.4801377262528299E-3</v>
      </c>
      <c r="K146" s="157">
        <f t="shared" si="570"/>
        <v>5.9496368086622259E-2</v>
      </c>
      <c r="L146" s="157">
        <f t="shared" si="570"/>
        <v>2.7465482037513578E-2</v>
      </c>
      <c r="M146" s="157">
        <f t="shared" si="570"/>
        <v>2.9018874118818903E-2</v>
      </c>
      <c r="N146" s="157">
        <f t="shared" si="570"/>
        <v>5.075001904939061E-2</v>
      </c>
      <c r="O146" s="157">
        <f t="shared" si="570"/>
        <v>0.12532598895225985</v>
      </c>
      <c r="P146" s="157">
        <f t="shared" si="570"/>
        <v>0.1647886457930503</v>
      </c>
      <c r="Q146" s="157">
        <f t="shared" si="570"/>
        <v>0.46176323248287382</v>
      </c>
    </row>
    <row r="147" spans="1:17" ht="12" customHeight="1" x14ac:dyDescent="0.25">
      <c r="A147" s="23" t="s">
        <v>60</v>
      </c>
      <c r="B147" s="156"/>
      <c r="C147" s="156">
        <v>6.4579201785505626E-4</v>
      </c>
      <c r="D147" s="156">
        <v>4.9944222102679897E-4</v>
      </c>
      <c r="E147" s="156">
        <v>2.9932591597395326E-3</v>
      </c>
      <c r="F147" s="156">
        <v>6.2060437225801236E-4</v>
      </c>
      <c r="G147" s="156">
        <v>3.5745267767037139E-2</v>
      </c>
      <c r="H147" s="156">
        <v>1.0297442172895845E-3</v>
      </c>
      <c r="I147" s="156">
        <v>4.1278337311572488E-2</v>
      </c>
      <c r="J147" s="156">
        <v>4.4801377262528299E-3</v>
      </c>
      <c r="K147" s="156">
        <v>5.9496368086622259E-2</v>
      </c>
      <c r="L147" s="156">
        <v>2.7465482037513578E-2</v>
      </c>
      <c r="M147" s="156">
        <v>2.9018874118818903E-2</v>
      </c>
      <c r="N147" s="156">
        <v>5.075001904939061E-2</v>
      </c>
      <c r="O147" s="156">
        <v>0.12532598895225985</v>
      </c>
      <c r="P147" s="156">
        <v>0.1647886457930503</v>
      </c>
      <c r="Q147" s="156">
        <v>0.46176323248287382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9.1319664853884775E-4</v>
      </c>
      <c r="D148" s="157">
        <f t="shared" ref="D148" si="572">SUM(D149:D150,D153:D154)</f>
        <v>6.9582054617402765E-4</v>
      </c>
      <c r="E148" s="157">
        <f t="shared" ref="E148" si="573">SUM(E149:E150,E153:E154)</f>
        <v>5.5210609354521449E-3</v>
      </c>
      <c r="F148" s="157">
        <f t="shared" ref="F148" si="574">SUM(F149:F150,F153:F154)</f>
        <v>8.0061474145826453E-4</v>
      </c>
      <c r="G148" s="157">
        <f t="shared" ref="G148" si="575">SUM(G149:G150,G153:G154)</f>
        <v>5.5210450468431892E-2</v>
      </c>
      <c r="H148" s="157">
        <f t="shared" ref="H148" si="576">SUM(H149:H150,H153:H154)</f>
        <v>1.505736125660236E-3</v>
      </c>
      <c r="I148" s="157">
        <f t="shared" ref="I148" si="577">SUM(I149:I150,I153:I154)</f>
        <v>9.4232577716439878E-2</v>
      </c>
      <c r="J148" s="157">
        <f t="shared" ref="J148" si="578">SUM(J149:J150,J153:J154)</f>
        <v>8.0159861843904934E-3</v>
      </c>
      <c r="K148" s="157">
        <f t="shared" ref="K148" si="579">SUM(K149:K150,K153:K154)</f>
        <v>0.12342030407229444</v>
      </c>
      <c r="L148" s="157">
        <f t="shared" ref="L148" si="580">SUM(L149:L150,L153:L154)</f>
        <v>3.9844053546278423E-2</v>
      </c>
      <c r="M148" s="157">
        <f t="shared" ref="M148" si="581">SUM(M149:M150,M153:M154)</f>
        <v>4.3342014279531597E-2</v>
      </c>
      <c r="N148" s="157">
        <f t="shared" ref="N148" si="582">SUM(N149:N150,N153:N154)</f>
        <v>8.2038690399132405E-2</v>
      </c>
      <c r="O148" s="157">
        <f t="shared" ref="O148" si="583">SUM(O149:O150,O153:O154)</f>
        <v>0.16309706570873073</v>
      </c>
      <c r="P148" s="157">
        <f t="shared" ref="P148" si="584">SUM(P149:P150,P153:P154)</f>
        <v>0.23185322799664257</v>
      </c>
      <c r="Q148" s="157">
        <f t="shared" ref="Q148" si="585">SUM(Q149:Q150,Q153:Q154)</f>
        <v>0.60225153656177255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9.1319664853884775E-4</v>
      </c>
      <c r="D153" s="162">
        <v>6.9582054617402765E-4</v>
      </c>
      <c r="E153" s="162">
        <v>5.5210609354521449E-3</v>
      </c>
      <c r="F153" s="162">
        <v>8.0061474145826453E-4</v>
      </c>
      <c r="G153" s="162">
        <v>5.5210450468431892E-2</v>
      </c>
      <c r="H153" s="162">
        <v>1.505736125660236E-3</v>
      </c>
      <c r="I153" s="162">
        <v>9.4232577716439878E-2</v>
      </c>
      <c r="J153" s="162">
        <v>8.0159861843904934E-3</v>
      </c>
      <c r="K153" s="162">
        <v>0.12342030407229444</v>
      </c>
      <c r="L153" s="162">
        <v>3.9844053546278423E-2</v>
      </c>
      <c r="M153" s="162">
        <v>4.3342014279531597E-2</v>
      </c>
      <c r="N153" s="162">
        <v>8.2038690399132405E-2</v>
      </c>
      <c r="O153" s="162">
        <v>0.16309706570873073</v>
      </c>
      <c r="P153" s="162">
        <v>0.23185322799664257</v>
      </c>
      <c r="Q153" s="162">
        <v>0.60225153656177255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4.1498721610241284E-4</v>
      </c>
      <c r="D157" s="157">
        <f t="shared" ref="D157" si="617">SUM(D158:D159)</f>
        <v>4.616790731458095E-4</v>
      </c>
      <c r="E157" s="157">
        <f t="shared" ref="E157" si="618">SUM(E158:E159)</f>
        <v>2.0662434831492235E-3</v>
      </c>
      <c r="F157" s="157">
        <f t="shared" ref="F157" si="619">SUM(F158:F159)</f>
        <v>5.9098909026766811E-4</v>
      </c>
      <c r="G157" s="157">
        <f t="shared" ref="G157" si="620">SUM(G158:G159)</f>
        <v>1.7657124922528026E-2</v>
      </c>
      <c r="H157" s="157">
        <f t="shared" ref="H157" si="621">SUM(H158:H159)</f>
        <v>1.9391020267321519E-3</v>
      </c>
      <c r="I157" s="157">
        <f t="shared" ref="I157" si="622">SUM(I158:I159)</f>
        <v>1.6979681935983548E-2</v>
      </c>
      <c r="J157" s="157">
        <f t="shared" ref="J157" si="623">SUM(J158:J159)</f>
        <v>6.6317418055164643E-3</v>
      </c>
      <c r="K157" s="157">
        <f t="shared" ref="K157" si="624">SUM(K158:K159)</f>
        <v>1.6032162703056477E-2</v>
      </c>
      <c r="L157" s="157">
        <f t="shared" ref="L157" si="625">SUM(L158:L159)</f>
        <v>2.152477297751992E-2</v>
      </c>
      <c r="M157" s="157">
        <f t="shared" ref="M157" si="626">SUM(M158:M159)</f>
        <v>2.3370616556970553E-2</v>
      </c>
      <c r="N157" s="157">
        <f t="shared" ref="N157" si="627">SUM(N158:N159)</f>
        <v>4.3672555724749651E-2</v>
      </c>
      <c r="O157" s="157">
        <f t="shared" ref="O157" si="628">SUM(O158:O159)</f>
        <v>9.5618849445021539E-2</v>
      </c>
      <c r="P157" s="157">
        <f t="shared" ref="P157" si="629">SUM(P158:P159)</f>
        <v>0.12654047784116851</v>
      </c>
      <c r="Q157" s="157">
        <f t="shared" ref="Q157" si="630">SUM(Q158:Q159)</f>
        <v>0.32789892702071982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4.1498721610241284E-4</v>
      </c>
      <c r="D159" s="57">
        <v>4.616790731458095E-4</v>
      </c>
      <c r="E159" s="57">
        <v>2.0662434831492235E-3</v>
      </c>
      <c r="F159" s="57">
        <v>5.9098909026766811E-4</v>
      </c>
      <c r="G159" s="57">
        <v>1.7657124922528026E-2</v>
      </c>
      <c r="H159" s="57">
        <v>1.9391020267321519E-3</v>
      </c>
      <c r="I159" s="57">
        <v>1.6979681935983548E-2</v>
      </c>
      <c r="J159" s="57">
        <v>6.6317418055164643E-3</v>
      </c>
      <c r="K159" s="57">
        <v>1.6032162703056477E-2</v>
      </c>
      <c r="L159" s="57">
        <v>2.152477297751992E-2</v>
      </c>
      <c r="M159" s="57">
        <v>2.3370616556970553E-2</v>
      </c>
      <c r="N159" s="57">
        <v>4.3672555724749651E-2</v>
      </c>
      <c r="O159" s="57">
        <v>9.5618849445021539E-2</v>
      </c>
      <c r="P159" s="57">
        <v>0.12654047784116851</v>
      </c>
      <c r="Q159" s="57">
        <v>0.32789892702071982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1.1496693404943967</v>
      </c>
      <c r="E161" s="168">
        <f t="shared" ref="E161" si="633">SUM(E162,E164,E166,E175)</f>
        <v>0.19115952414466822</v>
      </c>
      <c r="F161" s="168">
        <f t="shared" ref="F161" si="634">SUM(F162,F164,F166,F175)</f>
        <v>0.21717820263216928</v>
      </c>
      <c r="G161" s="168">
        <f t="shared" ref="G161" si="635">SUM(G162,G164,G166,G175)</f>
        <v>2.1823232157620103</v>
      </c>
      <c r="H161" s="168">
        <f t="shared" ref="H161" si="636">SUM(H162,H164,H166,H175)</f>
        <v>0.90388194108577991</v>
      </c>
      <c r="I161" s="168">
        <f t="shared" ref="I161" si="637">SUM(I162,I164,I166,I175)</f>
        <v>4.0047486395726661</v>
      </c>
      <c r="J161" s="168">
        <f t="shared" ref="J161" si="638">SUM(J162,J164,J166,J175)</f>
        <v>4.2242624540751557</v>
      </c>
      <c r="K161" s="168">
        <f t="shared" ref="K161" si="639">SUM(K162,K164,K166,K175)</f>
        <v>5.5685809346503188</v>
      </c>
      <c r="L161" s="168">
        <f t="shared" ref="L161" si="640">SUM(L162,L164,L166,L175)</f>
        <v>9.9881815757490546</v>
      </c>
      <c r="M161" s="168">
        <f t="shared" ref="M161" si="641">SUM(M162,M164,M166,M175)</f>
        <v>1.2608097976019255</v>
      </c>
      <c r="N161" s="168">
        <f t="shared" ref="N161" si="642">SUM(N162,N164,N166,N175)</f>
        <v>1.0447619473028771</v>
      </c>
      <c r="O161" s="168">
        <f t="shared" ref="O161" si="643">SUM(O162,O164,O166,O175)</f>
        <v>2.2182861599349701</v>
      </c>
      <c r="P161" s="168">
        <f t="shared" ref="P161" si="644">SUM(P162,P164,P166,P175)</f>
        <v>0</v>
      </c>
      <c r="Q161" s="168">
        <f t="shared" ref="Q161" si="645">SUM(Q162,Q164,Q166,Q175)</f>
        <v>7.1128754863577957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0.91957385813680348</v>
      </c>
      <c r="E162" s="157">
        <f t="shared" si="646"/>
        <v>0.15445103797093387</v>
      </c>
      <c r="F162" s="157">
        <f t="shared" si="646"/>
        <v>0.17081337021573595</v>
      </c>
      <c r="G162" s="157">
        <f t="shared" si="646"/>
        <v>1.8354572763730856</v>
      </c>
      <c r="H162" s="157">
        <f t="shared" si="646"/>
        <v>0.65862683315735981</v>
      </c>
      <c r="I162" s="157">
        <f t="shared" si="646"/>
        <v>3.2618234527628931</v>
      </c>
      <c r="J162" s="157">
        <f t="shared" si="646"/>
        <v>3.2003111501885866</v>
      </c>
      <c r="K162" s="157">
        <f t="shared" si="646"/>
        <v>4.7195085664491012</v>
      </c>
      <c r="L162" s="157">
        <f t="shared" si="646"/>
        <v>8.0450793800704936</v>
      </c>
      <c r="M162" s="157">
        <f t="shared" si="646"/>
        <v>0.98492115401583813</v>
      </c>
      <c r="N162" s="157">
        <f t="shared" si="646"/>
        <v>0.79291621015307812</v>
      </c>
      <c r="O162" s="157">
        <f t="shared" si="646"/>
        <v>1.6789193782689906</v>
      </c>
      <c r="P162" s="157">
        <f t="shared" si="646"/>
        <v>0</v>
      </c>
      <c r="Q162" s="157">
        <f t="shared" si="646"/>
        <v>5.6286438823830993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0.91957385813680348</v>
      </c>
      <c r="E163" s="57">
        <v>0.15445103797093387</v>
      </c>
      <c r="F163" s="57">
        <v>0.17081337021573595</v>
      </c>
      <c r="G163" s="57">
        <v>1.8354572763730856</v>
      </c>
      <c r="H163" s="57">
        <v>0.65862683315735981</v>
      </c>
      <c r="I163" s="57">
        <v>3.2618234527628931</v>
      </c>
      <c r="J163" s="57">
        <v>3.2003111501885866</v>
      </c>
      <c r="K163" s="57">
        <v>4.7195085664491012</v>
      </c>
      <c r="L163" s="57">
        <v>8.0450793800704936</v>
      </c>
      <c r="M163" s="57">
        <v>0.98492115401583813</v>
      </c>
      <c r="N163" s="57">
        <v>0.79291621015307812</v>
      </c>
      <c r="O163" s="57">
        <v>1.6789193782689906</v>
      </c>
      <c r="P163" s="57">
        <v>0</v>
      </c>
      <c r="Q163" s="57">
        <v>5.6286438823830993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4.6451154262781178E-3</v>
      </c>
      <c r="E164" s="157">
        <f t="shared" si="647"/>
        <v>2.4043368514867791E-3</v>
      </c>
      <c r="F164" s="157">
        <f t="shared" si="647"/>
        <v>2.8050202614940535E-3</v>
      </c>
      <c r="G164" s="157">
        <f t="shared" si="647"/>
        <v>1.0807164899285425E-2</v>
      </c>
      <c r="H164" s="157">
        <f t="shared" si="647"/>
        <v>7.9185803196823532E-3</v>
      </c>
      <c r="I164" s="157">
        <f t="shared" si="647"/>
        <v>2.3680229076153476E-2</v>
      </c>
      <c r="J164" s="157">
        <f t="shared" si="647"/>
        <v>3.4893756222999665E-2</v>
      </c>
      <c r="K164" s="157">
        <f t="shared" si="647"/>
        <v>3.8911466668423766E-2</v>
      </c>
      <c r="L164" s="157">
        <f t="shared" si="647"/>
        <v>9.8700967724260014E-2</v>
      </c>
      <c r="M164" s="157">
        <f t="shared" si="647"/>
        <v>3.1889085965549964E-2</v>
      </c>
      <c r="N164" s="157">
        <f t="shared" si="647"/>
        <v>4.6265391914859323E-2</v>
      </c>
      <c r="O164" s="157">
        <f t="shared" si="647"/>
        <v>0.13173648080423234</v>
      </c>
      <c r="P164" s="157">
        <f t="shared" si="647"/>
        <v>0</v>
      </c>
      <c r="Q164" s="157">
        <f t="shared" si="647"/>
        <v>0.19287285869540069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4.6451154262781178E-3</v>
      </c>
      <c r="E165" s="156">
        <v>2.4043368514867791E-3</v>
      </c>
      <c r="F165" s="156">
        <v>2.8050202614940535E-3</v>
      </c>
      <c r="G165" s="156">
        <v>1.0807164899285425E-2</v>
      </c>
      <c r="H165" s="156">
        <v>7.9185803196823532E-3</v>
      </c>
      <c r="I165" s="156">
        <v>2.3680229076153476E-2</v>
      </c>
      <c r="J165" s="156">
        <v>3.4893756222999665E-2</v>
      </c>
      <c r="K165" s="156">
        <v>3.8911466668423766E-2</v>
      </c>
      <c r="L165" s="156">
        <v>9.8700967724260014E-2</v>
      </c>
      <c r="M165" s="156">
        <v>3.1889085965549964E-2</v>
      </c>
      <c r="N165" s="156">
        <v>4.6265391914859323E-2</v>
      </c>
      <c r="O165" s="156">
        <v>0.13173648080423234</v>
      </c>
      <c r="P165" s="156">
        <v>0</v>
      </c>
      <c r="Q165" s="156">
        <v>0.19287285869540069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0.137134955860164</v>
      </c>
      <c r="E166" s="157">
        <f t="shared" ref="E166" si="650">SUM(E167:E168,E171:E172)</f>
        <v>2.4993339042560889E-2</v>
      </c>
      <c r="F166" s="157">
        <f t="shared" ref="F166" si="651">SUM(F167:F168,F171:F172)</f>
        <v>2.5118402840502811E-2</v>
      </c>
      <c r="G166" s="157">
        <f t="shared" ref="G166" si="652">SUM(G167:G168,G171:G172)</f>
        <v>0.25460632785037485</v>
      </c>
      <c r="H166" s="157">
        <f t="shared" ref="H166" si="653">SUM(H167:H168,H171:H172)</f>
        <v>0.10384977983062658</v>
      </c>
      <c r="I166" s="157">
        <f t="shared" ref="I166" si="654">SUM(I167:I168,I171:I172)</f>
        <v>0.60948614268336965</v>
      </c>
      <c r="J166" s="157">
        <f t="shared" ref="J166" si="655">SUM(J167:J168,J171:J172)</f>
        <v>0.54232902208706346</v>
      </c>
      <c r="K166" s="157">
        <f t="shared" ref="K166" si="656">SUM(K167:K168,K171:K172)</f>
        <v>0.71708603693258577</v>
      </c>
      <c r="L166" s="157">
        <f t="shared" ref="L166" si="657">SUM(L167:L168,L171:L172)</f>
        <v>1.1989382513276876</v>
      </c>
      <c r="M166" s="157">
        <f t="shared" ref="M166" si="658">SUM(M167:M168,M171:M172)</f>
        <v>0.15860996601663863</v>
      </c>
      <c r="N166" s="157">
        <f t="shared" ref="N166" si="659">SUM(N167:N168,N171:N172)</f>
        <v>0.13411652940193647</v>
      </c>
      <c r="O166" s="157">
        <f t="shared" ref="O166" si="660">SUM(O167:O168,O171:O172)</f>
        <v>0.25650653783390093</v>
      </c>
      <c r="P166" s="157">
        <f t="shared" ref="P166" si="661">SUM(P167:P168,P171:P172)</f>
        <v>0</v>
      </c>
      <c r="Q166" s="157">
        <f t="shared" ref="Q166" si="662">SUM(Q167:Q168,Q171:Q172)</f>
        <v>0.83371336443436495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0.137134955860164</v>
      </c>
      <c r="E171" s="162">
        <v>2.4993339042560889E-2</v>
      </c>
      <c r="F171" s="162">
        <v>2.5118402840502811E-2</v>
      </c>
      <c r="G171" s="162">
        <v>0.25460632785037485</v>
      </c>
      <c r="H171" s="162">
        <v>0.10384977983062658</v>
      </c>
      <c r="I171" s="162">
        <v>0.60948614268336965</v>
      </c>
      <c r="J171" s="162">
        <v>0.54232902208706346</v>
      </c>
      <c r="K171" s="162">
        <v>0.71708603693258577</v>
      </c>
      <c r="L171" s="162">
        <v>1.1989382513276876</v>
      </c>
      <c r="M171" s="162">
        <v>0.15860996601663863</v>
      </c>
      <c r="N171" s="162">
        <v>0.13411652940193647</v>
      </c>
      <c r="O171" s="162">
        <v>0.25650653783390093</v>
      </c>
      <c r="P171" s="162">
        <v>0</v>
      </c>
      <c r="Q171" s="162">
        <v>0.83371336443436495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8.831541107115122E-2</v>
      </c>
      <c r="E175" s="157">
        <f t="shared" ref="E175" si="695">SUM(E176:E177)</f>
        <v>9.3108102796866828E-3</v>
      </c>
      <c r="F175" s="157">
        <f t="shared" ref="F175" si="696">SUM(F176:F177)</f>
        <v>1.8441409314436465E-2</v>
      </c>
      <c r="G175" s="157">
        <f t="shared" ref="G175" si="697">SUM(G176:G177)</f>
        <v>8.1452446639264112E-2</v>
      </c>
      <c r="H175" s="157">
        <f t="shared" ref="H175" si="698">SUM(H176:H177)</f>
        <v>0.13348674777811104</v>
      </c>
      <c r="I175" s="157">
        <f t="shared" ref="I175" si="699">SUM(I176:I177)</f>
        <v>0.10975881505025051</v>
      </c>
      <c r="J175" s="157">
        <f t="shared" ref="J175" si="700">SUM(J176:J177)</f>
        <v>0.44672852557650639</v>
      </c>
      <c r="K175" s="157">
        <f t="shared" ref="K175" si="701">SUM(K176:K177)</f>
        <v>9.3074864600208293E-2</v>
      </c>
      <c r="L175" s="157">
        <f t="shared" ref="L175" si="702">SUM(L176:L177)</f>
        <v>0.64546297662661312</v>
      </c>
      <c r="M175" s="157">
        <f t="shared" ref="M175" si="703">SUM(M176:M177)</f>
        <v>8.5389591603898654E-2</v>
      </c>
      <c r="N175" s="157">
        <f t="shared" ref="N175" si="704">SUM(N176:N177)</f>
        <v>7.1463815833003305E-2</v>
      </c>
      <c r="O175" s="157">
        <f t="shared" ref="O175" si="705">SUM(O176:O177)</f>
        <v>0.15112376302784652</v>
      </c>
      <c r="P175" s="157">
        <f t="shared" ref="P175" si="706">SUM(P176:P177)</f>
        <v>0</v>
      </c>
      <c r="Q175" s="157">
        <f t="shared" ref="Q175" si="707">SUM(Q176:Q177)</f>
        <v>0.45764538084493095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8.831541107115122E-2</v>
      </c>
      <c r="E177" s="57">
        <v>9.3108102796866828E-3</v>
      </c>
      <c r="F177" s="57">
        <v>1.8441409314436465E-2</v>
      </c>
      <c r="G177" s="57">
        <v>8.1452446639264112E-2</v>
      </c>
      <c r="H177" s="57">
        <v>0.13348674777811104</v>
      </c>
      <c r="I177" s="57">
        <v>0.10975881505025051</v>
      </c>
      <c r="J177" s="57">
        <v>0.44672852557650639</v>
      </c>
      <c r="K177" s="57">
        <v>9.3074864600208293E-2</v>
      </c>
      <c r="L177" s="57">
        <v>0.64546297662661312</v>
      </c>
      <c r="M177" s="57">
        <v>8.5389591603898654E-2</v>
      </c>
      <c r="N177" s="57">
        <v>7.1463815833003305E-2</v>
      </c>
      <c r="O177" s="57">
        <v>0.15112376302784652</v>
      </c>
      <c r="P177" s="57">
        <v>0</v>
      </c>
      <c r="Q177" s="57">
        <v>0.45764538084493095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0.50346249049213243</v>
      </c>
      <c r="E3" s="175" t="str">
        <f>IF(RES_hhdet_in_tes!E3=0,"",RES_hhdet_in_tes!E3/RES_hhdet_in_fec!E3)</f>
        <v/>
      </c>
      <c r="F3" s="175">
        <f>IF(RES_hhdet_in_tes!F3=0,"",RES_hhdet_in_tes!F3/RES_hhdet_in_fec!F3)</f>
        <v>0.48697901278973432</v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>
        <f>IF(RES_hhdet_in_tes!I3=0,"",RES_hhdet_in_tes!I3/RES_hhdet_in_fec!I3)</f>
        <v>0.51710173938795967</v>
      </c>
      <c r="J3" s="175">
        <f>IF(RES_hhdet_in_tes!J3=0,"",RES_hhdet_in_tes!J3/RES_hhdet_in_fec!J3)</f>
        <v>0.49761895554204361</v>
      </c>
      <c r="K3" s="175">
        <f>IF(RES_hhdet_in_tes!K3=0,"",RES_hhdet_in_tes!K3/RES_hhdet_in_fec!K3)</f>
        <v>0.53208673628845526</v>
      </c>
      <c r="L3" s="175">
        <f>IF(RES_hhdet_in_tes!L3=0,"",RES_hhdet_in_tes!L3/RES_hhdet_in_fec!L3)</f>
        <v>0.5639625088368676</v>
      </c>
      <c r="M3" s="175">
        <f>IF(RES_hhdet_in_tes!M3=0,"",RES_hhdet_in_tes!M3/RES_hhdet_in_fec!M3)</f>
        <v>0.54177874645207302</v>
      </c>
      <c r="N3" s="175">
        <f>IF(RES_hhdet_in_tes!N3=0,"",RES_hhdet_in_tes!N3/RES_hhdet_in_fec!N3)</f>
        <v>0.53708239394975821</v>
      </c>
      <c r="O3" s="175">
        <f>IF(RES_hhdet_in_tes!O3=0,"",RES_hhdet_in_tes!O3/RES_hhdet_in_fec!O3)</f>
        <v>0.56467915542457137</v>
      </c>
      <c r="P3" s="175">
        <f>IF(RES_hhdet_in_tes!P3=0,"",RES_hhdet_in_tes!P3/RES_hhdet_in_fec!P3)</f>
        <v>0.54166321587067856</v>
      </c>
      <c r="Q3" s="175">
        <f>IF(RES_hhdet_in_tes!Q3=0,"",RES_hhdet_in_tes!Q3/RES_hhdet_in_fec!Q3)</f>
        <v>0.54246131484542082</v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0.4611960826224839</v>
      </c>
      <c r="E4" s="169" t="str">
        <f>IF(RES_hhdet_in_tes!E4=0,"",RES_hhdet_in_tes!E4/RES_hhdet_in_fec!E4)</f>
        <v/>
      </c>
      <c r="F4" s="169">
        <f>IF(RES_hhdet_in_tes!F4=0,"",RES_hhdet_in_tes!F4/RES_hhdet_in_fec!F4)</f>
        <v>0.46402888669525932</v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>
        <f>IF(RES_hhdet_in_tes!I4=0,"",RES_hhdet_in_tes!I4/RES_hhdet_in_fec!I4)</f>
        <v>0.47488293060491787</v>
      </c>
      <c r="J4" s="169">
        <f>IF(RES_hhdet_in_tes!J4=0,"",RES_hhdet_in_tes!J4/RES_hhdet_in_fec!J4)</f>
        <v>0.47368624500192458</v>
      </c>
      <c r="K4" s="169">
        <f>IF(RES_hhdet_in_tes!K4=0,"",RES_hhdet_in_tes!K4/RES_hhdet_in_fec!K4)</f>
        <v>0.48103983576647491</v>
      </c>
      <c r="L4" s="169">
        <f>IF(RES_hhdet_in_tes!L4=0,"",RES_hhdet_in_tes!L4/RES_hhdet_in_fec!L4)</f>
        <v>0.48230544620602428</v>
      </c>
      <c r="M4" s="169">
        <f>IF(RES_hhdet_in_tes!M4=0,"",RES_hhdet_in_tes!M4/RES_hhdet_in_fec!M4)</f>
        <v>0.48289969032323005</v>
      </c>
      <c r="N4" s="169">
        <f>IF(RES_hhdet_in_tes!N4=0,"",RES_hhdet_in_tes!N4/RES_hhdet_in_fec!N4)</f>
        <v>0.48348796705944086</v>
      </c>
      <c r="O4" s="169">
        <f>IF(RES_hhdet_in_tes!O4=0,"",RES_hhdet_in_tes!O4/RES_hhdet_in_fec!O4)</f>
        <v>0.48316260510163273</v>
      </c>
      <c r="P4" s="169">
        <f>IF(RES_hhdet_in_tes!P4=0,"",RES_hhdet_in_tes!P4/RES_hhdet_in_fec!P4)</f>
        <v>0.48275673381851975</v>
      </c>
      <c r="Q4" s="169">
        <f>IF(RES_hhdet_in_tes!Q4=0,"",RES_hhdet_in_tes!Q4/RES_hhdet_in_fec!Q4)</f>
        <v>0.48402791664012507</v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0.45955769253746337</v>
      </c>
      <c r="E5" s="73" t="str">
        <f>IF(RES_hhdet_in_tes!E5=0,"",RES_hhdet_in_tes!E5/RES_hhdet_in_fec!E5)</f>
        <v/>
      </c>
      <c r="F5" s="73">
        <f>IF(RES_hhdet_in_tes!F5=0,"",RES_hhdet_in_tes!F5/RES_hhdet_in_fec!F5)</f>
        <v>0.46306314264770487</v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>
        <f>IF(RES_hhdet_in_tes!I5=0,"",RES_hhdet_in_tes!I5/RES_hhdet_in_fec!I5)</f>
        <v>0.46639039994711184</v>
      </c>
      <c r="J5" s="73">
        <f>IF(RES_hhdet_in_tes!J5=0,"",RES_hhdet_in_tes!J5/RES_hhdet_in_fec!J5)</f>
        <v>0.47003786092413558</v>
      </c>
      <c r="K5" s="73">
        <f>IF(RES_hhdet_in_tes!K5=0,"",RES_hhdet_in_tes!K5/RES_hhdet_in_fec!K5)</f>
        <v>0.47423747141028072</v>
      </c>
      <c r="L5" s="73">
        <f>IF(RES_hhdet_in_tes!L5=0,"",RES_hhdet_in_tes!L5/RES_hhdet_in_fec!L5)</f>
        <v>0.47858685342235485</v>
      </c>
      <c r="M5" s="73">
        <f>IF(RES_hhdet_in_tes!M5=0,"",RES_hhdet_in_tes!M5/RES_hhdet_in_fec!M5)</f>
        <v>0.47962592507849489</v>
      </c>
      <c r="N5" s="73">
        <f>IF(RES_hhdet_in_tes!N5=0,"",RES_hhdet_in_tes!N5/RES_hhdet_in_fec!N5)</f>
        <v>0.48012126129254512</v>
      </c>
      <c r="O5" s="73">
        <f>IF(RES_hhdet_in_tes!O5=0,"",RES_hhdet_in_tes!O5/RES_hhdet_in_fec!O5)</f>
        <v>0.48014922700294221</v>
      </c>
      <c r="P5" s="73">
        <f>IF(RES_hhdet_in_tes!P5=0,"",RES_hhdet_in_tes!P5/RES_hhdet_in_fec!P5)</f>
        <v>0.47921858852171645</v>
      </c>
      <c r="Q5" s="73">
        <f>IF(RES_hhdet_in_tes!Q5=0,"",RES_hhdet_in_tes!Q5/RES_hhdet_in_fec!Q5)</f>
        <v>0.47947512557184224</v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1.0568520140153754</v>
      </c>
      <c r="E6" s="73" t="str">
        <f>IF(RES_hhdet_in_tes!E6=0,"",RES_hhdet_in_tes!E6/RES_hhdet_in_fec!E6)</f>
        <v/>
      </c>
      <c r="F6" s="73">
        <f>IF(RES_hhdet_in_tes!F6=0,"",RES_hhdet_in_tes!F6/RES_hhdet_in_fec!F6)</f>
        <v>1.0575134220130533</v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>
        <f>IF(RES_hhdet_in_tes!I6=0,"",RES_hhdet_in_tes!I6/RES_hhdet_in_fec!I6)</f>
        <v>1.0390470916446712</v>
      </c>
      <c r="J6" s="73">
        <f>IF(RES_hhdet_in_tes!J6=0,"",RES_hhdet_in_tes!J6/RES_hhdet_in_fec!J6)</f>
        <v>1.01444712775948</v>
      </c>
      <c r="K6" s="73">
        <f>IF(RES_hhdet_in_tes!K6=0,"",RES_hhdet_in_tes!K6/RES_hhdet_in_fec!K6)</f>
        <v>1.0093706222377896</v>
      </c>
      <c r="L6" s="73">
        <f>IF(RES_hhdet_in_tes!L6=0,"",RES_hhdet_in_tes!L6/RES_hhdet_in_fec!L6)</f>
        <v>1.009848438219235</v>
      </c>
      <c r="M6" s="73">
        <f>IF(RES_hhdet_in_tes!M6=0,"",RES_hhdet_in_tes!M6/RES_hhdet_in_fec!M6)</f>
        <v>1.0115527078102367</v>
      </c>
      <c r="N6" s="73">
        <f>IF(RES_hhdet_in_tes!N6=0,"",RES_hhdet_in_tes!N6/RES_hhdet_in_fec!N6)</f>
        <v>1.0087101985088547</v>
      </c>
      <c r="O6" s="73">
        <f>IF(RES_hhdet_in_tes!O6=0,"",RES_hhdet_in_tes!O6/RES_hhdet_in_fec!O6)</f>
        <v>1.008461233831629</v>
      </c>
      <c r="P6" s="73">
        <f>IF(RES_hhdet_in_tes!P6=0,"",RES_hhdet_in_tes!P6/RES_hhdet_in_fec!P6)</f>
        <v>1.0000661631703396</v>
      </c>
      <c r="Q6" s="73">
        <f>IF(RES_hhdet_in_tes!Q6=0,"",RES_hhdet_in_tes!Q6/RES_hhdet_in_fec!Q6)</f>
        <v>1.0001256684317297</v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>
        <f>IF(RES_hhdet_in_tes!D7=0,"",RES_hhdet_in_tes!D7/RES_hhdet_in_fec!D7)</f>
        <v>1.7622563182502085</v>
      </c>
      <c r="E7" s="169" t="str">
        <f>IF(RES_hhdet_in_tes!E7=0,"",RES_hhdet_in_tes!E7/RES_hhdet_in_fec!E7)</f>
        <v/>
      </c>
      <c r="F7" s="169">
        <f>IF(RES_hhdet_in_tes!F7=0,"",RES_hhdet_in_tes!F7/RES_hhdet_in_fec!F7)</f>
        <v>1.8244079910571758</v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>
        <f>IF(RES_hhdet_in_tes!I7=0,"",RES_hhdet_in_tes!I7/RES_hhdet_in_fec!I7)</f>
        <v>2.0695327768120277</v>
      </c>
      <c r="J7" s="169">
        <f>IF(RES_hhdet_in_tes!J7=0,"",RES_hhdet_in_tes!J7/RES_hhdet_in_fec!J7)</f>
        <v>2.1514251098916644</v>
      </c>
      <c r="K7" s="169">
        <f>IF(RES_hhdet_in_tes!K7=0,"",RES_hhdet_in_tes!K7/RES_hhdet_in_fec!K7)</f>
        <v>2.2823434234748645</v>
      </c>
      <c r="L7" s="169">
        <f>IF(RES_hhdet_in_tes!L7=0,"",RES_hhdet_in_tes!L7/RES_hhdet_in_fec!L7)</f>
        <v>2.4656638345784221</v>
      </c>
      <c r="M7" s="169">
        <f>IF(RES_hhdet_in_tes!M7=0,"",RES_hhdet_in_tes!M7/RES_hhdet_in_fec!M7)</f>
        <v>2.6113047749288967</v>
      </c>
      <c r="N7" s="169">
        <f>IF(RES_hhdet_in_tes!N7=0,"",RES_hhdet_in_tes!N7/RES_hhdet_in_fec!N7)</f>
        <v>2.7126408032931923</v>
      </c>
      <c r="O7" s="169">
        <f>IF(RES_hhdet_in_tes!O7=0,"",RES_hhdet_in_tes!O7/RES_hhdet_in_fec!O7)</f>
        <v>2.7917502211547709</v>
      </c>
      <c r="P7" s="169">
        <f>IF(RES_hhdet_in_tes!P7=0,"",RES_hhdet_in_tes!P7/RES_hhdet_in_fec!P7)</f>
        <v>2.8549466619139174</v>
      </c>
      <c r="Q7" s="169">
        <f>IF(RES_hhdet_in_tes!Q7=0,"",RES_hhdet_in_tes!Q7/RES_hhdet_in_fec!Q7)</f>
        <v>2.9194810682834631</v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>
        <f>IF(RES_hhdet_in_tes!D8=0,"",RES_hhdet_in_tes!D8/RES_hhdet_in_fec!D8)</f>
        <v>1.7622563182502085</v>
      </c>
      <c r="E8" s="73" t="str">
        <f>IF(RES_hhdet_in_tes!E8=0,"",RES_hhdet_in_tes!E8/RES_hhdet_in_fec!E8)</f>
        <v/>
      </c>
      <c r="F8" s="73">
        <f>IF(RES_hhdet_in_tes!F8=0,"",RES_hhdet_in_tes!F8/RES_hhdet_in_fec!F8)</f>
        <v>1.8244079910571758</v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>
        <f>IF(RES_hhdet_in_tes!I8=0,"",RES_hhdet_in_tes!I8/RES_hhdet_in_fec!I8)</f>
        <v>2.0695327768120277</v>
      </c>
      <c r="J8" s="73">
        <f>IF(RES_hhdet_in_tes!J8=0,"",RES_hhdet_in_tes!J8/RES_hhdet_in_fec!J8)</f>
        <v>2.1514251098916644</v>
      </c>
      <c r="K8" s="73">
        <f>IF(RES_hhdet_in_tes!K8=0,"",RES_hhdet_in_tes!K8/RES_hhdet_in_fec!K8)</f>
        <v>2.2823434234748645</v>
      </c>
      <c r="L8" s="73">
        <f>IF(RES_hhdet_in_tes!L8=0,"",RES_hhdet_in_tes!L8/RES_hhdet_in_fec!L8)</f>
        <v>2.4656638345784221</v>
      </c>
      <c r="M8" s="73">
        <f>IF(RES_hhdet_in_tes!M8=0,"",RES_hhdet_in_tes!M8/RES_hhdet_in_fec!M8)</f>
        <v>2.6113047749288967</v>
      </c>
      <c r="N8" s="73">
        <f>IF(RES_hhdet_in_tes!N8=0,"",RES_hhdet_in_tes!N8/RES_hhdet_in_fec!N8)</f>
        <v>2.7126408032931923</v>
      </c>
      <c r="O8" s="73">
        <f>IF(RES_hhdet_in_tes!O8=0,"",RES_hhdet_in_tes!O8/RES_hhdet_in_fec!O8)</f>
        <v>2.7917502211547709</v>
      </c>
      <c r="P8" s="73">
        <f>IF(RES_hhdet_in_tes!P8=0,"",RES_hhdet_in_tes!P8/RES_hhdet_in_fec!P8)</f>
        <v>2.8549466619139174</v>
      </c>
      <c r="Q8" s="73">
        <f>IF(RES_hhdet_in_tes!Q8=0,"",RES_hhdet_in_tes!Q8/RES_hhdet_in_fec!Q8)</f>
        <v>2.9194810682834631</v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0.66396368820495888</v>
      </c>
      <c r="E9" s="169" t="str">
        <f>IF(RES_hhdet_in_tes!E9=0,"",RES_hhdet_in_tes!E9/RES_hhdet_in_fec!E9)</f>
        <v/>
      </c>
      <c r="F9" s="169">
        <f>IF(RES_hhdet_in_tes!F9=0,"",RES_hhdet_in_tes!F9/RES_hhdet_in_fec!F9)</f>
        <v>0.67602912591667286</v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>
        <f>IF(RES_hhdet_in_tes!I9=0,"",RES_hhdet_in_tes!I9/RES_hhdet_in_fec!I9)</f>
        <v>0.69288079390909396</v>
      </c>
      <c r="J9" s="169">
        <f>IF(RES_hhdet_in_tes!J9=0,"",RES_hhdet_in_tes!J9/RES_hhdet_in_fec!J9)</f>
        <v>0.68891121161886548</v>
      </c>
      <c r="K9" s="169">
        <f>IF(RES_hhdet_in_tes!K9=0,"",RES_hhdet_in_tes!K9/RES_hhdet_in_fec!K9)</f>
        <v>0.68315869686462749</v>
      </c>
      <c r="L9" s="169">
        <f>IF(RES_hhdet_in_tes!L9=0,"",RES_hhdet_in_tes!L9/RES_hhdet_in_fec!L9)</f>
        <v>0.68675430989649955</v>
      </c>
      <c r="M9" s="169">
        <f>IF(RES_hhdet_in_tes!M9=0,"",RES_hhdet_in_tes!M9/RES_hhdet_in_fec!M9)</f>
        <v>0.68957170929926059</v>
      </c>
      <c r="N9" s="169">
        <f>IF(RES_hhdet_in_tes!N9=0,"",RES_hhdet_in_tes!N9/RES_hhdet_in_fec!N9)</f>
        <v>0.69282774154340787</v>
      </c>
      <c r="O9" s="169">
        <f>IF(RES_hhdet_in_tes!O9=0,"",RES_hhdet_in_tes!O9/RES_hhdet_in_fec!O9)</f>
        <v>0.69527300432579731</v>
      </c>
      <c r="P9" s="169">
        <f>IF(RES_hhdet_in_tes!P9=0,"",RES_hhdet_in_tes!P9/RES_hhdet_in_fec!P9)</f>
        <v>0.69692094944420324</v>
      </c>
      <c r="Q9" s="169">
        <f>IF(RES_hhdet_in_tes!Q9=0,"",RES_hhdet_in_tes!Q9/RES_hhdet_in_fec!Q9)</f>
        <v>0.69877562004959737</v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0.66396368820495888</v>
      </c>
      <c r="E15" s="171" t="str">
        <f>IF(RES_hhdet_in_tes!E15=0,"",RES_hhdet_in_tes!E15/RES_hhdet_in_fec!E15)</f>
        <v/>
      </c>
      <c r="F15" s="171">
        <f>IF(RES_hhdet_in_tes!F15=0,"",RES_hhdet_in_tes!F15/RES_hhdet_in_fec!F15)</f>
        <v>0.67602912591667286</v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>
        <f>IF(RES_hhdet_in_tes!I15=0,"",RES_hhdet_in_tes!I15/RES_hhdet_in_fec!I15)</f>
        <v>0.69288079390909396</v>
      </c>
      <c r="J15" s="171">
        <f>IF(RES_hhdet_in_tes!J15=0,"",RES_hhdet_in_tes!J15/RES_hhdet_in_fec!J15)</f>
        <v>0.68891121161886548</v>
      </c>
      <c r="K15" s="171">
        <f>IF(RES_hhdet_in_tes!K15=0,"",RES_hhdet_in_tes!K15/RES_hhdet_in_fec!K15)</f>
        <v>0.68315869686462749</v>
      </c>
      <c r="L15" s="171">
        <f>IF(RES_hhdet_in_tes!L15=0,"",RES_hhdet_in_tes!L15/RES_hhdet_in_fec!L15)</f>
        <v>0.68675430989649955</v>
      </c>
      <c r="M15" s="171">
        <f>IF(RES_hhdet_in_tes!M15=0,"",RES_hhdet_in_tes!M15/RES_hhdet_in_fec!M15)</f>
        <v>0.68957170929926059</v>
      </c>
      <c r="N15" s="171">
        <f>IF(RES_hhdet_in_tes!N15=0,"",RES_hhdet_in_tes!N15/RES_hhdet_in_fec!N15)</f>
        <v>0.69282774154340787</v>
      </c>
      <c r="O15" s="171">
        <f>IF(RES_hhdet_in_tes!O15=0,"",RES_hhdet_in_tes!O15/RES_hhdet_in_fec!O15)</f>
        <v>0.69527300432579731</v>
      </c>
      <c r="P15" s="171">
        <f>IF(RES_hhdet_in_tes!P15=0,"",RES_hhdet_in_tes!P15/RES_hhdet_in_fec!P15)</f>
        <v>0.69692094944420324</v>
      </c>
      <c r="Q15" s="171">
        <f>IF(RES_hhdet_in_tes!Q15=0,"",RES_hhdet_in_tes!Q15/RES_hhdet_in_fec!Q15)</f>
        <v>0.69877562004959737</v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0.80949804169963169</v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0.81156325182845435</v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>
        <f>IF(RES_hhdet_in_tes!I19=0,"",RES_hhdet_in_tes!I19/RES_hhdet_in_fec!I19)</f>
        <v>0.82058777310960729</v>
      </c>
      <c r="J19" s="169">
        <f>IF(RES_hhdet_in_tes!J19=0,"",RES_hhdet_in_tes!J19/RES_hhdet_in_fec!J19)</f>
        <v>0.82232397091776199</v>
      </c>
      <c r="K19" s="169">
        <f>IF(RES_hhdet_in_tes!K19=0,"",RES_hhdet_in_tes!K19/RES_hhdet_in_fec!K19)</f>
        <v>0.82426227512871886</v>
      </c>
      <c r="L19" s="169">
        <f>IF(RES_hhdet_in_tes!L19=0,"",RES_hhdet_in_tes!L19/RES_hhdet_in_fec!L19)</f>
        <v>0.82612072405212345</v>
      </c>
      <c r="M19" s="169">
        <f>IF(RES_hhdet_in_tes!M19=0,"",RES_hhdet_in_tes!M19/RES_hhdet_in_fec!M19)</f>
        <v>0.82779721583596011</v>
      </c>
      <c r="N19" s="169">
        <f>IF(RES_hhdet_in_tes!N19=0,"",RES_hhdet_in_tes!N19/RES_hhdet_in_fec!N19)</f>
        <v>0.82929341856498151</v>
      </c>
      <c r="O19" s="169">
        <f>IF(RES_hhdet_in_tes!O19=0,"",RES_hhdet_in_tes!O19/RES_hhdet_in_fec!O19)</f>
        <v>0.83090220229118072</v>
      </c>
      <c r="P19" s="169">
        <f>IF(RES_hhdet_in_tes!P19=0,"",RES_hhdet_in_tes!P19/RES_hhdet_in_fec!P19)</f>
        <v>0.83192846328250303</v>
      </c>
      <c r="Q19" s="169">
        <f>IF(RES_hhdet_in_tes!Q19=0,"",RES_hhdet_in_tes!Q19/RES_hhdet_in_fec!Q19)</f>
        <v>0.83299865381171134</v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0.80949804169963169</v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0.81156325182845435</v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>
        <f>IF(RES_hhdet_in_tes!I22=0,"",RES_hhdet_in_tes!I22/RES_hhdet_in_fec!I22)</f>
        <v>0.82058777310960729</v>
      </c>
      <c r="J22" s="65">
        <f>IF(RES_hhdet_in_tes!J22=0,"",RES_hhdet_in_tes!J22/RES_hhdet_in_fec!J22)</f>
        <v>0.82232397091776199</v>
      </c>
      <c r="K22" s="65">
        <f>IF(RES_hhdet_in_tes!K22=0,"",RES_hhdet_in_tes!K22/RES_hhdet_in_fec!K22)</f>
        <v>0.82426227512871886</v>
      </c>
      <c r="L22" s="65">
        <f>IF(RES_hhdet_in_tes!L22=0,"",RES_hhdet_in_tes!L22/RES_hhdet_in_fec!L22)</f>
        <v>0.82612072405212345</v>
      </c>
      <c r="M22" s="65">
        <f>IF(RES_hhdet_in_tes!M22=0,"",RES_hhdet_in_tes!M22/RES_hhdet_in_fec!M22)</f>
        <v>0.82779721583596011</v>
      </c>
      <c r="N22" s="65">
        <f>IF(RES_hhdet_in_tes!N22=0,"",RES_hhdet_in_tes!N22/RES_hhdet_in_fec!N22)</f>
        <v>0.82929341856498151</v>
      </c>
      <c r="O22" s="65">
        <f>IF(RES_hhdet_in_tes!O22=0,"",RES_hhdet_in_tes!O22/RES_hhdet_in_fec!O22)</f>
        <v>0.83090220229118072</v>
      </c>
      <c r="P22" s="65">
        <f>IF(RES_hhdet_in_tes!P22=0,"",RES_hhdet_in_tes!P22/RES_hhdet_in_fec!P22)</f>
        <v>0.83192846328250303</v>
      </c>
      <c r="Q22" s="65">
        <f>IF(RES_hhdet_in_tes!Q22=0,"",RES_hhdet_in_tes!Q22/RES_hhdet_in_fec!Q22)</f>
        <v>0.83299865381171134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 t="str">
        <f>IF(RES_hhdet_in_tes!C43=0,"",RES_hhdet_in_tes!C43/RES_hhdet_in_fec!C43)</f>
        <v/>
      </c>
      <c r="D43" s="175" t="str">
        <f>IF(RES_hhdet_in_tes!D43=0,"",RES_hhdet_in_tes!D43/RES_hhdet_in_fec!D43)</f>
        <v/>
      </c>
      <c r="E43" s="175">
        <f>IF(RES_hhdet_in_tes!E43=0,"",RES_hhdet_in_tes!E43/RES_hhdet_in_fec!E43)</f>
        <v>0.59165169609305479</v>
      </c>
      <c r="F43" s="175">
        <f>IF(RES_hhdet_in_tes!F43=0,"",RES_hhdet_in_tes!F43/RES_hhdet_in_fec!F43)</f>
        <v>0.59063218512686122</v>
      </c>
      <c r="G43" s="175">
        <f>IF(RES_hhdet_in_tes!G43=0,"",RES_hhdet_in_tes!G43/RES_hhdet_in_fec!G43)</f>
        <v>0.64300875386887957</v>
      </c>
      <c r="H43" s="175">
        <f>IF(RES_hhdet_in_tes!H43=0,"",RES_hhdet_in_tes!H43/RES_hhdet_in_fec!H43)</f>
        <v>0.64323341167930748</v>
      </c>
      <c r="I43" s="175">
        <f>IF(RES_hhdet_in_tes!I43=0,"",RES_hhdet_in_tes!I43/RES_hhdet_in_fec!I43)</f>
        <v>0.63155223884938161</v>
      </c>
      <c r="J43" s="175" t="str">
        <f>IF(RES_hhdet_in_tes!J43=0,"",RES_hhdet_in_tes!J43/RES_hhdet_in_fec!J43)</f>
        <v/>
      </c>
      <c r="K43" s="175" t="str">
        <f>IF(RES_hhdet_in_tes!K43=0,"",RES_hhdet_in_tes!K43/RES_hhdet_in_fec!K43)</f>
        <v/>
      </c>
      <c r="L43" s="175" t="str">
        <f>IF(RES_hhdet_in_tes!L43=0,"",RES_hhdet_in_tes!L43/RES_hhdet_in_fec!L43)</f>
        <v/>
      </c>
      <c r="M43" s="175" t="str">
        <f>IF(RES_hhdet_in_tes!M43=0,"",RES_hhdet_in_tes!M43/RES_hhdet_in_fec!M43)</f>
        <v/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>
        <f>IF(RES_hhdet_in_tes!P43=0,"",RES_hhdet_in_tes!P43/RES_hhdet_in_fec!P43)</f>
        <v>0.64806935721424697</v>
      </c>
      <c r="Q43" s="175">
        <f>IF(RES_hhdet_in_tes!Q43=0,"",RES_hhdet_in_tes!Q43/RES_hhdet_in_fec!Q43)</f>
        <v>0.64397834437678092</v>
      </c>
    </row>
    <row r="44" spans="1:17" ht="12.95" customHeight="1" x14ac:dyDescent="0.25">
      <c r="A44" s="158" t="s">
        <v>65</v>
      </c>
      <c r="B44" s="169"/>
      <c r="C44" s="169" t="str">
        <f>IF(RES_hhdet_in_tes!C44=0,"",RES_hhdet_in_tes!C44/RES_hhdet_in_fec!C44)</f>
        <v/>
      </c>
      <c r="D44" s="169" t="str">
        <f>IF(RES_hhdet_in_tes!D44=0,"",RES_hhdet_in_tes!D44/RES_hhdet_in_fec!D44)</f>
        <v/>
      </c>
      <c r="E44" s="169">
        <f>IF(RES_hhdet_in_tes!E44=0,"",RES_hhdet_in_tes!E44/RES_hhdet_in_fec!E44)</f>
        <v>0.58899040448684947</v>
      </c>
      <c r="F44" s="169">
        <f>IF(RES_hhdet_in_tes!F44=0,"",RES_hhdet_in_tes!F44/RES_hhdet_in_fec!F44)</f>
        <v>0.58677080708758145</v>
      </c>
      <c r="G44" s="169">
        <f>IF(RES_hhdet_in_tes!G44=0,"",RES_hhdet_in_tes!G44/RES_hhdet_in_fec!G44)</f>
        <v>0.62684527636401099</v>
      </c>
      <c r="H44" s="169">
        <f>IF(RES_hhdet_in_tes!H44=0,"",RES_hhdet_in_tes!H44/RES_hhdet_in_fec!H44)</f>
        <v>0.60997913951648564</v>
      </c>
      <c r="I44" s="169">
        <f>IF(RES_hhdet_in_tes!I44=0,"",RES_hhdet_in_tes!I44/RES_hhdet_in_fec!I44)</f>
        <v>0.61470486132476121</v>
      </c>
      <c r="J44" s="169" t="str">
        <f>IF(RES_hhdet_in_tes!J44=0,"",RES_hhdet_in_tes!J44/RES_hhdet_in_fec!J44)</f>
        <v/>
      </c>
      <c r="K44" s="169" t="str">
        <f>IF(RES_hhdet_in_tes!K44=0,"",RES_hhdet_in_tes!K44/RES_hhdet_in_fec!K44)</f>
        <v/>
      </c>
      <c r="L44" s="169" t="str">
        <f>IF(RES_hhdet_in_tes!L44=0,"",RES_hhdet_in_tes!L44/RES_hhdet_in_fec!L44)</f>
        <v/>
      </c>
      <c r="M44" s="169" t="str">
        <f>IF(RES_hhdet_in_tes!M44=0,"",RES_hhdet_in_tes!M44/RES_hhdet_in_fec!M44)</f>
        <v/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>
        <f>IF(RES_hhdet_in_tes!P44=0,"",RES_hhdet_in_tes!P44/RES_hhdet_in_fec!P44)</f>
        <v>0.6144109666392531</v>
      </c>
      <c r="Q44" s="169">
        <f>IF(RES_hhdet_in_tes!Q44=0,"",RES_hhdet_in_tes!Q44/RES_hhdet_in_fec!Q44)</f>
        <v>0.61856317726613175</v>
      </c>
    </row>
    <row r="45" spans="1:17" ht="12" customHeight="1" x14ac:dyDescent="0.25">
      <c r="A45" s="23" t="s">
        <v>166</v>
      </c>
      <c r="B45" s="73"/>
      <c r="C45" s="73" t="str">
        <f>IF(RES_hhdet_in_tes!C45=0,"",RES_hhdet_in_tes!C45/RES_hhdet_in_fec!C45)</f>
        <v/>
      </c>
      <c r="D45" s="73" t="str">
        <f>IF(RES_hhdet_in_tes!D45=0,"",RES_hhdet_in_tes!D45/RES_hhdet_in_fec!D45)</f>
        <v/>
      </c>
      <c r="E45" s="73">
        <f>IF(RES_hhdet_in_tes!E45=0,"",RES_hhdet_in_tes!E45/RES_hhdet_in_fec!E45)</f>
        <v>0.57820159412111038</v>
      </c>
      <c r="F45" s="73">
        <f>IF(RES_hhdet_in_tes!F45=0,"",RES_hhdet_in_tes!F45/RES_hhdet_in_fec!F45)</f>
        <v>0.58436055799880404</v>
      </c>
      <c r="G45" s="73">
        <f>IF(RES_hhdet_in_tes!G45=0,"",RES_hhdet_in_tes!G45/RES_hhdet_in_fec!G45)</f>
        <v>0.6116384337032521</v>
      </c>
      <c r="H45" s="73">
        <f>IF(RES_hhdet_in_tes!H45=0,"",RES_hhdet_in_tes!H45/RES_hhdet_in_fec!H45)</f>
        <v>0.59992899485678086</v>
      </c>
      <c r="I45" s="73">
        <f>IF(RES_hhdet_in_tes!I45=0,"",RES_hhdet_in_tes!I45/RES_hhdet_in_fec!I45)</f>
        <v>0.59408686784810549</v>
      </c>
      <c r="J45" s="73" t="str">
        <f>IF(RES_hhdet_in_tes!J45=0,"",RES_hhdet_in_tes!J45/RES_hhdet_in_fec!J45)</f>
        <v/>
      </c>
      <c r="K45" s="73" t="str">
        <f>IF(RES_hhdet_in_tes!K45=0,"",RES_hhdet_in_tes!K45/RES_hhdet_in_fec!K45)</f>
        <v/>
      </c>
      <c r="L45" s="73" t="str">
        <f>IF(RES_hhdet_in_tes!L45=0,"",RES_hhdet_in_tes!L45/RES_hhdet_in_fec!L45)</f>
        <v/>
      </c>
      <c r="M45" s="73" t="str">
        <f>IF(RES_hhdet_in_tes!M45=0,"",RES_hhdet_in_tes!M45/RES_hhdet_in_fec!M45)</f>
        <v/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>
        <f>IF(RES_hhdet_in_tes!P45=0,"",RES_hhdet_in_tes!P45/RES_hhdet_in_fec!P45)</f>
        <v>0.60579511929384744</v>
      </c>
      <c r="Q45" s="73">
        <f>IF(RES_hhdet_in_tes!Q45=0,"",RES_hhdet_in_tes!Q45/RES_hhdet_in_fec!Q45)</f>
        <v>0.60756201458871928</v>
      </c>
    </row>
    <row r="46" spans="1:17" ht="12" customHeight="1" x14ac:dyDescent="0.25">
      <c r="A46" s="23" t="s">
        <v>60</v>
      </c>
      <c r="B46" s="73"/>
      <c r="C46" s="73" t="str">
        <f>IF(RES_hhdet_in_tes!C46=0,"",RES_hhdet_in_tes!C46/RES_hhdet_in_fec!C46)</f>
        <v/>
      </c>
      <c r="D46" s="73" t="str">
        <f>IF(RES_hhdet_in_tes!D46=0,"",RES_hhdet_in_tes!D46/RES_hhdet_in_fec!D46)</f>
        <v/>
      </c>
      <c r="E46" s="73">
        <f>IF(RES_hhdet_in_tes!E46=0,"",RES_hhdet_in_tes!E46/RES_hhdet_in_fec!E46)</f>
        <v>1.137444222605597</v>
      </c>
      <c r="F46" s="73">
        <f>IF(RES_hhdet_in_tes!F46=0,"",RES_hhdet_in_tes!F46/RES_hhdet_in_fec!F46)</f>
        <v>1.0552650758678397</v>
      </c>
      <c r="G46" s="73">
        <f>IF(RES_hhdet_in_tes!G46=0,"",RES_hhdet_in_tes!G46/RES_hhdet_in_fec!G46)</f>
        <v>1.094059192230417</v>
      </c>
      <c r="H46" s="73">
        <f>IF(RES_hhdet_in_tes!H46=0,"",RES_hhdet_in_tes!H46/RES_hhdet_in_fec!H46)</f>
        <v>1.0642436531435047</v>
      </c>
      <c r="I46" s="73">
        <f>IF(RES_hhdet_in_tes!I46=0,"",RES_hhdet_in_tes!I46/RES_hhdet_in_fec!I46)</f>
        <v>1.0488800533086764</v>
      </c>
      <c r="J46" s="73" t="str">
        <f>IF(RES_hhdet_in_tes!J46=0,"",RES_hhdet_in_tes!J46/RES_hhdet_in_fec!J46)</f>
        <v/>
      </c>
      <c r="K46" s="73" t="str">
        <f>IF(RES_hhdet_in_tes!K46=0,"",RES_hhdet_in_tes!K46/RES_hhdet_in_fec!K46)</f>
        <v/>
      </c>
      <c r="L46" s="73" t="str">
        <f>IF(RES_hhdet_in_tes!L46=0,"",RES_hhdet_in_tes!L46/RES_hhdet_in_fec!L46)</f>
        <v/>
      </c>
      <c r="M46" s="73" t="str">
        <f>IF(RES_hhdet_in_tes!M46=0,"",RES_hhdet_in_tes!M46/RES_hhdet_in_fec!M46)</f>
        <v/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>
        <f>IF(RES_hhdet_in_tes!P46=0,"",RES_hhdet_in_tes!P46/RES_hhdet_in_fec!P46)</f>
        <v>1.0215948269294106</v>
      </c>
      <c r="Q46" s="73">
        <f>IF(RES_hhdet_in_tes!Q46=0,"",RES_hhdet_in_tes!Q46/RES_hhdet_in_fec!Q46)</f>
        <v>1.0200864124309337</v>
      </c>
    </row>
    <row r="47" spans="1:17" ht="12.95" customHeight="1" x14ac:dyDescent="0.25">
      <c r="A47" s="158" t="s">
        <v>112</v>
      </c>
      <c r="B47" s="169"/>
      <c r="C47" s="169" t="str">
        <f>IF(RES_hhdet_in_tes!C47=0,"",RES_hhdet_in_tes!C47/RES_hhdet_in_fec!C47)</f>
        <v/>
      </c>
      <c r="D47" s="169" t="str">
        <f>IF(RES_hhdet_in_tes!D47=0,"",RES_hhdet_in_tes!D47/RES_hhdet_in_fec!D47)</f>
        <v/>
      </c>
      <c r="E47" s="169">
        <f>IF(RES_hhdet_in_tes!E47=0,"",RES_hhdet_in_tes!E47/RES_hhdet_in_fec!E47)</f>
        <v>1.7398648264894827</v>
      </c>
      <c r="F47" s="169">
        <f>IF(RES_hhdet_in_tes!F47=0,"",RES_hhdet_in_tes!F47/RES_hhdet_in_fec!F47)</f>
        <v>1.8082046104555884</v>
      </c>
      <c r="G47" s="169">
        <f>IF(RES_hhdet_in_tes!G47=0,"",RES_hhdet_in_tes!G47/RES_hhdet_in_fec!G47)</f>
        <v>1.88056095708209</v>
      </c>
      <c r="H47" s="169">
        <f>IF(RES_hhdet_in_tes!H47=0,"",RES_hhdet_in_tes!H47/RES_hhdet_in_fec!H47)</f>
        <v>1.9690491159133197</v>
      </c>
      <c r="I47" s="169">
        <f>IF(RES_hhdet_in_tes!I47=0,"",RES_hhdet_in_tes!I47/RES_hhdet_in_fec!I47)</f>
        <v>2.0691846635017659</v>
      </c>
      <c r="J47" s="169" t="str">
        <f>IF(RES_hhdet_in_tes!J47=0,"",RES_hhdet_in_tes!J47/RES_hhdet_in_fec!J47)</f>
        <v/>
      </c>
      <c r="K47" s="169" t="str">
        <f>IF(RES_hhdet_in_tes!K47=0,"",RES_hhdet_in_tes!K47/RES_hhdet_in_fec!K47)</f>
        <v/>
      </c>
      <c r="L47" s="169" t="str">
        <f>IF(RES_hhdet_in_tes!L47=0,"",RES_hhdet_in_tes!L47/RES_hhdet_in_fec!L47)</f>
        <v/>
      </c>
      <c r="M47" s="169" t="str">
        <f>IF(RES_hhdet_in_tes!M47=0,"",RES_hhdet_in_tes!M47/RES_hhdet_in_fec!M47)</f>
        <v/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>
        <f>IF(RES_hhdet_in_tes!P47=0,"",RES_hhdet_in_tes!P47/RES_hhdet_in_fec!P47)</f>
        <v>3.041823629588607</v>
      </c>
      <c r="Q47" s="169">
        <f>IF(RES_hhdet_in_tes!Q47=0,"",RES_hhdet_in_tes!Q47/RES_hhdet_in_fec!Q47)</f>
        <v>2.9237856229409283</v>
      </c>
    </row>
    <row r="48" spans="1:17" ht="12" customHeight="1" x14ac:dyDescent="0.25">
      <c r="A48" s="23" t="s">
        <v>60</v>
      </c>
      <c r="B48" s="73"/>
      <c r="C48" s="73" t="str">
        <f>IF(RES_hhdet_in_tes!C48=0,"",RES_hhdet_in_tes!C48/RES_hhdet_in_fec!C48)</f>
        <v/>
      </c>
      <c r="D48" s="73" t="str">
        <f>IF(RES_hhdet_in_tes!D48=0,"",RES_hhdet_in_tes!D48/RES_hhdet_in_fec!D48)</f>
        <v/>
      </c>
      <c r="E48" s="73">
        <f>IF(RES_hhdet_in_tes!E48=0,"",RES_hhdet_in_tes!E48/RES_hhdet_in_fec!E48)</f>
        <v>1.7398648264894827</v>
      </c>
      <c r="F48" s="73">
        <f>IF(RES_hhdet_in_tes!F48=0,"",RES_hhdet_in_tes!F48/RES_hhdet_in_fec!F48)</f>
        <v>1.8082046104555884</v>
      </c>
      <c r="G48" s="73">
        <f>IF(RES_hhdet_in_tes!G48=0,"",RES_hhdet_in_tes!G48/RES_hhdet_in_fec!G48)</f>
        <v>1.88056095708209</v>
      </c>
      <c r="H48" s="73">
        <f>IF(RES_hhdet_in_tes!H48=0,"",RES_hhdet_in_tes!H48/RES_hhdet_in_fec!H48)</f>
        <v>1.9690491159133197</v>
      </c>
      <c r="I48" s="73">
        <f>IF(RES_hhdet_in_tes!I48=0,"",RES_hhdet_in_tes!I48/RES_hhdet_in_fec!I48)</f>
        <v>2.0691846635017659</v>
      </c>
      <c r="J48" s="73" t="str">
        <f>IF(RES_hhdet_in_tes!J48=0,"",RES_hhdet_in_tes!J48/RES_hhdet_in_fec!J48)</f>
        <v/>
      </c>
      <c r="K48" s="73" t="str">
        <f>IF(RES_hhdet_in_tes!K48=0,"",RES_hhdet_in_tes!K48/RES_hhdet_in_fec!K48)</f>
        <v/>
      </c>
      <c r="L48" s="73" t="str">
        <f>IF(RES_hhdet_in_tes!L48=0,"",RES_hhdet_in_tes!L48/RES_hhdet_in_fec!L48)</f>
        <v/>
      </c>
      <c r="M48" s="73" t="str">
        <f>IF(RES_hhdet_in_tes!M48=0,"",RES_hhdet_in_tes!M48/RES_hhdet_in_fec!M48)</f>
        <v/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>
        <f>IF(RES_hhdet_in_tes!P48=0,"",RES_hhdet_in_tes!P48/RES_hhdet_in_fec!P48)</f>
        <v>3.041823629588607</v>
      </c>
      <c r="Q48" s="73">
        <f>IF(RES_hhdet_in_tes!Q48=0,"",RES_hhdet_in_tes!Q48/RES_hhdet_in_fec!Q48)</f>
        <v>2.9237856229409283</v>
      </c>
    </row>
    <row r="49" spans="1:17" ht="12" customHeight="1" x14ac:dyDescent="0.25">
      <c r="A49" s="158" t="s">
        <v>63</v>
      </c>
      <c r="B49" s="169"/>
      <c r="C49" s="169" t="str">
        <f>IF(RES_hhdet_in_tes!C49=0,"",RES_hhdet_in_tes!C49/RES_hhdet_in_fec!C49)</f>
        <v/>
      </c>
      <c r="D49" s="169" t="str">
        <f>IF(RES_hhdet_in_tes!D49=0,"",RES_hhdet_in_tes!D49/RES_hhdet_in_fec!D49)</f>
        <v/>
      </c>
      <c r="E49" s="169">
        <f>IF(RES_hhdet_in_tes!E49=0,"",RES_hhdet_in_tes!E49/RES_hhdet_in_fec!E49)</f>
        <v>0.50757155766199524</v>
      </c>
      <c r="F49" s="169">
        <f>IF(RES_hhdet_in_tes!F49=0,"",RES_hhdet_in_tes!F49/RES_hhdet_in_fec!F49)</f>
        <v>0.51192699953891585</v>
      </c>
      <c r="G49" s="169">
        <f>IF(RES_hhdet_in_tes!G49=0,"",RES_hhdet_in_tes!G49/RES_hhdet_in_fec!G49)</f>
        <v>0.66695152136914626</v>
      </c>
      <c r="H49" s="169">
        <f>IF(RES_hhdet_in_tes!H49=0,"",RES_hhdet_in_tes!H49/RES_hhdet_in_fec!H49)</f>
        <v>0.6159807210272481</v>
      </c>
      <c r="I49" s="169">
        <f>IF(RES_hhdet_in_tes!I49=0,"",RES_hhdet_in_tes!I49/RES_hhdet_in_fec!I49)</f>
        <v>0.5181996742914764</v>
      </c>
      <c r="J49" s="169" t="str">
        <f>IF(RES_hhdet_in_tes!J49=0,"",RES_hhdet_in_tes!J49/RES_hhdet_in_fec!J49)</f>
        <v/>
      </c>
      <c r="K49" s="169" t="str">
        <f>IF(RES_hhdet_in_tes!K49=0,"",RES_hhdet_in_tes!K49/RES_hhdet_in_fec!K49)</f>
        <v/>
      </c>
      <c r="L49" s="169" t="str">
        <f>IF(RES_hhdet_in_tes!L49=0,"",RES_hhdet_in_tes!L49/RES_hhdet_in_fec!L49)</f>
        <v/>
      </c>
      <c r="M49" s="169" t="str">
        <f>IF(RES_hhdet_in_tes!M49=0,"",RES_hhdet_in_tes!M49/RES_hhdet_in_fec!M49)</f>
        <v/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>
        <f>IF(RES_hhdet_in_tes!P49=0,"",RES_hhdet_in_tes!P49/RES_hhdet_in_fec!P49)</f>
        <v>0.5315769425354806</v>
      </c>
      <c r="Q49" s="169">
        <f>IF(RES_hhdet_in_tes!Q49=0,"",RES_hhdet_in_tes!Q49/RES_hhdet_in_fec!Q49)</f>
        <v>0.5328013841673368</v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>
        <f>IF(RES_hhdet_in_tes!E50=0,"",RES_hhdet_in_tes!E50/RES_hhdet_in_fec!E50)</f>
        <v>0.50757155766199524</v>
      </c>
      <c r="F50" s="174">
        <f>IF(RES_hhdet_in_tes!F50=0,"",RES_hhdet_in_tes!F50/RES_hhdet_in_fec!F50)</f>
        <v>0.51040980880078035</v>
      </c>
      <c r="G50" s="174" t="str">
        <f>IF(RES_hhdet_in_tes!G50=0,"",RES_hhdet_in_tes!G50/RES_hhdet_in_fec!G50)</f>
        <v/>
      </c>
      <c r="H50" s="174">
        <f>IF(RES_hhdet_in_tes!H50=0,"",RES_hhdet_in_tes!H50/RES_hhdet_in_fec!H50)</f>
        <v>0.51768704999084336</v>
      </c>
      <c r="I50" s="174">
        <f>IF(RES_hhdet_in_tes!I50=0,"",RES_hhdet_in_tes!I50/RES_hhdet_in_fec!I50)</f>
        <v>0.5181996742914764</v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0.5315769425354806</v>
      </c>
      <c r="Q50" s="174">
        <f>IF(RES_hhdet_in_tes!Q50=0,"",RES_hhdet_in_tes!Q50/RES_hhdet_in_fec!Q50)</f>
        <v>0.5328013841673368</v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 t="str">
        <f>IF(RES_hhdet_in_tes!C54=0,"",RES_hhdet_in_tes!C54/RES_hhdet_in_fec!C54)</f>
        <v/>
      </c>
      <c r="D54" s="171" t="str">
        <f>IF(RES_hhdet_in_tes!D54=0,"",RES_hhdet_in_tes!D54/RES_hhdet_in_fec!D54)</f>
        <v/>
      </c>
      <c r="E54" s="171" t="str">
        <f>IF(RES_hhdet_in_tes!E54=0,"",RES_hhdet_in_tes!E54/RES_hhdet_in_fec!E54)</f>
        <v/>
      </c>
      <c r="F54" s="171">
        <f>IF(RES_hhdet_in_tes!F54=0,"",RES_hhdet_in_tes!F54/RES_hhdet_in_fec!F54)</f>
        <v>0.66133971774801659</v>
      </c>
      <c r="G54" s="171">
        <f>IF(RES_hhdet_in_tes!G54=0,"",RES_hhdet_in_tes!G54/RES_hhdet_in_fec!G54)</f>
        <v>0.66695152136914626</v>
      </c>
      <c r="H54" s="171">
        <f>IF(RES_hhdet_in_tes!H54=0,"",RES_hhdet_in_tes!H54/RES_hhdet_in_fec!H54)</f>
        <v>0.67288952871819896</v>
      </c>
      <c r="I54" s="171" t="str">
        <f>IF(RES_hhdet_in_tes!I54=0,"",RES_hhdet_in_tes!I54/RES_hhdet_in_fec!I54)</f>
        <v/>
      </c>
      <c r="J54" s="171" t="str">
        <f>IF(RES_hhdet_in_tes!J54=0,"",RES_hhdet_in_tes!J54/RES_hhdet_in_fec!J54)</f>
        <v/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 t="str">
        <f>IF(RES_hhdet_in_tes!C55=0,"",RES_hhdet_in_tes!C55/RES_hhdet_in_fec!C55)</f>
        <v/>
      </c>
      <c r="D55" s="170" t="str">
        <f>IF(RES_hhdet_in_tes!D55=0,"",RES_hhdet_in_tes!D55/RES_hhdet_in_fec!D55)</f>
        <v/>
      </c>
      <c r="E55" s="170" t="str">
        <f>IF(RES_hhdet_in_tes!E55=0,"",RES_hhdet_in_tes!E55/RES_hhdet_in_fec!E55)</f>
        <v/>
      </c>
      <c r="F55" s="170" t="str">
        <f>IF(RES_hhdet_in_tes!F55=0,"",RES_hhdet_in_tes!F55/RES_hhdet_in_fec!F55)</f>
        <v/>
      </c>
      <c r="G55" s="170" t="str">
        <f>IF(RES_hhdet_in_tes!G55=0,"",RES_hhdet_in_tes!G55/RES_hhdet_in_fec!G55)</f>
        <v/>
      </c>
      <c r="H55" s="170" t="str">
        <f>IF(RES_hhdet_in_tes!H55=0,"",RES_hhdet_in_tes!H55/RES_hhdet_in_fec!H55)</f>
        <v/>
      </c>
      <c r="I55" s="170" t="str">
        <f>IF(RES_hhdet_in_tes!I55=0,"",RES_hhdet_in_tes!I55/RES_hhdet_in_fec!I55)</f>
        <v/>
      </c>
      <c r="J55" s="170" t="str">
        <f>IF(RES_hhdet_in_tes!J55=0,"",RES_hhdet_in_tes!J55/RES_hhdet_in_fec!J55)</f>
        <v/>
      </c>
      <c r="K55" s="170" t="str">
        <f>IF(RES_hhdet_in_tes!K55=0,"",RES_hhdet_in_tes!K55/RES_hhdet_in_fec!K55)</f>
        <v/>
      </c>
      <c r="L55" s="170" t="str">
        <f>IF(RES_hhdet_in_tes!L55=0,"",RES_hhdet_in_tes!L55/RES_hhdet_in_fec!L55)</f>
        <v/>
      </c>
      <c r="M55" s="170" t="str">
        <f>IF(RES_hhdet_in_tes!M55=0,"",RES_hhdet_in_tes!M55/RES_hhdet_in_fec!M55)</f>
        <v/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 t="str">
        <f>IF(RES_hhdet_in_tes!Q55=0,"",RES_hhdet_in_tes!Q55/RES_hhdet_in_fec!Q55)</f>
        <v/>
      </c>
    </row>
    <row r="56" spans="1:17" ht="12" customHeight="1" x14ac:dyDescent="0.25">
      <c r="A56" s="148" t="s">
        <v>60</v>
      </c>
      <c r="B56" s="73"/>
      <c r="C56" s="73" t="str">
        <f>IF(RES_hhdet_in_tes!C56=0,"",RES_hhdet_in_tes!C56/RES_hhdet_in_fec!C56)</f>
        <v/>
      </c>
      <c r="D56" s="73" t="str">
        <f>IF(RES_hhdet_in_tes!D56=0,"",RES_hhdet_in_tes!D56/RES_hhdet_in_fec!D56)</f>
        <v/>
      </c>
      <c r="E56" s="73" t="str">
        <f>IF(RES_hhdet_in_tes!E56=0,"",RES_hhdet_in_tes!E56/RES_hhdet_in_fec!E56)</f>
        <v/>
      </c>
      <c r="F56" s="73" t="str">
        <f>IF(RES_hhdet_in_tes!F56=0,"",RES_hhdet_in_tes!F56/RES_hhdet_in_fec!F56)</f>
        <v/>
      </c>
      <c r="G56" s="73" t="str">
        <f>IF(RES_hhdet_in_tes!G56=0,"",RES_hhdet_in_tes!G56/RES_hhdet_in_fec!G56)</f>
        <v/>
      </c>
      <c r="H56" s="73" t="str">
        <f>IF(RES_hhdet_in_tes!H56=0,"",RES_hhdet_in_tes!H56/RES_hhdet_in_fec!H56)</f>
        <v/>
      </c>
      <c r="I56" s="73" t="str">
        <f>IF(RES_hhdet_in_tes!I56=0,"",RES_hhdet_in_tes!I56/RES_hhdet_in_fec!I56)</f>
        <v/>
      </c>
      <c r="J56" s="73" t="str">
        <f>IF(RES_hhdet_in_tes!J56=0,"",RES_hhdet_in_tes!J56/RES_hhdet_in_fec!J56)</f>
        <v/>
      </c>
      <c r="K56" s="73" t="str">
        <f>IF(RES_hhdet_in_tes!K56=0,"",RES_hhdet_in_tes!K56/RES_hhdet_in_fec!K56)</f>
        <v/>
      </c>
      <c r="L56" s="73" t="str">
        <f>IF(RES_hhdet_in_tes!L56=0,"",RES_hhdet_in_tes!L56/RES_hhdet_in_fec!L56)</f>
        <v/>
      </c>
      <c r="M56" s="73" t="str">
        <f>IF(RES_hhdet_in_tes!M56=0,"",RES_hhdet_in_tes!M56/RES_hhdet_in_fec!M56)</f>
        <v/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 t="str">
        <f>IF(RES_hhdet_in_tes!Q56=0,"",RES_hhdet_in_tes!Q56/RES_hhdet_in_fec!Q56)</f>
        <v/>
      </c>
    </row>
    <row r="57" spans="1:17" ht="12" customHeight="1" x14ac:dyDescent="0.25">
      <c r="A57" s="148" t="s">
        <v>59</v>
      </c>
      <c r="B57" s="73"/>
      <c r="C57" s="73" t="str">
        <f>IF(RES_hhdet_in_tes!C57=0,"",RES_hhdet_in_tes!C57/RES_hhdet_in_fec!C57)</f>
        <v/>
      </c>
      <c r="D57" s="73" t="str">
        <f>IF(RES_hhdet_in_tes!D57=0,"",RES_hhdet_in_tes!D57/RES_hhdet_in_fec!D57)</f>
        <v/>
      </c>
      <c r="E57" s="73" t="str">
        <f>IF(RES_hhdet_in_tes!E57=0,"",RES_hhdet_in_tes!E57/RES_hhdet_in_fec!E57)</f>
        <v/>
      </c>
      <c r="F57" s="73" t="str">
        <f>IF(RES_hhdet_in_tes!F57=0,"",RES_hhdet_in_tes!F57/RES_hhdet_in_fec!F57)</f>
        <v/>
      </c>
      <c r="G57" s="73" t="str">
        <f>IF(RES_hhdet_in_tes!G57=0,"",RES_hhdet_in_tes!G57/RES_hhdet_in_fec!G57)</f>
        <v/>
      </c>
      <c r="H57" s="73" t="str">
        <f>IF(RES_hhdet_in_tes!H57=0,"",RES_hhdet_in_tes!H57/RES_hhdet_in_fec!H57)</f>
        <v/>
      </c>
      <c r="I57" s="73" t="str">
        <f>IF(RES_hhdet_in_tes!I57=0,"",RES_hhdet_in_tes!I57/RES_hhdet_in_fec!I57)</f>
        <v/>
      </c>
      <c r="J57" s="73" t="str">
        <f>IF(RES_hhdet_in_tes!J57=0,"",RES_hhdet_in_tes!J57/RES_hhdet_in_fec!J57)</f>
        <v/>
      </c>
      <c r="K57" s="73" t="str">
        <f>IF(RES_hhdet_in_tes!K57=0,"",RES_hhdet_in_tes!K57/RES_hhdet_in_fec!K57)</f>
        <v/>
      </c>
      <c r="L57" s="73" t="str">
        <f>IF(RES_hhdet_in_tes!L57=0,"",RES_hhdet_in_tes!L57/RES_hhdet_in_fec!L57)</f>
        <v/>
      </c>
      <c r="M57" s="73" t="str">
        <f>IF(RES_hhdet_in_tes!M57=0,"",RES_hhdet_in_tes!M57/RES_hhdet_in_fec!M57)</f>
        <v/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 t="str">
        <f>IF(RES_hhdet_in_tes!Q57=0,"",RES_hhdet_in_tes!Q57/RES_hhdet_in_fec!Q57)</f>
        <v/>
      </c>
    </row>
    <row r="58" spans="1:17" ht="12" customHeight="1" x14ac:dyDescent="0.25">
      <c r="A58" s="158" t="s">
        <v>62</v>
      </c>
      <c r="B58" s="169"/>
      <c r="C58" s="169" t="str">
        <f>IF(RES_hhdet_in_tes!C58=0,"",RES_hhdet_in_tes!C58/RES_hhdet_in_fec!C58)</f>
        <v/>
      </c>
      <c r="D58" s="169" t="str">
        <f>IF(RES_hhdet_in_tes!D58=0,"",RES_hhdet_in_tes!D58/RES_hhdet_in_fec!D58)</f>
        <v/>
      </c>
      <c r="E58" s="169">
        <f>IF(RES_hhdet_in_tes!E58=0,"",RES_hhdet_in_tes!E58/RES_hhdet_in_fec!E58)</f>
        <v>0.81510745638432702</v>
      </c>
      <c r="F58" s="169">
        <f>IF(RES_hhdet_in_tes!F58=0,"",RES_hhdet_in_tes!F58/RES_hhdet_in_fec!F58)</f>
        <v>0.81448495883038152</v>
      </c>
      <c r="G58" s="169">
        <f>IF(RES_hhdet_in_tes!G58=0,"",RES_hhdet_in_tes!G58/RES_hhdet_in_fec!G58)</f>
        <v>0.81670693758365875</v>
      </c>
      <c r="H58" s="169">
        <f>IF(RES_hhdet_in_tes!H58=0,"",RES_hhdet_in_tes!H58/RES_hhdet_in_fec!H58)</f>
        <v>0.81853945438874887</v>
      </c>
      <c r="I58" s="169">
        <f>IF(RES_hhdet_in_tes!I58=0,"",RES_hhdet_in_tes!I58/RES_hhdet_in_fec!I58)</f>
        <v>0.82037299750818526</v>
      </c>
      <c r="J58" s="169" t="str">
        <f>IF(RES_hhdet_in_tes!J58=0,"",RES_hhdet_in_tes!J58/RES_hhdet_in_fec!J58)</f>
        <v/>
      </c>
      <c r="K58" s="169" t="str">
        <f>IF(RES_hhdet_in_tes!K58=0,"",RES_hhdet_in_tes!K58/RES_hhdet_in_fec!K58)</f>
        <v/>
      </c>
      <c r="L58" s="169" t="str">
        <f>IF(RES_hhdet_in_tes!L58=0,"",RES_hhdet_in_tes!L58/RES_hhdet_in_fec!L58)</f>
        <v/>
      </c>
      <c r="M58" s="169" t="str">
        <f>IF(RES_hhdet_in_tes!M58=0,"",RES_hhdet_in_tes!M58/RES_hhdet_in_fec!M58)</f>
        <v/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>
        <f>IF(RES_hhdet_in_tes!P58=0,"",RES_hhdet_in_tes!P58/RES_hhdet_in_fec!P58)</f>
        <v>0.83126145713029054</v>
      </c>
      <c r="Q58" s="169">
        <f>IF(RES_hhdet_in_tes!Q58=0,"",RES_hhdet_in_tes!Q58/RES_hhdet_in_fec!Q58)</f>
        <v>0.83299833212799879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 t="str">
        <f>IF(RES_hhdet_in_tes!C60=0,"",RES_hhdet_in_tes!C60/RES_hhdet_in_fec!C60)</f>
        <v/>
      </c>
      <c r="D60" s="65" t="str">
        <f>IF(RES_hhdet_in_tes!D60=0,"",RES_hhdet_in_tes!D60/RES_hhdet_in_fec!D60)</f>
        <v/>
      </c>
      <c r="E60" s="65">
        <f>IF(RES_hhdet_in_tes!E60=0,"",RES_hhdet_in_tes!E60/RES_hhdet_in_fec!E60)</f>
        <v>0.81510745638432702</v>
      </c>
      <c r="F60" s="65">
        <f>IF(RES_hhdet_in_tes!F60=0,"",RES_hhdet_in_tes!F60/RES_hhdet_in_fec!F60)</f>
        <v>0.81448495883038152</v>
      </c>
      <c r="G60" s="65">
        <f>IF(RES_hhdet_in_tes!G60=0,"",RES_hhdet_in_tes!G60/RES_hhdet_in_fec!G60)</f>
        <v>0.81670693758365875</v>
      </c>
      <c r="H60" s="65">
        <f>IF(RES_hhdet_in_tes!H60=0,"",RES_hhdet_in_tes!H60/RES_hhdet_in_fec!H60)</f>
        <v>0.81853945438874887</v>
      </c>
      <c r="I60" s="65">
        <f>IF(RES_hhdet_in_tes!I60=0,"",RES_hhdet_in_tes!I60/RES_hhdet_in_fec!I60)</f>
        <v>0.82037299750818526</v>
      </c>
      <c r="J60" s="65" t="str">
        <f>IF(RES_hhdet_in_tes!J60=0,"",RES_hhdet_in_tes!J60/RES_hhdet_in_fec!J60)</f>
        <v/>
      </c>
      <c r="K60" s="65" t="str">
        <f>IF(RES_hhdet_in_tes!K60=0,"",RES_hhdet_in_tes!K60/RES_hhdet_in_fec!K60)</f>
        <v/>
      </c>
      <c r="L60" s="65" t="str">
        <f>IF(RES_hhdet_in_tes!L60=0,"",RES_hhdet_in_tes!L60/RES_hhdet_in_fec!L60)</f>
        <v/>
      </c>
      <c r="M60" s="65" t="str">
        <f>IF(RES_hhdet_in_tes!M60=0,"",RES_hhdet_in_tes!M60/RES_hhdet_in_fec!M60)</f>
        <v/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>
        <f>IF(RES_hhdet_in_tes!P60=0,"",RES_hhdet_in_tes!P60/RES_hhdet_in_fec!P60)</f>
        <v>0.83126145713029054</v>
      </c>
      <c r="Q60" s="65">
        <f>IF(RES_hhdet_in_tes!Q60=0,"",RES_hhdet_in_tes!Q60/RES_hhdet_in_fec!Q60)</f>
        <v>0.83299833212799879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0.60069985273108084</v>
      </c>
      <c r="D62" s="175">
        <f>IF(RES_hhdet_in_tes!D62=0,"",RES_hhdet_in_tes!D62/RES_hhdet_in_fec!D62)</f>
        <v>0.61170620911501883</v>
      </c>
      <c r="E62" s="175">
        <f>IF(RES_hhdet_in_tes!E62=0,"",RES_hhdet_in_tes!E62/RES_hhdet_in_fec!E62)</f>
        <v>0.61364544172493751</v>
      </c>
      <c r="F62" s="175">
        <f>IF(RES_hhdet_in_tes!F62=0,"",RES_hhdet_in_tes!F62/RES_hhdet_in_fec!F62)</f>
        <v>0.62124369785122902</v>
      </c>
      <c r="G62" s="175">
        <f>IF(RES_hhdet_in_tes!G62=0,"",RES_hhdet_in_tes!G62/RES_hhdet_in_fec!G62)</f>
        <v>0.62571397097408343</v>
      </c>
      <c r="H62" s="175">
        <f>IF(RES_hhdet_in_tes!H62=0,"",RES_hhdet_in_tes!H62/RES_hhdet_in_fec!H62)</f>
        <v>0.62290928871104034</v>
      </c>
      <c r="I62" s="175" t="str">
        <f>IF(RES_hhdet_in_tes!I62=0,"",RES_hhdet_in_tes!I62/RES_hhdet_in_fec!I62)</f>
        <v/>
      </c>
      <c r="J62" s="175">
        <f>IF(RES_hhdet_in_tes!J62=0,"",RES_hhdet_in_tes!J62/RES_hhdet_in_fec!J62)</f>
        <v>0.63658401477842841</v>
      </c>
      <c r="K62" s="175">
        <f>IF(RES_hhdet_in_tes!K62=0,"",RES_hhdet_in_tes!K62/RES_hhdet_in_fec!K62)</f>
        <v>0.64303970942900968</v>
      </c>
      <c r="L62" s="175">
        <f>IF(RES_hhdet_in_tes!L62=0,"",RES_hhdet_in_tes!L62/RES_hhdet_in_fec!L62)</f>
        <v>0.64420682342712809</v>
      </c>
      <c r="M62" s="175">
        <f>IF(RES_hhdet_in_tes!M62=0,"",RES_hhdet_in_tes!M62/RES_hhdet_in_fec!M62)</f>
        <v>0.63987798073515911</v>
      </c>
      <c r="N62" s="175">
        <f>IF(RES_hhdet_in_tes!N62=0,"",RES_hhdet_in_tes!N62/RES_hhdet_in_fec!N62)</f>
        <v>0.65227578514973983</v>
      </c>
      <c r="O62" s="175">
        <f>IF(RES_hhdet_in_tes!O62=0,"",RES_hhdet_in_tes!O62/RES_hhdet_in_fec!O62)</f>
        <v>0.66151450405010759</v>
      </c>
      <c r="P62" s="175">
        <f>IF(RES_hhdet_in_tes!P62=0,"",RES_hhdet_in_tes!P62/RES_hhdet_in_fec!P62)</f>
        <v>0.72164954115455049</v>
      </c>
      <c r="Q62" s="175">
        <f>IF(RES_hhdet_in_tes!Q62=0,"",RES_hhdet_in_tes!Q62/RES_hhdet_in_fec!Q62)</f>
        <v>0.66906228298591708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0.61637294260327991</v>
      </c>
      <c r="D63" s="169">
        <f>IF(RES_hhdet_in_tes!D63=0,"",RES_hhdet_in_tes!D63/RES_hhdet_in_fec!D63)</f>
        <v>0.62074515687042087</v>
      </c>
      <c r="E63" s="169">
        <f>IF(RES_hhdet_in_tes!E63=0,"",RES_hhdet_in_tes!E63/RES_hhdet_in_fec!E63)</f>
        <v>0.63077106655042448</v>
      </c>
      <c r="F63" s="169">
        <f>IF(RES_hhdet_in_tes!F63=0,"",RES_hhdet_in_tes!F63/RES_hhdet_in_fec!F63)</f>
        <v>0.62342501169933595</v>
      </c>
      <c r="G63" s="169">
        <f>IF(RES_hhdet_in_tes!G63=0,"",RES_hhdet_in_tes!G63/RES_hhdet_in_fec!G63)</f>
        <v>0.64377563867492904</v>
      </c>
      <c r="H63" s="169">
        <f>IF(RES_hhdet_in_tes!H63=0,"",RES_hhdet_in_tes!H63/RES_hhdet_in_fec!H63)</f>
        <v>0.64023280069675248</v>
      </c>
      <c r="I63" s="169" t="str">
        <f>IF(RES_hhdet_in_tes!I63=0,"",RES_hhdet_in_tes!I63/RES_hhdet_in_fec!I63)</f>
        <v/>
      </c>
      <c r="J63" s="169">
        <f>IF(RES_hhdet_in_tes!J63=0,"",RES_hhdet_in_tes!J63/RES_hhdet_in_fec!J63)</f>
        <v>0.63248624432596412</v>
      </c>
      <c r="K63" s="169">
        <f>IF(RES_hhdet_in_tes!K63=0,"",RES_hhdet_in_tes!K63/RES_hhdet_in_fec!K63)</f>
        <v>0.65543169681667257</v>
      </c>
      <c r="L63" s="169">
        <f>IF(RES_hhdet_in_tes!L63=0,"",RES_hhdet_in_tes!L63/RES_hhdet_in_fec!L63)</f>
        <v>0.648320894018935</v>
      </c>
      <c r="M63" s="169">
        <f>IF(RES_hhdet_in_tes!M63=0,"",RES_hhdet_in_tes!M63/RES_hhdet_in_fec!M63)</f>
        <v>0.65271300793557374</v>
      </c>
      <c r="N63" s="169">
        <f>IF(RES_hhdet_in_tes!N63=0,"",RES_hhdet_in_tes!N63/RES_hhdet_in_fec!N63)</f>
        <v>0.64848146568648302</v>
      </c>
      <c r="O63" s="169">
        <f>IF(RES_hhdet_in_tes!O63=0,"",RES_hhdet_in_tes!O63/RES_hhdet_in_fec!O63)</f>
        <v>0.63853065887107785</v>
      </c>
      <c r="P63" s="169">
        <f>IF(RES_hhdet_in_tes!P63=0,"",RES_hhdet_in_tes!P63/RES_hhdet_in_fec!P63)</f>
        <v>0.63484674016415243</v>
      </c>
      <c r="Q63" s="169">
        <f>IF(RES_hhdet_in_tes!Q63=0,"",RES_hhdet_in_tes!Q63/RES_hhdet_in_fec!Q63)</f>
        <v>0.65628952322756839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0.61191119924486104</v>
      </c>
      <c r="D64" s="73">
        <f>IF(RES_hhdet_in_tes!D64=0,"",RES_hhdet_in_tes!D64/RES_hhdet_in_fec!D64)</f>
        <v>0.61647561430023512</v>
      </c>
      <c r="E64" s="73">
        <f>IF(RES_hhdet_in_tes!E64=0,"",RES_hhdet_in_tes!E64/RES_hhdet_in_fec!E64)</f>
        <v>0.62052866860016387</v>
      </c>
      <c r="F64" s="73">
        <f>IF(RES_hhdet_in_tes!F64=0,"",RES_hhdet_in_tes!F64/RES_hhdet_in_fec!F64)</f>
        <v>0.62095420705802229</v>
      </c>
      <c r="G64" s="73">
        <f>IF(RES_hhdet_in_tes!G64=0,"",RES_hhdet_in_tes!G64/RES_hhdet_in_fec!G64)</f>
        <v>0.62863553370417014</v>
      </c>
      <c r="H64" s="73">
        <f>IF(RES_hhdet_in_tes!H64=0,"",RES_hhdet_in_tes!H64/RES_hhdet_in_fec!H64)</f>
        <v>0.63000986992052466</v>
      </c>
      <c r="I64" s="73" t="str">
        <f>IF(RES_hhdet_in_tes!I64=0,"",RES_hhdet_in_tes!I64/RES_hhdet_in_fec!I64)</f>
        <v/>
      </c>
      <c r="J64" s="73">
        <f>IF(RES_hhdet_in_tes!J64=0,"",RES_hhdet_in_tes!J64/RES_hhdet_in_fec!J64)</f>
        <v>0.62327678252041985</v>
      </c>
      <c r="K64" s="73">
        <f>IF(RES_hhdet_in_tes!K64=0,"",RES_hhdet_in_tes!K64/RES_hhdet_in_fec!K64)</f>
        <v>0.63823876599118101</v>
      </c>
      <c r="L64" s="73">
        <f>IF(RES_hhdet_in_tes!L64=0,"",RES_hhdet_in_tes!L64/RES_hhdet_in_fec!L64)</f>
        <v>0.63895123810051146</v>
      </c>
      <c r="M64" s="73">
        <f>IF(RES_hhdet_in_tes!M64=0,"",RES_hhdet_in_tes!M64/RES_hhdet_in_fec!M64)</f>
        <v>0.64455663878713831</v>
      </c>
      <c r="N64" s="73">
        <f>IF(RES_hhdet_in_tes!N64=0,"",RES_hhdet_in_tes!N64/RES_hhdet_in_fec!N64)</f>
        <v>0.64032500005647597</v>
      </c>
      <c r="O64" s="73">
        <f>IF(RES_hhdet_in_tes!O64=0,"",RES_hhdet_in_tes!O64/RES_hhdet_in_fec!O64)</f>
        <v>0.63142852202500788</v>
      </c>
      <c r="P64" s="73">
        <f>IF(RES_hhdet_in_tes!P64=0,"",RES_hhdet_in_tes!P64/RES_hhdet_in_fec!P64)</f>
        <v>0.62661516844229848</v>
      </c>
      <c r="Q64" s="73">
        <f>IF(RES_hhdet_in_tes!Q64=0,"",RES_hhdet_in_tes!Q64/RES_hhdet_in_fec!Q64)</f>
        <v>0.64562515384546471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1.1322968638276929</v>
      </c>
      <c r="D65" s="73">
        <f>IF(RES_hhdet_in_tes!D65=0,"",RES_hhdet_in_tes!D65/RES_hhdet_in_fec!D65)</f>
        <v>1.1044402534517657</v>
      </c>
      <c r="E65" s="73">
        <f>IF(RES_hhdet_in_tes!E65=0,"",RES_hhdet_in_tes!E65/RES_hhdet_in_fec!E65)</f>
        <v>1.0999310020823021</v>
      </c>
      <c r="F65" s="73">
        <f>IF(RES_hhdet_in_tes!F65=0,"",RES_hhdet_in_tes!F65/RES_hhdet_in_fec!F65)</f>
        <v>1.090461583209325</v>
      </c>
      <c r="G65" s="73">
        <f>IF(RES_hhdet_in_tes!G65=0,"",RES_hhdet_in_tes!G65/RES_hhdet_in_fec!G65)</f>
        <v>1.0979866978308745</v>
      </c>
      <c r="H65" s="73">
        <f>IF(RES_hhdet_in_tes!H65=0,"",RES_hhdet_in_tes!H65/RES_hhdet_in_fec!H65)</f>
        <v>1.0915235991079859</v>
      </c>
      <c r="I65" s="73" t="str">
        <f>IF(RES_hhdet_in_tes!I65=0,"",RES_hhdet_in_tes!I65/RES_hhdet_in_fec!I65)</f>
        <v/>
      </c>
      <c r="J65" s="73">
        <f>IF(RES_hhdet_in_tes!J65=0,"",RES_hhdet_in_tes!J65/RES_hhdet_in_fec!J65)</f>
        <v>1.0646164198789754</v>
      </c>
      <c r="K65" s="73">
        <f>IF(RES_hhdet_in_tes!K65=0,"",RES_hhdet_in_tes!K65/RES_hhdet_in_fec!K65)</f>
        <v>1.0801516993358642</v>
      </c>
      <c r="L65" s="73">
        <f>IF(RES_hhdet_in_tes!L65=0,"",RES_hhdet_in_tes!L65/RES_hhdet_in_fec!L65)</f>
        <v>1.0704833971217129</v>
      </c>
      <c r="M65" s="73">
        <f>IF(RES_hhdet_in_tes!M65=0,"",RES_hhdet_in_tes!M65/RES_hhdet_in_fec!M65)</f>
        <v>1.0657492006190694</v>
      </c>
      <c r="N65" s="73">
        <f>IF(RES_hhdet_in_tes!N65=0,"",RES_hhdet_in_tes!N65/RES_hhdet_in_fec!N65)</f>
        <v>1.0431474671272511</v>
      </c>
      <c r="O65" s="73">
        <f>IF(RES_hhdet_in_tes!O65=0,"",RES_hhdet_in_tes!O65/RES_hhdet_in_fec!O65)</f>
        <v>1.0190685350650854</v>
      </c>
      <c r="P65" s="73">
        <f>IF(RES_hhdet_in_tes!P65=0,"",RES_hhdet_in_tes!P65/RES_hhdet_in_fec!P65)</f>
        <v>1.0047383586788079</v>
      </c>
      <c r="Q65" s="73">
        <f>IF(RES_hhdet_in_tes!Q65=0,"",RES_hhdet_in_tes!Q65/RES_hhdet_in_fec!Q65)</f>
        <v>1.0239662296347889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1.7372084636338541</v>
      </c>
      <c r="D66" s="169">
        <f>IF(RES_hhdet_in_tes!D66=0,"",RES_hhdet_in_tes!D66/RES_hhdet_in_fec!D66)</f>
        <v>1.7806702243160051</v>
      </c>
      <c r="E66" s="169">
        <f>IF(RES_hhdet_in_tes!E66=0,"",RES_hhdet_in_tes!E66/RES_hhdet_in_fec!E66)</f>
        <v>1.8304157339119647</v>
      </c>
      <c r="F66" s="169">
        <f>IF(RES_hhdet_in_tes!F66=0,"",RES_hhdet_in_tes!F66/RES_hhdet_in_fec!F66)</f>
        <v>1.8883430750156367</v>
      </c>
      <c r="G66" s="169">
        <f>IF(RES_hhdet_in_tes!G66=0,"",RES_hhdet_in_tes!G66/RES_hhdet_in_fec!G66)</f>
        <v>1.957023420494562</v>
      </c>
      <c r="H66" s="169">
        <f>IF(RES_hhdet_in_tes!H66=0,"",RES_hhdet_in_tes!H66/RES_hhdet_in_fec!H66)</f>
        <v>2.037796111399639</v>
      </c>
      <c r="I66" s="169" t="str">
        <f>IF(RES_hhdet_in_tes!I66=0,"",RES_hhdet_in_tes!I66/RES_hhdet_in_fec!I66)</f>
        <v/>
      </c>
      <c r="J66" s="169">
        <f>IF(RES_hhdet_in_tes!J66=0,"",RES_hhdet_in_tes!J66/RES_hhdet_in_fec!J66)</f>
        <v>2.1677212428368446</v>
      </c>
      <c r="K66" s="169">
        <f>IF(RES_hhdet_in_tes!K66=0,"",RES_hhdet_in_tes!K66/RES_hhdet_in_fec!K66)</f>
        <v>2.3117532274572907</v>
      </c>
      <c r="L66" s="169">
        <f>IF(RES_hhdet_in_tes!L66=0,"",RES_hhdet_in_tes!L66/RES_hhdet_in_fec!L66)</f>
        <v>2.5114626269984783</v>
      </c>
      <c r="M66" s="169">
        <f>IF(RES_hhdet_in_tes!M66=0,"",RES_hhdet_in_tes!M66/RES_hhdet_in_fec!M66)</f>
        <v>2.6235940109344331</v>
      </c>
      <c r="N66" s="169">
        <f>IF(RES_hhdet_in_tes!N66=0,"",RES_hhdet_in_tes!N66/RES_hhdet_in_fec!N66)</f>
        <v>2.730978911509875</v>
      </c>
      <c r="O66" s="169">
        <f>IF(RES_hhdet_in_tes!O66=0,"",RES_hhdet_in_tes!O66/RES_hhdet_in_fec!O66)</f>
        <v>2.80040977206199</v>
      </c>
      <c r="P66" s="169">
        <f>IF(RES_hhdet_in_tes!P66=0,"",RES_hhdet_in_tes!P66/RES_hhdet_in_fec!P66)</f>
        <v>2.9371641766577823</v>
      </c>
      <c r="Q66" s="169">
        <f>IF(RES_hhdet_in_tes!Q66=0,"",RES_hhdet_in_tes!Q66/RES_hhdet_in_fec!Q66)</f>
        <v>3.0079997850396185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1.7372084636338541</v>
      </c>
      <c r="D67" s="73">
        <f>IF(RES_hhdet_in_tes!D67=0,"",RES_hhdet_in_tes!D67/RES_hhdet_in_fec!D67)</f>
        <v>1.7806702243160051</v>
      </c>
      <c r="E67" s="73">
        <f>IF(RES_hhdet_in_tes!E67=0,"",RES_hhdet_in_tes!E67/RES_hhdet_in_fec!E67)</f>
        <v>1.8304157339119647</v>
      </c>
      <c r="F67" s="73">
        <f>IF(RES_hhdet_in_tes!F67=0,"",RES_hhdet_in_tes!F67/RES_hhdet_in_fec!F67)</f>
        <v>1.8883430750156367</v>
      </c>
      <c r="G67" s="73">
        <f>IF(RES_hhdet_in_tes!G67=0,"",RES_hhdet_in_tes!G67/RES_hhdet_in_fec!G67)</f>
        <v>1.957023420494562</v>
      </c>
      <c r="H67" s="73">
        <f>IF(RES_hhdet_in_tes!H67=0,"",RES_hhdet_in_tes!H67/RES_hhdet_in_fec!H67)</f>
        <v>2.037796111399639</v>
      </c>
      <c r="I67" s="73" t="str">
        <f>IF(RES_hhdet_in_tes!I67=0,"",RES_hhdet_in_tes!I67/RES_hhdet_in_fec!I67)</f>
        <v/>
      </c>
      <c r="J67" s="73">
        <f>IF(RES_hhdet_in_tes!J67=0,"",RES_hhdet_in_tes!J67/RES_hhdet_in_fec!J67)</f>
        <v>2.1677212428368446</v>
      </c>
      <c r="K67" s="73">
        <f>IF(RES_hhdet_in_tes!K67=0,"",RES_hhdet_in_tes!K67/RES_hhdet_in_fec!K67)</f>
        <v>2.3117532274572907</v>
      </c>
      <c r="L67" s="73">
        <f>IF(RES_hhdet_in_tes!L67=0,"",RES_hhdet_in_tes!L67/RES_hhdet_in_fec!L67)</f>
        <v>2.5114626269984783</v>
      </c>
      <c r="M67" s="73">
        <f>IF(RES_hhdet_in_tes!M67=0,"",RES_hhdet_in_tes!M67/RES_hhdet_in_fec!M67)</f>
        <v>2.6235940109344331</v>
      </c>
      <c r="N67" s="73">
        <f>IF(RES_hhdet_in_tes!N67=0,"",RES_hhdet_in_tes!N67/RES_hhdet_in_fec!N67)</f>
        <v>2.730978911509875</v>
      </c>
      <c r="O67" s="73">
        <f>IF(RES_hhdet_in_tes!O67=0,"",RES_hhdet_in_tes!O67/RES_hhdet_in_fec!O67)</f>
        <v>2.80040977206199</v>
      </c>
      <c r="P67" s="73">
        <f>IF(RES_hhdet_in_tes!P67=0,"",RES_hhdet_in_tes!P67/RES_hhdet_in_fec!P67)</f>
        <v>2.9371641766577823</v>
      </c>
      <c r="Q67" s="73">
        <f>IF(RES_hhdet_in_tes!Q67=0,"",RES_hhdet_in_tes!Q67/RES_hhdet_in_fec!Q67)</f>
        <v>3.0079997850396185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0.53839518432561762</v>
      </c>
      <c r="D68" s="169">
        <f>IF(RES_hhdet_in_tes!D68=0,"",RES_hhdet_in_tes!D68/RES_hhdet_in_fec!D68)</f>
        <v>0.55949839245297228</v>
      </c>
      <c r="E68" s="169">
        <f>IF(RES_hhdet_in_tes!E68=0,"",RES_hhdet_in_tes!E68/RES_hhdet_in_fec!E68)</f>
        <v>0.54550347578772496</v>
      </c>
      <c r="F68" s="169">
        <f>IF(RES_hhdet_in_tes!F68=0,"",RES_hhdet_in_tes!F68/RES_hhdet_in_fec!F68)</f>
        <v>0.60230759495905095</v>
      </c>
      <c r="G68" s="169">
        <f>IF(RES_hhdet_in_tes!G68=0,"",RES_hhdet_in_tes!G68/RES_hhdet_in_fec!G68)</f>
        <v>0.55164662901716788</v>
      </c>
      <c r="H68" s="169">
        <f>IF(RES_hhdet_in_tes!H68=0,"",RES_hhdet_in_tes!H68/RES_hhdet_in_fec!H68)</f>
        <v>0.55530919257981437</v>
      </c>
      <c r="I68" s="169" t="str">
        <f>IF(RES_hhdet_in_tes!I68=0,"",RES_hhdet_in_tes!I68/RES_hhdet_in_fec!I68)</f>
        <v/>
      </c>
      <c r="J68" s="169">
        <f>IF(RES_hhdet_in_tes!J68=0,"",RES_hhdet_in_tes!J68/RES_hhdet_in_fec!J68)</f>
        <v>0.58908702310603411</v>
      </c>
      <c r="K68" s="169">
        <f>IF(RES_hhdet_in_tes!K68=0,"",RES_hhdet_in_tes!K68/RES_hhdet_in_fec!K68)</f>
        <v>0.56414968684818956</v>
      </c>
      <c r="L68" s="169">
        <f>IF(RES_hhdet_in_tes!L68=0,"",RES_hhdet_in_tes!L68/RES_hhdet_in_fec!L68)</f>
        <v>0.5745050967220271</v>
      </c>
      <c r="M68" s="169">
        <f>IF(RES_hhdet_in_tes!M68=0,"",RES_hhdet_in_tes!M68/RES_hhdet_in_fec!M68)</f>
        <v>0.56808775049782512</v>
      </c>
      <c r="N68" s="169">
        <f>IF(RES_hhdet_in_tes!N68=0,"",RES_hhdet_in_tes!N68/RES_hhdet_in_fec!N68)</f>
        <v>0.60153460867118147</v>
      </c>
      <c r="O68" s="169">
        <f>IF(RES_hhdet_in_tes!O68=0,"",RES_hhdet_in_tes!O68/RES_hhdet_in_fec!O68)</f>
        <v>0.65041328477887672</v>
      </c>
      <c r="P68" s="169">
        <f>IF(RES_hhdet_in_tes!P68=0,"",RES_hhdet_in_tes!P68/RES_hhdet_in_fec!P68)</f>
        <v>0.69692415871502289</v>
      </c>
      <c r="Q68" s="169">
        <f>IF(RES_hhdet_in_tes!Q68=0,"",RES_hhdet_in_tes!Q68/RES_hhdet_in_fec!Q68)</f>
        <v>0.63184910099884306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0.53839518432561762</v>
      </c>
      <c r="D69" s="174">
        <f>IF(RES_hhdet_in_tes!D69=0,"",RES_hhdet_in_tes!D69/RES_hhdet_in_fec!D69)</f>
        <v>0.54152954288742328</v>
      </c>
      <c r="E69" s="174">
        <f>IF(RES_hhdet_in_tes!E69=0,"",RES_hhdet_in_tes!E69/RES_hhdet_in_fec!E69)</f>
        <v>0.54550347578772496</v>
      </c>
      <c r="F69" s="174">
        <f>IF(RES_hhdet_in_tes!F69=0,"",RES_hhdet_in_tes!F69/RES_hhdet_in_fec!F69)</f>
        <v>0.54754357947687649</v>
      </c>
      <c r="G69" s="174">
        <f>IF(RES_hhdet_in_tes!G69=0,"",RES_hhdet_in_tes!G69/RES_hhdet_in_fec!G69)</f>
        <v>0.55164662901716788</v>
      </c>
      <c r="H69" s="174">
        <f>IF(RES_hhdet_in_tes!H69=0,"",RES_hhdet_in_tes!H69/RES_hhdet_in_fec!H69)</f>
        <v>0.55530919257981437</v>
      </c>
      <c r="I69" s="174" t="str">
        <f>IF(RES_hhdet_in_tes!I69=0,"",RES_hhdet_in_tes!I69/RES_hhdet_in_fec!I69)</f>
        <v/>
      </c>
      <c r="J69" s="174">
        <f>IF(RES_hhdet_in_tes!J69=0,"",RES_hhdet_in_tes!J69/RES_hhdet_in_fec!J69)</f>
        <v>0.56119738656800022</v>
      </c>
      <c r="K69" s="174">
        <f>IF(RES_hhdet_in_tes!K69=0,"",RES_hhdet_in_tes!K69/RES_hhdet_in_fec!K69)</f>
        <v>0.56414968684818956</v>
      </c>
      <c r="L69" s="174">
        <f>IF(RES_hhdet_in_tes!L69=0,"",RES_hhdet_in_tes!L69/RES_hhdet_in_fec!L69)</f>
        <v>0.56631779202405419</v>
      </c>
      <c r="M69" s="174">
        <f>IF(RES_hhdet_in_tes!M69=0,"",RES_hhdet_in_tes!M69/RES_hhdet_in_fec!M69)</f>
        <v>0.56808775049782512</v>
      </c>
      <c r="N69" s="174">
        <f>IF(RES_hhdet_in_tes!N69=0,"",RES_hhdet_in_tes!N69/RES_hhdet_in_fec!N69)</f>
        <v>0.56911140118640169</v>
      </c>
      <c r="O69" s="174">
        <f>IF(RES_hhdet_in_tes!O69=0,"",RES_hhdet_in_tes!O69/RES_hhdet_in_fec!O69)</f>
        <v>0.57037817979415451</v>
      </c>
      <c r="P69" s="174" t="str">
        <f>IF(RES_hhdet_in_tes!P69=0,"",RES_hhdet_in_tes!P69/RES_hhdet_in_fec!P69)</f>
        <v/>
      </c>
      <c r="Q69" s="174">
        <f>IF(RES_hhdet_in_tes!Q69=0,"",RES_hhdet_in_tes!Q69/RES_hhdet_in_fec!Q69)</f>
        <v>0.57260545042085775</v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 t="str">
        <f>IF(RES_hhdet_in_tes!C73=0,"",RES_hhdet_in_tes!C73/RES_hhdet_in_fec!C73)</f>
        <v/>
      </c>
      <c r="D73" s="171">
        <f>IF(RES_hhdet_in_tes!D73=0,"",RES_hhdet_in_tes!D73/RES_hhdet_in_fec!D73)</f>
        <v>0.66666527027683486</v>
      </c>
      <c r="E73" s="171" t="str">
        <f>IF(RES_hhdet_in_tes!E73=0,"",RES_hhdet_in_tes!E73/RES_hhdet_in_fec!E73)</f>
        <v/>
      </c>
      <c r="F73" s="171">
        <f>IF(RES_hhdet_in_tes!F73=0,"",RES_hhdet_in_tes!F73/RES_hhdet_in_fec!F73)</f>
        <v>0.6759661092506577</v>
      </c>
      <c r="G73" s="171" t="str">
        <f>IF(RES_hhdet_in_tes!G73=0,"",RES_hhdet_in_tes!G73/RES_hhdet_in_fec!G73)</f>
        <v/>
      </c>
      <c r="H73" s="171" t="str">
        <f>IF(RES_hhdet_in_tes!H73=0,"",RES_hhdet_in_tes!H73/RES_hhdet_in_fec!H73)</f>
        <v/>
      </c>
      <c r="I73" s="171" t="str">
        <f>IF(RES_hhdet_in_tes!I73=0,"",RES_hhdet_in_tes!I73/RES_hhdet_in_fec!I73)</f>
        <v/>
      </c>
      <c r="J73" s="171">
        <f>IF(RES_hhdet_in_tes!J73=0,"",RES_hhdet_in_tes!J73/RES_hhdet_in_fec!J73)</f>
        <v>0.68122087826950406</v>
      </c>
      <c r="K73" s="171" t="str">
        <f>IF(RES_hhdet_in_tes!K73=0,"",RES_hhdet_in_tes!K73/RES_hhdet_in_fec!K73)</f>
        <v/>
      </c>
      <c r="L73" s="171">
        <f>IF(RES_hhdet_in_tes!L73=0,"",RES_hhdet_in_tes!L73/RES_hhdet_in_fec!L73)</f>
        <v>0.68692870666051409</v>
      </c>
      <c r="M73" s="171" t="str">
        <f>IF(RES_hhdet_in_tes!M73=0,"",RES_hhdet_in_tes!M73/RES_hhdet_in_fec!M73)</f>
        <v/>
      </c>
      <c r="N73" s="171">
        <f>IF(RES_hhdet_in_tes!N73=0,"",RES_hhdet_in_tes!N73/RES_hhdet_in_fec!N73)</f>
        <v>0.69259304344101613</v>
      </c>
      <c r="O73" s="171">
        <f>IF(RES_hhdet_in_tes!O73=0,"",RES_hhdet_in_tes!O73/RES_hhdet_in_fec!O73)</f>
        <v>0.69486904492883683</v>
      </c>
      <c r="P73" s="171">
        <f>IF(RES_hhdet_in_tes!P73=0,"",RES_hhdet_in_tes!P73/RES_hhdet_in_fec!P73)</f>
        <v>0.69692415871502289</v>
      </c>
      <c r="Q73" s="171">
        <f>IF(RES_hhdet_in_tes!Q73=0,"",RES_hhdet_in_tes!Q73/RES_hhdet_in_fec!Q73)</f>
        <v>0.69891118636712002</v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0.48401915825517627</v>
      </c>
      <c r="D77" s="169">
        <f>IF(RES_hhdet_in_tes!D77=0,"",RES_hhdet_in_tes!D77/RES_hhdet_in_fec!D77)</f>
        <v>0.57517251944339165</v>
      </c>
      <c r="E77" s="169">
        <f>IF(RES_hhdet_in_tes!E77=0,"",RES_hhdet_in_tes!E77/RES_hhdet_in_fec!E77)</f>
        <v>0.50163506314894712</v>
      </c>
      <c r="F77" s="169">
        <f>IF(RES_hhdet_in_tes!F77=0,"",RES_hhdet_in_tes!F77/RES_hhdet_in_fec!F77)</f>
        <v>0.55493463348414407</v>
      </c>
      <c r="G77" s="169">
        <f>IF(RES_hhdet_in_tes!G77=0,"",RES_hhdet_in_tes!G77/RES_hhdet_in_fec!G77)</f>
        <v>0.50290852673285391</v>
      </c>
      <c r="H77" s="169">
        <f>IF(RES_hhdet_in_tes!H77=0,"",RES_hhdet_in_tes!H77/RES_hhdet_in_fec!H77)</f>
        <v>0.50653791322417385</v>
      </c>
      <c r="I77" s="169" t="str">
        <f>IF(RES_hhdet_in_tes!I77=0,"",RES_hhdet_in_tes!I77/RES_hhdet_in_fec!I77)</f>
        <v/>
      </c>
      <c r="J77" s="169">
        <f>IF(RES_hhdet_in_tes!J77=0,"",RES_hhdet_in_tes!J77/RES_hhdet_in_fec!J77)</f>
        <v>0.59873473069183136</v>
      </c>
      <c r="K77" s="169">
        <f>IF(RES_hhdet_in_tes!K77=0,"",RES_hhdet_in_tes!K77/RES_hhdet_in_fec!K77)</f>
        <v>0.51699495324775768</v>
      </c>
      <c r="L77" s="169">
        <f>IF(RES_hhdet_in_tes!L77=0,"",RES_hhdet_in_tes!L77/RES_hhdet_in_fec!L77)</f>
        <v>0.51747281857000726</v>
      </c>
      <c r="M77" s="169">
        <f>IF(RES_hhdet_in_tes!M77=0,"",RES_hhdet_in_tes!M77/RES_hhdet_in_fec!M77)</f>
        <v>0.51614547140637779</v>
      </c>
      <c r="N77" s="169">
        <f>IF(RES_hhdet_in_tes!N77=0,"",RES_hhdet_in_tes!N77/RES_hhdet_in_fec!N77)</f>
        <v>0.63641748362481632</v>
      </c>
      <c r="O77" s="169">
        <f>IF(RES_hhdet_in_tes!O77=0,"",RES_hhdet_in_tes!O77/RES_hhdet_in_fec!O77)</f>
        <v>0.62619621212295928</v>
      </c>
      <c r="P77" s="169">
        <f>IF(RES_hhdet_in_tes!P77=0,"",RES_hhdet_in_tes!P77/RES_hhdet_in_fec!P77)</f>
        <v>0.5150631531965888</v>
      </c>
      <c r="Q77" s="169">
        <f>IF(RES_hhdet_in_tes!Q77=0,"",RES_hhdet_in_tes!Q77/RES_hhdet_in_fec!Q77)</f>
        <v>0.68305623487434852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0.48401915825517627</v>
      </c>
      <c r="D78" s="73">
        <f>IF(RES_hhdet_in_tes!D78=0,"",RES_hhdet_in_tes!D78/RES_hhdet_in_fec!D78)</f>
        <v>0.48871891234042292</v>
      </c>
      <c r="E78" s="73">
        <f>IF(RES_hhdet_in_tes!E78=0,"",RES_hhdet_in_tes!E78/RES_hhdet_in_fec!E78)</f>
        <v>0.49327470936395279</v>
      </c>
      <c r="F78" s="73">
        <f>IF(RES_hhdet_in_tes!F78=0,"",RES_hhdet_in_tes!F78/RES_hhdet_in_fec!F78)</f>
        <v>0.49834410307018373</v>
      </c>
      <c r="G78" s="73">
        <f>IF(RES_hhdet_in_tes!G78=0,"",RES_hhdet_in_tes!G78/RES_hhdet_in_fec!G78)</f>
        <v>0.50290852673285391</v>
      </c>
      <c r="H78" s="73">
        <f>IF(RES_hhdet_in_tes!H78=0,"",RES_hhdet_in_tes!H78/RES_hhdet_in_fec!H78)</f>
        <v>0.50653791322417385</v>
      </c>
      <c r="I78" s="73" t="str">
        <f>IF(RES_hhdet_in_tes!I78=0,"",RES_hhdet_in_tes!I78/RES_hhdet_in_fec!I78)</f>
        <v/>
      </c>
      <c r="J78" s="73">
        <f>IF(RES_hhdet_in_tes!J78=0,"",RES_hhdet_in_tes!J78/RES_hhdet_in_fec!J78)</f>
        <v>0.51758930170324335</v>
      </c>
      <c r="K78" s="73">
        <f>IF(RES_hhdet_in_tes!K78=0,"",RES_hhdet_in_tes!K78/RES_hhdet_in_fec!K78)</f>
        <v>0.51699495324775768</v>
      </c>
      <c r="L78" s="73">
        <f>IF(RES_hhdet_in_tes!L78=0,"",RES_hhdet_in_tes!L78/RES_hhdet_in_fec!L78)</f>
        <v>0.51747281857000726</v>
      </c>
      <c r="M78" s="73">
        <f>IF(RES_hhdet_in_tes!M78=0,"",RES_hhdet_in_tes!M78/RES_hhdet_in_fec!M78)</f>
        <v>0.51614547140637779</v>
      </c>
      <c r="N78" s="73">
        <f>IF(RES_hhdet_in_tes!N78=0,"",RES_hhdet_in_tes!N78/RES_hhdet_in_fec!N78)</f>
        <v>0.51515765015251802</v>
      </c>
      <c r="O78" s="73">
        <f>IF(RES_hhdet_in_tes!O78=0,"",RES_hhdet_in_tes!O78/RES_hhdet_in_fec!O78)</f>
        <v>0.51587900017135691</v>
      </c>
      <c r="P78" s="73">
        <f>IF(RES_hhdet_in_tes!P78=0,"",RES_hhdet_in_tes!P78/RES_hhdet_in_fec!P78)</f>
        <v>0.5150631531965888</v>
      </c>
      <c r="Q78" s="73">
        <f>IF(RES_hhdet_in_tes!Q78=0,"",RES_hhdet_in_tes!Q78/RES_hhdet_in_fec!Q78)</f>
        <v>0.5158022805467507</v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>
        <f>IF(RES_hhdet_in_tes!D79=0,"",RES_hhdet_in_tes!D79/RES_hhdet_in_fec!D79)</f>
        <v>0.80919823261937007</v>
      </c>
      <c r="E79" s="65">
        <f>IF(RES_hhdet_in_tes!E79=0,"",RES_hhdet_in_tes!E79/RES_hhdet_in_fec!E79)</f>
        <v>0.81241606451897042</v>
      </c>
      <c r="F79" s="65">
        <f>IF(RES_hhdet_in_tes!F79=0,"",RES_hhdet_in_tes!F79/RES_hhdet_in_fec!F79)</f>
        <v>0.81594809557742343</v>
      </c>
      <c r="G79" s="65" t="str">
        <f>IF(RES_hhdet_in_tes!G79=0,"",RES_hhdet_in_tes!G79/RES_hhdet_in_fec!G79)</f>
        <v/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>
        <f>IF(RES_hhdet_in_tes!J79=0,"",RES_hhdet_in_tes!J79/RES_hhdet_in_fec!J79)</f>
        <v>0.82363795813651053</v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>
        <f>IF(RES_hhdet_in_tes!N79=0,"",RES_hhdet_in_tes!N79/RES_hhdet_in_fec!N79)</f>
        <v>0.82903062122377458</v>
      </c>
      <c r="O79" s="65">
        <f>IF(RES_hhdet_in_tes!O79=0,"",RES_hhdet_in_tes!O79/RES_hhdet_in_fec!O79)</f>
        <v>0.83066533808648735</v>
      </c>
      <c r="P79" s="65" t="str">
        <f>IF(RES_hhdet_in_tes!P79=0,"",RES_hhdet_in_tes!P79/RES_hhdet_in_fec!P79)</f>
        <v/>
      </c>
      <c r="Q79" s="65">
        <f>IF(RES_hhdet_in_tes!Q79=0,"",RES_hhdet_in_tes!Q79/RES_hhdet_in_fec!Q79)</f>
        <v>0.83299955840922124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>
        <f>IF(RES_hhdet_in_tes!D81=0,"",RES_hhdet_in_tes!D81/RES_hhdet_in_fec!D81)</f>
        <v>0.46871418549687582</v>
      </c>
      <c r="E81" s="175">
        <f>IF(RES_hhdet_in_tes!E81=0,"",RES_hhdet_in_tes!E81/RES_hhdet_in_fec!E81)</f>
        <v>0.48020293079751514</v>
      </c>
      <c r="F81" s="175">
        <f>IF(RES_hhdet_in_tes!F81=0,"",RES_hhdet_in_tes!F81/RES_hhdet_in_fec!F81)</f>
        <v>0.47811596789012567</v>
      </c>
      <c r="G81" s="175">
        <f>IF(RES_hhdet_in_tes!G81=0,"",RES_hhdet_in_tes!G81/RES_hhdet_in_fec!G81)</f>
        <v>0.47890072085159313</v>
      </c>
      <c r="H81" s="175">
        <f>IF(RES_hhdet_in_tes!H81=0,"",RES_hhdet_in_tes!H81/RES_hhdet_in_fec!H81)</f>
        <v>0.51007776121143766</v>
      </c>
      <c r="I81" s="175">
        <f>IF(RES_hhdet_in_tes!I81=0,"",RES_hhdet_in_tes!I81/RES_hhdet_in_fec!I81)</f>
        <v>0.48788327462814673</v>
      </c>
      <c r="J81" s="175">
        <f>IF(RES_hhdet_in_tes!J81=0,"",RES_hhdet_in_tes!J81/RES_hhdet_in_fec!J81)</f>
        <v>0.4982884932787327</v>
      </c>
      <c r="K81" s="175">
        <f>IF(RES_hhdet_in_tes!K81=0,"",RES_hhdet_in_tes!K81/RES_hhdet_in_fec!K81)</f>
        <v>0.503974454468336</v>
      </c>
      <c r="L81" s="175">
        <f>IF(RES_hhdet_in_tes!L81=0,"",RES_hhdet_in_tes!L81/RES_hhdet_in_fec!L81)</f>
        <v>0.51565381259718635</v>
      </c>
      <c r="M81" s="175">
        <f>IF(RES_hhdet_in_tes!M81=0,"",RES_hhdet_in_tes!M81/RES_hhdet_in_fec!M81)</f>
        <v>0.5530657088171157</v>
      </c>
      <c r="N81" s="175">
        <f>IF(RES_hhdet_in_tes!N81=0,"",RES_hhdet_in_tes!N81/RES_hhdet_in_fec!N81)</f>
        <v>0.50666140932142578</v>
      </c>
      <c r="O81" s="175">
        <f>IF(RES_hhdet_in_tes!O81=0,"",RES_hhdet_in_tes!O81/RES_hhdet_in_fec!O81)</f>
        <v>0.52018128227697835</v>
      </c>
      <c r="P81" s="175">
        <f>IF(RES_hhdet_in_tes!P81=0,"",RES_hhdet_in_tes!P81/RES_hhdet_in_fec!P81)</f>
        <v>0.5166061305668711</v>
      </c>
      <c r="Q81" s="175">
        <f>IF(RES_hhdet_in_tes!Q81=0,"",RES_hhdet_in_tes!Q81/RES_hhdet_in_fec!Q81)</f>
        <v>0.56807780581527778</v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>
        <f>IF(RES_hhdet_in_tes!D82=0,"",RES_hhdet_in_tes!D82/RES_hhdet_in_fec!D82)</f>
        <v>0.47824612455395155</v>
      </c>
      <c r="E82" s="169">
        <f>IF(RES_hhdet_in_tes!E82=0,"",RES_hhdet_in_tes!E82/RES_hhdet_in_fec!E82)</f>
        <v>0.47652017000278335</v>
      </c>
      <c r="F82" s="169">
        <f>IF(RES_hhdet_in_tes!F82=0,"",RES_hhdet_in_tes!F82/RES_hhdet_in_fec!F82)</f>
        <v>0.47930242489106062</v>
      </c>
      <c r="G82" s="169">
        <f>IF(RES_hhdet_in_tes!G82=0,"",RES_hhdet_in_tes!G82/RES_hhdet_in_fec!G82)</f>
        <v>0.47822229533321831</v>
      </c>
      <c r="H82" s="169">
        <f>IF(RES_hhdet_in_tes!H82=0,"",RES_hhdet_in_tes!H82/RES_hhdet_in_fec!H82)</f>
        <v>0.47964651107994583</v>
      </c>
      <c r="I82" s="169">
        <f>IF(RES_hhdet_in_tes!I82=0,"",RES_hhdet_in_tes!I82/RES_hhdet_in_fec!I82)</f>
        <v>0.50026876770120943</v>
      </c>
      <c r="J82" s="169">
        <f>IF(RES_hhdet_in_tes!J82=0,"",RES_hhdet_in_tes!J82/RES_hhdet_in_fec!J82)</f>
        <v>0.49838309882887666</v>
      </c>
      <c r="K82" s="169">
        <f>IF(RES_hhdet_in_tes!K82=0,"",RES_hhdet_in_tes!K82/RES_hhdet_in_fec!K82)</f>
        <v>0.4980015973088015</v>
      </c>
      <c r="L82" s="169">
        <f>IF(RES_hhdet_in_tes!L82=0,"",RES_hhdet_in_tes!L82/RES_hhdet_in_fec!L82)</f>
        <v>0.50140557037935607</v>
      </c>
      <c r="M82" s="169">
        <f>IF(RES_hhdet_in_tes!M82=0,"",RES_hhdet_in_tes!M82/RES_hhdet_in_fec!M82)</f>
        <v>0.48787960928524982</v>
      </c>
      <c r="N82" s="169">
        <f>IF(RES_hhdet_in_tes!N82=0,"",RES_hhdet_in_tes!N82/RES_hhdet_in_fec!N82)</f>
        <v>0.5040685063732685</v>
      </c>
      <c r="O82" s="169">
        <f>IF(RES_hhdet_in_tes!O82=0,"",RES_hhdet_in_tes!O82/RES_hhdet_in_fec!O82)</f>
        <v>0.49983515901503045</v>
      </c>
      <c r="P82" s="169">
        <f>IF(RES_hhdet_in_tes!P82=0,"",RES_hhdet_in_tes!P82/RES_hhdet_in_fec!P82)</f>
        <v>0.50556363096664003</v>
      </c>
      <c r="Q82" s="169">
        <f>IF(RES_hhdet_in_tes!Q82=0,"",RES_hhdet_in_tes!Q82/RES_hhdet_in_fec!Q82)</f>
        <v>0.49490866392113192</v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>
        <f>IF(RES_hhdet_in_tes!D83=0,"",RES_hhdet_in_tes!D83/RES_hhdet_in_fec!D83)</f>
        <v>0.47649918888448312</v>
      </c>
      <c r="E83" s="73">
        <f>IF(RES_hhdet_in_tes!E83=0,"",RES_hhdet_in_tes!E83/RES_hhdet_in_fec!E83)</f>
        <v>0.47241261425065628</v>
      </c>
      <c r="F83" s="73">
        <f>IF(RES_hhdet_in_tes!F83=0,"",RES_hhdet_in_tes!F83/RES_hhdet_in_fec!F83)</f>
        <v>0.47831632947248282</v>
      </c>
      <c r="G83" s="73">
        <f>IF(RES_hhdet_in_tes!G83=0,"",RES_hhdet_in_tes!G83/RES_hhdet_in_fec!G83)</f>
        <v>0.47224285157841112</v>
      </c>
      <c r="H83" s="73">
        <f>IF(RES_hhdet_in_tes!H83=0,"",RES_hhdet_in_tes!H83/RES_hhdet_in_fec!H83)</f>
        <v>0.47561469455622118</v>
      </c>
      <c r="I83" s="73">
        <f>IF(RES_hhdet_in_tes!I83=0,"",RES_hhdet_in_tes!I83/RES_hhdet_in_fec!I83)</f>
        <v>0.49153684998851238</v>
      </c>
      <c r="J83" s="73">
        <f>IF(RES_hhdet_in_tes!J83=0,"",RES_hhdet_in_tes!J83/RES_hhdet_in_fec!J83)</f>
        <v>0.49458139131177281</v>
      </c>
      <c r="K83" s="73">
        <f>IF(RES_hhdet_in_tes!K83=0,"",RES_hhdet_in_tes!K83/RES_hhdet_in_fec!K83)</f>
        <v>0.49099740883893395</v>
      </c>
      <c r="L83" s="73">
        <f>IF(RES_hhdet_in_tes!L83=0,"",RES_hhdet_in_tes!L83/RES_hhdet_in_fec!L83)</f>
        <v>0.4975531374969433</v>
      </c>
      <c r="M83" s="73">
        <f>IF(RES_hhdet_in_tes!M83=0,"",RES_hhdet_in_tes!M83/RES_hhdet_in_fec!M83)</f>
        <v>0.4845973775414415</v>
      </c>
      <c r="N83" s="73">
        <f>IF(RES_hhdet_in_tes!N83=0,"",RES_hhdet_in_tes!N83/RES_hhdet_in_fec!N83)</f>
        <v>0.50059480501448772</v>
      </c>
      <c r="O83" s="73">
        <f>IF(RES_hhdet_in_tes!O83=0,"",RES_hhdet_in_tes!O83/RES_hhdet_in_fec!O83)</f>
        <v>0.49676854347793492</v>
      </c>
      <c r="P83" s="73">
        <f>IF(RES_hhdet_in_tes!P83=0,"",RES_hhdet_in_tes!P83/RES_hhdet_in_fec!P83)</f>
        <v>0.50192496589235136</v>
      </c>
      <c r="Q83" s="73">
        <f>IF(RES_hhdet_in_tes!Q83=0,"",RES_hhdet_in_tes!Q83/RES_hhdet_in_fec!Q83)</f>
        <v>0.49034308864672782</v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>
        <f>IF(RES_hhdet_in_tes!D84=0,"",RES_hhdet_in_tes!D84/RES_hhdet_in_fec!D84)</f>
        <v>1.1375631202253076</v>
      </c>
      <c r="E84" s="73">
        <f>IF(RES_hhdet_in_tes!E84=0,"",RES_hhdet_in_tes!E84/RES_hhdet_in_fec!E84)</f>
        <v>1.0872434342341279</v>
      </c>
      <c r="F84" s="73">
        <f>IF(RES_hhdet_in_tes!F84=0,"",RES_hhdet_in_tes!F84/RES_hhdet_in_fec!F84)</f>
        <v>1.0765044022417898</v>
      </c>
      <c r="G84" s="73">
        <f>IF(RES_hhdet_in_tes!G84=0,"",RES_hhdet_in_tes!G84/RES_hhdet_in_fec!G84)</f>
        <v>1.0480629632835177</v>
      </c>
      <c r="H84" s="73">
        <f>IF(RES_hhdet_in_tes!H84=0,"",RES_hhdet_in_tes!H84/RES_hhdet_in_fec!H84)</f>
        <v>1.0426732451537073</v>
      </c>
      <c r="I84" s="73">
        <f>IF(RES_hhdet_in_tes!I84=0,"",RES_hhdet_in_tes!I84/RES_hhdet_in_fec!I84)</f>
        <v>1.0637401002645226</v>
      </c>
      <c r="J84" s="73">
        <f>IF(RES_hhdet_in_tes!J84=0,"",RES_hhdet_in_tes!J84/RES_hhdet_in_fec!J84)</f>
        <v>1.0556656926085142</v>
      </c>
      <c r="K84" s="73">
        <f>IF(RES_hhdet_in_tes!K84=0,"",RES_hhdet_in_tes!K84/RES_hhdet_in_fec!K84)</f>
        <v>1.0387127301429235</v>
      </c>
      <c r="L84" s="73">
        <f>IF(RES_hhdet_in_tes!L84=0,"",RES_hhdet_in_tes!L84/RES_hhdet_in_fec!L84)</f>
        <v>1.0458375961027639</v>
      </c>
      <c r="M84" s="73">
        <f>IF(RES_hhdet_in_tes!M84=0,"",RES_hhdet_in_tes!M84/RES_hhdet_in_fec!M84)</f>
        <v>1.0134422906268441</v>
      </c>
      <c r="N84" s="73">
        <f>IF(RES_hhdet_in_tes!N84=0,"",RES_hhdet_in_tes!N84/RES_hhdet_in_fec!N84)</f>
        <v>1.039879502367614</v>
      </c>
      <c r="O84" s="73">
        <f>IF(RES_hhdet_in_tes!O84=0,"",RES_hhdet_in_tes!O84/RES_hhdet_in_fec!O84)</f>
        <v>1.0250077667146102</v>
      </c>
      <c r="P84" s="73">
        <f>IF(RES_hhdet_in_tes!P84=0,"",RES_hhdet_in_tes!P84/RES_hhdet_in_fec!P84)</f>
        <v>1.0273710782163175</v>
      </c>
      <c r="Q84" s="73">
        <f>IF(RES_hhdet_in_tes!Q84=0,"",RES_hhdet_in_tes!Q84/RES_hhdet_in_fec!Q84)</f>
        <v>1.0018646531957713</v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>
        <f>IF(RES_hhdet_in_tes!D85=0,"",RES_hhdet_in_tes!D85/RES_hhdet_in_fec!D85)</f>
        <v>1.7419306291095606</v>
      </c>
      <c r="E85" s="169">
        <f>IF(RES_hhdet_in_tes!E85=0,"",RES_hhdet_in_tes!E85/RES_hhdet_in_fec!E85)</f>
        <v>1.7773909977954345</v>
      </c>
      <c r="F85" s="169">
        <f>IF(RES_hhdet_in_tes!F85=0,"",RES_hhdet_in_tes!F85/RES_hhdet_in_fec!F85)</f>
        <v>1.8323670487231576</v>
      </c>
      <c r="G85" s="169">
        <f>IF(RES_hhdet_in_tes!G85=0,"",RES_hhdet_in_tes!G85/RES_hhdet_in_fec!G85)</f>
        <v>1.9029523596669189</v>
      </c>
      <c r="H85" s="169">
        <f>IF(RES_hhdet_in_tes!H85=0,"",RES_hhdet_in_tes!H85/RES_hhdet_in_fec!H85)</f>
        <v>1.9880588446551495</v>
      </c>
      <c r="I85" s="169">
        <f>IF(RES_hhdet_in_tes!I85=0,"",RES_hhdet_in_tes!I85/RES_hhdet_in_fec!I85)</f>
        <v>2.087219956009513</v>
      </c>
      <c r="J85" s="169">
        <f>IF(RES_hhdet_in_tes!J85=0,"",RES_hhdet_in_tes!J85/RES_hhdet_in_fec!J85)</f>
        <v>2.195332771342549</v>
      </c>
      <c r="K85" s="169">
        <f>IF(RES_hhdet_in_tes!K85=0,"",RES_hhdet_in_tes!K85/RES_hhdet_in_fec!K85)</f>
        <v>2.2997480978065359</v>
      </c>
      <c r="L85" s="169">
        <f>IF(RES_hhdet_in_tes!L85=0,"",RES_hhdet_in_tes!L85/RES_hhdet_in_fec!L85)</f>
        <v>2.4518987345434526</v>
      </c>
      <c r="M85" s="169">
        <f>IF(RES_hhdet_in_tes!M85=0,"",RES_hhdet_in_tes!M85/RES_hhdet_in_fec!M85)</f>
        <v>2.6446929562335</v>
      </c>
      <c r="N85" s="169">
        <f>IF(RES_hhdet_in_tes!N85=0,"",RES_hhdet_in_tes!N85/RES_hhdet_in_fec!N85)</f>
        <v>2.7610718479372163</v>
      </c>
      <c r="O85" s="169">
        <f>IF(RES_hhdet_in_tes!O85=0,"",RES_hhdet_in_tes!O85/RES_hhdet_in_fec!O85)</f>
        <v>2.838754244313066</v>
      </c>
      <c r="P85" s="169">
        <f>IF(RES_hhdet_in_tes!P85=0,"",RES_hhdet_in_tes!P85/RES_hhdet_in_fec!P85)</f>
        <v>2.9136806246213549</v>
      </c>
      <c r="Q85" s="169">
        <f>IF(RES_hhdet_in_tes!Q85=0,"",RES_hhdet_in_tes!Q85/RES_hhdet_in_fec!Q85)</f>
        <v>3.0032494164206449</v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>
        <f>IF(RES_hhdet_in_tes!D86=0,"",RES_hhdet_in_tes!D86/RES_hhdet_in_fec!D86)</f>
        <v>1.7419306291095606</v>
      </c>
      <c r="E86" s="73">
        <f>IF(RES_hhdet_in_tes!E86=0,"",RES_hhdet_in_tes!E86/RES_hhdet_in_fec!E86)</f>
        <v>1.7773909977954345</v>
      </c>
      <c r="F86" s="73">
        <f>IF(RES_hhdet_in_tes!F86=0,"",RES_hhdet_in_tes!F86/RES_hhdet_in_fec!F86)</f>
        <v>1.8323670487231576</v>
      </c>
      <c r="G86" s="73">
        <f>IF(RES_hhdet_in_tes!G86=0,"",RES_hhdet_in_tes!G86/RES_hhdet_in_fec!G86)</f>
        <v>1.9029523596669189</v>
      </c>
      <c r="H86" s="73">
        <f>IF(RES_hhdet_in_tes!H86=0,"",RES_hhdet_in_tes!H86/RES_hhdet_in_fec!H86)</f>
        <v>1.9880588446551495</v>
      </c>
      <c r="I86" s="73">
        <f>IF(RES_hhdet_in_tes!I86=0,"",RES_hhdet_in_tes!I86/RES_hhdet_in_fec!I86)</f>
        <v>2.087219956009513</v>
      </c>
      <c r="J86" s="73">
        <f>IF(RES_hhdet_in_tes!J86=0,"",RES_hhdet_in_tes!J86/RES_hhdet_in_fec!J86)</f>
        <v>2.195332771342549</v>
      </c>
      <c r="K86" s="73">
        <f>IF(RES_hhdet_in_tes!K86=0,"",RES_hhdet_in_tes!K86/RES_hhdet_in_fec!K86)</f>
        <v>2.2997480978065359</v>
      </c>
      <c r="L86" s="73">
        <f>IF(RES_hhdet_in_tes!L86=0,"",RES_hhdet_in_tes!L86/RES_hhdet_in_fec!L86)</f>
        <v>2.4518987345434526</v>
      </c>
      <c r="M86" s="73">
        <f>IF(RES_hhdet_in_tes!M86=0,"",RES_hhdet_in_tes!M86/RES_hhdet_in_fec!M86)</f>
        <v>2.6446929562335</v>
      </c>
      <c r="N86" s="73">
        <f>IF(RES_hhdet_in_tes!N86=0,"",RES_hhdet_in_tes!N86/RES_hhdet_in_fec!N86)</f>
        <v>2.7610718479372163</v>
      </c>
      <c r="O86" s="73">
        <f>IF(RES_hhdet_in_tes!O86=0,"",RES_hhdet_in_tes!O86/RES_hhdet_in_fec!O86)</f>
        <v>2.838754244313066</v>
      </c>
      <c r="P86" s="73">
        <f>IF(RES_hhdet_in_tes!P86=0,"",RES_hhdet_in_tes!P86/RES_hhdet_in_fec!P86)</f>
        <v>2.9136806246213549</v>
      </c>
      <c r="Q86" s="73">
        <f>IF(RES_hhdet_in_tes!Q86=0,"",RES_hhdet_in_tes!Q86/RES_hhdet_in_fec!Q86)</f>
        <v>3.0032494164206449</v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>
        <f>IF(RES_hhdet_in_tes!D87=0,"",RES_hhdet_in_tes!D87/RES_hhdet_in_fec!D87)</f>
        <v>0.44210795666541214</v>
      </c>
      <c r="E87" s="169">
        <f>IF(RES_hhdet_in_tes!E87=0,"",RES_hhdet_in_tes!E87/RES_hhdet_in_fec!E87)</f>
        <v>0.49194553984435307</v>
      </c>
      <c r="F87" s="169">
        <f>IF(RES_hhdet_in_tes!F87=0,"",RES_hhdet_in_tes!F87/RES_hhdet_in_fec!F87)</f>
        <v>0.46048591648621756</v>
      </c>
      <c r="G87" s="169">
        <f>IF(RES_hhdet_in_tes!G87=0,"",RES_hhdet_in_tes!G87/RES_hhdet_in_fec!G87)</f>
        <v>0.51740985519048277</v>
      </c>
      <c r="H87" s="169">
        <f>IF(RES_hhdet_in_tes!H87=0,"",RES_hhdet_in_tes!H87/RES_hhdet_in_fec!H87)</f>
        <v>0.51113919683028275</v>
      </c>
      <c r="I87" s="169">
        <f>IF(RES_hhdet_in_tes!I87=0,"",RES_hhdet_in_tes!I87/RES_hhdet_in_fec!I87)</f>
        <v>0.4417967099051161</v>
      </c>
      <c r="J87" s="169">
        <f>IF(RES_hhdet_in_tes!J87=0,"",RES_hhdet_in_tes!J87/RES_hhdet_in_fec!J87)</f>
        <v>0.44464092920854315</v>
      </c>
      <c r="K87" s="169">
        <f>IF(RES_hhdet_in_tes!K87=0,"",RES_hhdet_in_tes!K87/RES_hhdet_in_fec!K87)</f>
        <v>0.50065187169104941</v>
      </c>
      <c r="L87" s="169">
        <f>IF(RES_hhdet_in_tes!L87=0,"",RES_hhdet_in_tes!L87/RES_hhdet_in_fec!L87)</f>
        <v>0.4471189186464915</v>
      </c>
      <c r="M87" s="169">
        <f>IF(RES_hhdet_in_tes!M87=0,"",RES_hhdet_in_tes!M87/RES_hhdet_in_fec!M87)</f>
        <v>0.6904703014468252</v>
      </c>
      <c r="N87" s="169">
        <f>IF(RES_hhdet_in_tes!N87=0,"",RES_hhdet_in_tes!N87/RES_hhdet_in_fec!N87)</f>
        <v>0.45035080013230855</v>
      </c>
      <c r="O87" s="169">
        <f>IF(RES_hhdet_in_tes!O87=0,"",RES_hhdet_in_tes!O87/RES_hhdet_in_fec!O87)</f>
        <v>0.55169789951208448</v>
      </c>
      <c r="P87" s="169">
        <f>IF(RES_hhdet_in_tes!P87=0,"",RES_hhdet_in_tes!P87/RES_hhdet_in_fec!P87)</f>
        <v>0.450590414512472</v>
      </c>
      <c r="Q87" s="169">
        <f>IF(RES_hhdet_in_tes!Q87=0,"",RES_hhdet_in_tes!Q87/RES_hhdet_in_fec!Q87)</f>
        <v>0.698833606621033</v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>
        <f>IF(RES_hhdet_in_tes!D88=0,"",RES_hhdet_in_tes!D88/RES_hhdet_in_fec!D88)</f>
        <v>0.43230968822954191</v>
      </c>
      <c r="E88" s="174">
        <f>IF(RES_hhdet_in_tes!E88=0,"",RES_hhdet_in_tes!E88/RES_hhdet_in_fec!E88)</f>
        <v>0.43404828075476859</v>
      </c>
      <c r="F88" s="174">
        <f>IF(RES_hhdet_in_tes!F88=0,"",RES_hhdet_in_tes!F88/RES_hhdet_in_fec!F88)</f>
        <v>0.43738290607623287</v>
      </c>
      <c r="G88" s="174">
        <f>IF(RES_hhdet_in_tes!G88=0,"",RES_hhdet_in_tes!G88/RES_hhdet_in_fec!G88)</f>
        <v>0.43895316195615403</v>
      </c>
      <c r="H88" s="174">
        <f>IF(RES_hhdet_in_tes!H88=0,"",RES_hhdet_in_tes!H88/RES_hhdet_in_fec!H88)</f>
        <v>0.43902743399807187</v>
      </c>
      <c r="I88" s="174">
        <f>IF(RES_hhdet_in_tes!I88=0,"",RES_hhdet_in_tes!I88/RES_hhdet_in_fec!I88)</f>
        <v>0.4417967099051161</v>
      </c>
      <c r="J88" s="174">
        <f>IF(RES_hhdet_in_tes!J88=0,"",RES_hhdet_in_tes!J88/RES_hhdet_in_fec!J88)</f>
        <v>0.44464092920854315</v>
      </c>
      <c r="K88" s="174">
        <f>IF(RES_hhdet_in_tes!K88=0,"",RES_hhdet_in_tes!K88/RES_hhdet_in_fec!K88)</f>
        <v>0.44515806542355307</v>
      </c>
      <c r="L88" s="174">
        <f>IF(RES_hhdet_in_tes!L88=0,"",RES_hhdet_in_tes!L88/RES_hhdet_in_fec!L88)</f>
        <v>0.4471189186464915</v>
      </c>
      <c r="M88" s="174" t="str">
        <f>IF(RES_hhdet_in_tes!M88=0,"",RES_hhdet_in_tes!M88/RES_hhdet_in_fec!M88)</f>
        <v/>
      </c>
      <c r="N88" s="174">
        <f>IF(RES_hhdet_in_tes!N88=0,"",RES_hhdet_in_tes!N88/RES_hhdet_in_fec!N88)</f>
        <v>0.45035080013230855</v>
      </c>
      <c r="O88" s="174">
        <f>IF(RES_hhdet_in_tes!O88=0,"",RES_hhdet_in_tes!O88/RES_hhdet_in_fec!O88)</f>
        <v>0.45051816744936335</v>
      </c>
      <c r="P88" s="174">
        <f>IF(RES_hhdet_in_tes!P88=0,"",RES_hhdet_in_tes!P88/RES_hhdet_in_fec!P88)</f>
        <v>0.450590414512472</v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 t="str">
        <f>IF(RES_hhdet_in_tes!L89=0,"",RES_hhdet_in_tes!L89/RES_hhdet_in_fec!L89)</f>
        <v/>
      </c>
      <c r="M89" s="174" t="str">
        <f>IF(RES_hhdet_in_tes!M89=0,"",RES_hhdet_in_tes!M89/RES_hhdet_in_fec!M89)</f>
        <v/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 t="str">
        <f>IF(RES_hhdet_in_tes!L90=0,"",RES_hhdet_in_tes!L90/RES_hhdet_in_fec!L90)</f>
        <v/>
      </c>
      <c r="M90" s="173" t="str">
        <f>IF(RES_hhdet_in_tes!M90=0,"",RES_hhdet_in_tes!M90/RES_hhdet_in_fec!M90)</f>
        <v/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 t="str">
        <f>IF(RES_hhdet_in_tes!L91=0,"",RES_hhdet_in_tes!L91/RES_hhdet_in_fec!L91)</f>
        <v/>
      </c>
      <c r="M91" s="172" t="str">
        <f>IF(RES_hhdet_in_tes!M91=0,"",RES_hhdet_in_tes!M91/RES_hhdet_in_fec!M91)</f>
        <v/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0.6589205418799251</v>
      </c>
      <c r="E96" s="171">
        <f>IF(RES_hhdet_in_tes!E96=0,"",RES_hhdet_in_tes!E96/RES_hhdet_in_fec!E96)</f>
        <v>0.65474238316867817</v>
      </c>
      <c r="F96" s="171">
        <f>IF(RES_hhdet_in_tes!F96=0,"",RES_hhdet_in_tes!F96/RES_hhdet_in_fec!F96)</f>
        <v>0.6681700012393843</v>
      </c>
      <c r="G96" s="171">
        <f>IF(RES_hhdet_in_tes!G96=0,"",RES_hhdet_in_tes!G96/RES_hhdet_in_fec!G96)</f>
        <v>0.67172340392349106</v>
      </c>
      <c r="H96" s="171">
        <f>IF(RES_hhdet_in_tes!H96=0,"",RES_hhdet_in_tes!H96/RES_hhdet_in_fec!H96)</f>
        <v>0.67473742717204621</v>
      </c>
      <c r="I96" s="171" t="str">
        <f>IF(RES_hhdet_in_tes!I96=0,"",RES_hhdet_in_tes!I96/RES_hhdet_in_fec!I96)</f>
        <v/>
      </c>
      <c r="J96" s="171" t="str">
        <f>IF(RES_hhdet_in_tes!J96=0,"",RES_hhdet_in_tes!J96/RES_hhdet_in_fec!J96)</f>
        <v/>
      </c>
      <c r="K96" s="171">
        <f>IF(RES_hhdet_in_tes!K96=0,"",RES_hhdet_in_tes!K96/RES_hhdet_in_fec!K96)</f>
        <v>0.68455407355800113</v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0.6904703014468252</v>
      </c>
      <c r="N96" s="171" t="str">
        <f>IF(RES_hhdet_in_tes!N96=0,"",RES_hhdet_in_tes!N96/RES_hhdet_in_fec!N96)</f>
        <v/>
      </c>
      <c r="O96" s="171">
        <f>IF(RES_hhdet_in_tes!O96=0,"",RES_hhdet_in_tes!O96/RES_hhdet_in_fec!O96)</f>
        <v>0.70059617906121519</v>
      </c>
      <c r="P96" s="171" t="str">
        <f>IF(RES_hhdet_in_tes!P96=0,"",RES_hhdet_in_tes!P96/RES_hhdet_in_fec!P96)</f>
        <v/>
      </c>
      <c r="Q96" s="171">
        <f>IF(RES_hhdet_in_tes!Q96=0,"",RES_hhdet_in_tes!Q96/RES_hhdet_in_fec!Q96)</f>
        <v>0.698833606621033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 t="str">
        <f>IF(RES_hhdet_in_tes!D97=0,"",RES_hhdet_in_tes!D97/RES_hhdet_in_fec!D97)</f>
        <v/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 t="str">
        <f>IF(RES_hhdet_in_tes!G97=0,"",RES_hhdet_in_tes!G97/RES_hhdet_in_fec!G97)</f>
        <v/>
      </c>
      <c r="H97" s="170" t="str">
        <f>IF(RES_hhdet_in_tes!H97=0,"",RES_hhdet_in_tes!H97/RES_hhdet_in_fec!H97)</f>
        <v/>
      </c>
      <c r="I97" s="170" t="str">
        <f>IF(RES_hhdet_in_tes!I97=0,"",RES_hhdet_in_tes!I97/RES_hhdet_in_fec!I97)</f>
        <v/>
      </c>
      <c r="J97" s="170" t="str">
        <f>IF(RES_hhdet_in_tes!J97=0,"",RES_hhdet_in_tes!J97/RES_hhdet_in_fec!J97)</f>
        <v/>
      </c>
      <c r="K97" s="170" t="str">
        <f>IF(RES_hhdet_in_tes!K97=0,"",RES_hhdet_in_tes!K97/RES_hhdet_in_fec!K97)</f>
        <v/>
      </c>
      <c r="L97" s="170" t="str">
        <f>IF(RES_hhdet_in_tes!L97=0,"",RES_hhdet_in_tes!L97/RES_hhdet_in_fec!L97)</f>
        <v/>
      </c>
      <c r="M97" s="170" t="str">
        <f>IF(RES_hhdet_in_tes!M97=0,"",RES_hhdet_in_tes!M97/RES_hhdet_in_fec!M97)</f>
        <v/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 t="str">
        <f>IF(RES_hhdet_in_tes!D98=0,"",RES_hhdet_in_tes!D98/RES_hhdet_in_fec!D98)</f>
        <v/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 t="str">
        <f>IF(RES_hhdet_in_tes!G98=0,"",RES_hhdet_in_tes!G98/RES_hhdet_in_fec!G98)</f>
        <v/>
      </c>
      <c r="H98" s="73" t="str">
        <f>IF(RES_hhdet_in_tes!H98=0,"",RES_hhdet_in_tes!H98/RES_hhdet_in_fec!H98)</f>
        <v/>
      </c>
      <c r="I98" s="73" t="str">
        <f>IF(RES_hhdet_in_tes!I98=0,"",RES_hhdet_in_tes!I98/RES_hhdet_in_fec!I98)</f>
        <v/>
      </c>
      <c r="J98" s="73" t="str">
        <f>IF(RES_hhdet_in_tes!J98=0,"",RES_hhdet_in_tes!J98/RES_hhdet_in_fec!J98)</f>
        <v/>
      </c>
      <c r="K98" s="73" t="str">
        <f>IF(RES_hhdet_in_tes!K98=0,"",RES_hhdet_in_tes!K98/RES_hhdet_in_fec!K98)</f>
        <v/>
      </c>
      <c r="L98" s="73" t="str">
        <f>IF(RES_hhdet_in_tes!L98=0,"",RES_hhdet_in_tes!L98/RES_hhdet_in_fec!L98)</f>
        <v/>
      </c>
      <c r="M98" s="73" t="str">
        <f>IF(RES_hhdet_in_tes!M98=0,"",RES_hhdet_in_tes!M98/RES_hhdet_in_fec!M98)</f>
        <v/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 t="str">
        <f>IF(RES_hhdet_in_tes!D99=0,"",RES_hhdet_in_tes!D99/RES_hhdet_in_fec!D99)</f>
        <v/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 t="str">
        <f>IF(RES_hhdet_in_tes!G99=0,"",RES_hhdet_in_tes!G99/RES_hhdet_in_fec!G99)</f>
        <v/>
      </c>
      <c r="H99" s="73" t="str">
        <f>IF(RES_hhdet_in_tes!H99=0,"",RES_hhdet_in_tes!H99/RES_hhdet_in_fec!H99)</f>
        <v/>
      </c>
      <c r="I99" s="73" t="str">
        <f>IF(RES_hhdet_in_tes!I99=0,"",RES_hhdet_in_tes!I99/RES_hhdet_in_fec!I99)</f>
        <v/>
      </c>
      <c r="J99" s="73" t="str">
        <f>IF(RES_hhdet_in_tes!J99=0,"",RES_hhdet_in_tes!J99/RES_hhdet_in_fec!J99)</f>
        <v/>
      </c>
      <c r="K99" s="73" t="str">
        <f>IF(RES_hhdet_in_tes!K99=0,"",RES_hhdet_in_tes!K99/RES_hhdet_in_fec!K99)</f>
        <v/>
      </c>
      <c r="L99" s="73" t="str">
        <f>IF(RES_hhdet_in_tes!L99=0,"",RES_hhdet_in_tes!L99/RES_hhdet_in_fec!L99)</f>
        <v/>
      </c>
      <c r="M99" s="73" t="str">
        <f>IF(RES_hhdet_in_tes!M99=0,"",RES_hhdet_in_tes!M99/RES_hhdet_in_fec!M99)</f>
        <v/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>
        <f>IF(RES_hhdet_in_tes!D100=0,"",RES_hhdet_in_tes!D100/RES_hhdet_in_fec!D100)</f>
        <v>0.36808808309146945</v>
      </c>
      <c r="E100" s="169">
        <f>IF(RES_hhdet_in_tes!E100=0,"",RES_hhdet_in_tes!E100/RES_hhdet_in_fec!E100)</f>
        <v>0.47432807047287912</v>
      </c>
      <c r="F100" s="169">
        <f>IF(RES_hhdet_in_tes!F100=0,"",RES_hhdet_in_tes!F100/RES_hhdet_in_fec!F100)</f>
        <v>0.45716797535598702</v>
      </c>
      <c r="G100" s="169">
        <f>IF(RES_hhdet_in_tes!G100=0,"",RES_hhdet_in_tes!G100/RES_hhdet_in_fec!G100)</f>
        <v>0.39543122761233085</v>
      </c>
      <c r="H100" s="169">
        <f>IF(RES_hhdet_in_tes!H100=0,"",RES_hhdet_in_tes!H100/RES_hhdet_in_fec!H100)</f>
        <v>0.67767376845505267</v>
      </c>
      <c r="I100" s="169">
        <f>IF(RES_hhdet_in_tes!I100=0,"",RES_hhdet_in_tes!I100/RES_hhdet_in_fec!I100)</f>
        <v>0.40299368439944588</v>
      </c>
      <c r="J100" s="169">
        <f>IF(RES_hhdet_in_tes!J100=0,"",RES_hhdet_in_tes!J100/RES_hhdet_in_fec!J100)</f>
        <v>0.51710110723476099</v>
      </c>
      <c r="K100" s="169">
        <f>IF(RES_hhdet_in_tes!K100=0,"",RES_hhdet_in_tes!K100/RES_hhdet_in_fec!K100)</f>
        <v>0.50717779924311768</v>
      </c>
      <c r="L100" s="169">
        <f>IF(RES_hhdet_in_tes!L100=0,"",RES_hhdet_in_tes!L100/RES_hhdet_in_fec!L100)</f>
        <v>0.67467765555552195</v>
      </c>
      <c r="M100" s="169">
        <f>IF(RES_hhdet_in_tes!M100=0,"",RES_hhdet_in_tes!M100/RES_hhdet_in_fec!M100)</f>
        <v>0.33988957666390013</v>
      </c>
      <c r="N100" s="169">
        <f>IF(RES_hhdet_in_tes!N100=0,"",RES_hhdet_in_tes!N100/RES_hhdet_in_fec!N100)</f>
        <v>0.34008874692499014</v>
      </c>
      <c r="O100" s="169">
        <f>IF(RES_hhdet_in_tes!O100=0,"",RES_hhdet_in_tes!O100/RES_hhdet_in_fec!O100)</f>
        <v>0.34028467287426428</v>
      </c>
      <c r="P100" s="169">
        <f>IF(RES_hhdet_in_tes!P100=0,"",RES_hhdet_in_tes!P100/RES_hhdet_in_fec!P100)</f>
        <v>0.56105219265654116</v>
      </c>
      <c r="Q100" s="169">
        <f>IF(RES_hhdet_in_tes!Q100=0,"",RES_hhdet_in_tes!Q100/RES_hhdet_in_fec!Q100)</f>
        <v>0.34130001088852713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>
        <f>IF(RES_hhdet_in_tes!D101=0,"",RES_hhdet_in_tes!D101/RES_hhdet_in_fec!D101)</f>
        <v>0.32529021224138854</v>
      </c>
      <c r="E101" s="73">
        <f>IF(RES_hhdet_in_tes!E101=0,"",RES_hhdet_in_tes!E101/RES_hhdet_in_fec!E101)</f>
        <v>0.3279028480183544</v>
      </c>
      <c r="F101" s="73">
        <f>IF(RES_hhdet_in_tes!F101=0,"",RES_hhdet_in_tes!F101/RES_hhdet_in_fec!F101)</f>
        <v>0.33029442760788846</v>
      </c>
      <c r="G101" s="73">
        <f>IF(RES_hhdet_in_tes!G101=0,"",RES_hhdet_in_tes!G101/RES_hhdet_in_fec!G101)</f>
        <v>0.33268678607502539</v>
      </c>
      <c r="H101" s="73">
        <f>IF(RES_hhdet_in_tes!H101=0,"",RES_hhdet_in_tes!H101/RES_hhdet_in_fec!H101)</f>
        <v>0.33485972465724889</v>
      </c>
      <c r="I101" s="73">
        <f>IF(RES_hhdet_in_tes!I101=0,"",RES_hhdet_in_tes!I101/RES_hhdet_in_fec!I101)</f>
        <v>0.33680780237137187</v>
      </c>
      <c r="J101" s="73">
        <f>IF(RES_hhdet_in_tes!J101=0,"",RES_hhdet_in_tes!J101/RES_hhdet_in_fec!J101)</f>
        <v>0.33862382753451276</v>
      </c>
      <c r="K101" s="73">
        <f>IF(RES_hhdet_in_tes!K101=0,"",RES_hhdet_in_tes!K101/RES_hhdet_in_fec!K101)</f>
        <v>0.33908288649597423</v>
      </c>
      <c r="L101" s="73">
        <f>IF(RES_hhdet_in_tes!L101=0,"",RES_hhdet_in_tes!L101/RES_hhdet_in_fec!L101)</f>
        <v>0.3396967671356696</v>
      </c>
      <c r="M101" s="73">
        <f>IF(RES_hhdet_in_tes!M101=0,"",RES_hhdet_in_tes!M101/RES_hhdet_in_fec!M101)</f>
        <v>0.33988957666390013</v>
      </c>
      <c r="N101" s="73">
        <f>IF(RES_hhdet_in_tes!N101=0,"",RES_hhdet_in_tes!N101/RES_hhdet_in_fec!N101)</f>
        <v>0.34008874692499014</v>
      </c>
      <c r="O101" s="73">
        <f>IF(RES_hhdet_in_tes!O101=0,"",RES_hhdet_in_tes!O101/RES_hhdet_in_fec!O101)</f>
        <v>0.34028467287426428</v>
      </c>
      <c r="P101" s="73">
        <f>IF(RES_hhdet_in_tes!P101=0,"",RES_hhdet_in_tes!P101/RES_hhdet_in_fec!P101)</f>
        <v>0.34045998820795365</v>
      </c>
      <c r="Q101" s="73">
        <f>IF(RES_hhdet_in_tes!Q101=0,"",RES_hhdet_in_tes!Q101/RES_hhdet_in_fec!Q101)</f>
        <v>0.34130001088852713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>
        <f>IF(RES_hhdet_in_tes!D103=0,"",RES_hhdet_in_tes!D103/RES_hhdet_in_fec!D103)</f>
        <v>0.80839085001157429</v>
      </c>
      <c r="E103" s="65">
        <f>IF(RES_hhdet_in_tes!E103=0,"",RES_hhdet_in_tes!E103/RES_hhdet_in_fec!E103)</f>
        <v>0.8087775034543252</v>
      </c>
      <c r="F103" s="65">
        <f>IF(RES_hhdet_in_tes!F103=0,"",RES_hhdet_in_tes!F103/RES_hhdet_in_fec!F103)</f>
        <v>0.81454866183516184</v>
      </c>
      <c r="G103" s="65">
        <f>IF(RES_hhdet_in_tes!G103=0,"",RES_hhdet_in_tes!G103/RES_hhdet_in_fec!G103)</f>
        <v>0.81670974708539534</v>
      </c>
      <c r="H103" s="65">
        <f>IF(RES_hhdet_in_tes!H103=0,"",RES_hhdet_in_tes!H103/RES_hhdet_in_fec!H103)</f>
        <v>0.81854045998373115</v>
      </c>
      <c r="I103" s="65">
        <f>IF(RES_hhdet_in_tes!I103=0,"",RES_hhdet_in_tes!I103/RES_hhdet_in_fec!I103)</f>
        <v>0.82037133399064965</v>
      </c>
      <c r="J103" s="65">
        <f>IF(RES_hhdet_in_tes!J103=0,"",RES_hhdet_in_tes!J103/RES_hhdet_in_fec!J103)</f>
        <v>0.82232661053291922</v>
      </c>
      <c r="K103" s="65">
        <f>IF(RES_hhdet_in_tes!K103=0,"",RES_hhdet_in_tes!K103/RES_hhdet_in_fec!K103)</f>
        <v>0.82426461090557479</v>
      </c>
      <c r="L103" s="65">
        <f>IF(RES_hhdet_in_tes!L103=0,"",RES_hhdet_in_tes!L103/RES_hhdet_in_fec!L103)</f>
        <v>0.82612385150302592</v>
      </c>
      <c r="M103" s="65" t="str">
        <f>IF(RES_hhdet_in_tes!M103=0,"",RES_hhdet_in_tes!M103/RES_hhdet_in_fec!M103)</f>
        <v/>
      </c>
      <c r="N103" s="65" t="str">
        <f>IF(RES_hhdet_in_tes!N103=0,"",RES_hhdet_in_tes!N103/RES_hhdet_in_fec!N103)</f>
        <v/>
      </c>
      <c r="O103" s="65" t="str">
        <f>IF(RES_hhdet_in_tes!O103=0,"",RES_hhdet_in_tes!O103/RES_hhdet_in_fec!O103)</f>
        <v/>
      </c>
      <c r="P103" s="65">
        <f>IF(RES_hhdet_in_tes!P103=0,"",RES_hhdet_in_tes!P103/RES_hhdet_in_fec!P103)</f>
        <v>0.83277712979622232</v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>
        <f>IF(RES_hhdet_in_tes!C105=0,"",RES_hhdet_in_tes!C105/RES_hhdet_in_fec!C105)</f>
        <v>0.72789335198590699</v>
      </c>
      <c r="D105" s="175">
        <f>IF(RES_hhdet_in_tes!D105=0,"",RES_hhdet_in_tes!D105/RES_hhdet_in_fec!D105)</f>
        <v>0.73232749896222749</v>
      </c>
      <c r="E105" s="175">
        <f>IF(RES_hhdet_in_tes!E105=0,"",RES_hhdet_in_tes!E105/RES_hhdet_in_fec!E105)</f>
        <v>0.74108673318701435</v>
      </c>
      <c r="F105" s="175">
        <f>IF(RES_hhdet_in_tes!F105=0,"",RES_hhdet_in_tes!F105/RES_hhdet_in_fec!F105)</f>
        <v>0.75340219165031053</v>
      </c>
      <c r="G105" s="175">
        <f>IF(RES_hhdet_in_tes!G105=0,"",RES_hhdet_in_tes!G105/RES_hhdet_in_fec!G105)</f>
        <v>0.75049450448251154</v>
      </c>
      <c r="H105" s="175">
        <f>IF(RES_hhdet_in_tes!H105=0,"",RES_hhdet_in_tes!H105/RES_hhdet_in_fec!H105)</f>
        <v>0.76018536924230151</v>
      </c>
      <c r="I105" s="175">
        <f>IF(RES_hhdet_in_tes!I105=0,"",RES_hhdet_in_tes!I105/RES_hhdet_in_fec!I105)</f>
        <v>0.74622530037053003</v>
      </c>
      <c r="J105" s="175">
        <f>IF(RES_hhdet_in_tes!J105=0,"",RES_hhdet_in_tes!J105/RES_hhdet_in_fec!J105)</f>
        <v>0.76857906743102544</v>
      </c>
      <c r="K105" s="175">
        <f>IF(RES_hhdet_in_tes!K105=0,"",RES_hhdet_in_tes!K105/RES_hhdet_in_fec!K105)</f>
        <v>0.75316395688551863</v>
      </c>
      <c r="L105" s="175">
        <f>IF(RES_hhdet_in_tes!L105=0,"",RES_hhdet_in_tes!L105/RES_hhdet_in_fec!L105)</f>
        <v>0.76613557858060011</v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>
        <f>IF(RES_hhdet_in_tes!C106=0,"",RES_hhdet_in_tes!C106/RES_hhdet_in_fec!C106)</f>
        <v>0.73128408270309386</v>
      </c>
      <c r="D106" s="169">
        <f>IF(RES_hhdet_in_tes!D106=0,"",RES_hhdet_in_tes!D106/RES_hhdet_in_fec!D106)</f>
        <v>0.73455533049460575</v>
      </c>
      <c r="E106" s="169">
        <f>IF(RES_hhdet_in_tes!E106=0,"",RES_hhdet_in_tes!E106/RES_hhdet_in_fec!E106)</f>
        <v>0.73901982208381867</v>
      </c>
      <c r="F106" s="169">
        <f>IF(RES_hhdet_in_tes!F106=0,"",RES_hhdet_in_tes!F106/RES_hhdet_in_fec!F106)</f>
        <v>0.74169004178178477</v>
      </c>
      <c r="G106" s="169">
        <f>IF(RES_hhdet_in_tes!G106=0,"",RES_hhdet_in_tes!G106/RES_hhdet_in_fec!G106)</f>
        <v>0.74750464580988374</v>
      </c>
      <c r="H106" s="169">
        <f>IF(RES_hhdet_in_tes!H106=0,"",RES_hhdet_in_tes!H106/RES_hhdet_in_fec!H106)</f>
        <v>0.74986930377380512</v>
      </c>
      <c r="I106" s="169">
        <f>IF(RES_hhdet_in_tes!I106=0,"",RES_hhdet_in_tes!I106/RES_hhdet_in_fec!I106)</f>
        <v>0.75458805375607163</v>
      </c>
      <c r="J106" s="169">
        <f>IF(RES_hhdet_in_tes!J106=0,"",RES_hhdet_in_tes!J106/RES_hhdet_in_fec!J106)</f>
        <v>0.75612605849711712</v>
      </c>
      <c r="K106" s="169">
        <f>IF(RES_hhdet_in_tes!K106=0,"",RES_hhdet_in_tes!K106/RES_hhdet_in_fec!K106)</f>
        <v>0.7604898982611803</v>
      </c>
      <c r="L106" s="169">
        <f>IF(RES_hhdet_in_tes!L106=0,"",RES_hhdet_in_tes!L106/RES_hhdet_in_fec!L106)</f>
        <v>0.76248558430566205</v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>
        <f>IF(RES_hhdet_in_tes!C107=0,"",RES_hhdet_in_tes!C107/RES_hhdet_in_fec!C107)</f>
        <v>0.73049044887674974</v>
      </c>
      <c r="D107" s="73">
        <f>IF(RES_hhdet_in_tes!D107=0,"",RES_hhdet_in_tes!D107/RES_hhdet_in_fec!D107)</f>
        <v>0.73388381558017146</v>
      </c>
      <c r="E107" s="73">
        <f>IF(RES_hhdet_in_tes!E107=0,"",RES_hhdet_in_tes!E107/RES_hhdet_in_fec!E107)</f>
        <v>0.7373856129641736</v>
      </c>
      <c r="F107" s="73">
        <f>IF(RES_hhdet_in_tes!F107=0,"",RES_hhdet_in_tes!F107/RES_hhdet_in_fec!F107)</f>
        <v>0.7412965174709476</v>
      </c>
      <c r="G107" s="73">
        <f>IF(RES_hhdet_in_tes!G107=0,"",RES_hhdet_in_tes!G107/RES_hhdet_in_fec!G107)</f>
        <v>0.74506390380887821</v>
      </c>
      <c r="H107" s="73">
        <f>IF(RES_hhdet_in_tes!H107=0,"",RES_hhdet_in_tes!H107/RES_hhdet_in_fec!H107)</f>
        <v>0.74822835108880914</v>
      </c>
      <c r="I107" s="73">
        <f>IF(RES_hhdet_in_tes!I107=0,"",RES_hhdet_in_tes!I107/RES_hhdet_in_fec!I107)</f>
        <v>0.75118483083142362</v>
      </c>
      <c r="J107" s="73">
        <f>IF(RES_hhdet_in_tes!J107=0,"",RES_hhdet_in_tes!J107/RES_hhdet_in_fec!J107)</f>
        <v>0.75464392222984855</v>
      </c>
      <c r="K107" s="73">
        <f>IF(RES_hhdet_in_tes!K107=0,"",RES_hhdet_in_tes!K107/RES_hhdet_in_fec!K107)</f>
        <v>0.75779164536332044</v>
      </c>
      <c r="L107" s="73">
        <f>IF(RES_hhdet_in_tes!L107=0,"",RES_hhdet_in_tes!L107/RES_hhdet_in_fec!L107)</f>
        <v>0.76103086600599323</v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>
        <f>IF(RES_hhdet_in_tes!C108=0,"",RES_hhdet_in_tes!C108/RES_hhdet_in_fec!C108)</f>
        <v>1.1070954007317779</v>
      </c>
      <c r="D108" s="73">
        <f>IF(RES_hhdet_in_tes!D108=0,"",RES_hhdet_in_tes!D108/RES_hhdet_in_fec!D108)</f>
        <v>1.0335794639196381</v>
      </c>
      <c r="E108" s="73">
        <f>IF(RES_hhdet_in_tes!E108=0,"",RES_hhdet_in_tes!E108/RES_hhdet_in_fec!E108)</f>
        <v>1.0355507933406523</v>
      </c>
      <c r="F108" s="73">
        <f>IF(RES_hhdet_in_tes!F108=0,"",RES_hhdet_in_tes!F108/RES_hhdet_in_fec!F108)</f>
        <v>1.0383463013850904</v>
      </c>
      <c r="G108" s="73">
        <f>IF(RES_hhdet_in_tes!G108=0,"",RES_hhdet_in_tes!G108/RES_hhdet_in_fec!G108)</f>
        <v>1.0401343981819211</v>
      </c>
      <c r="H108" s="73">
        <f>IF(RES_hhdet_in_tes!H108=0,"",RES_hhdet_in_tes!H108/RES_hhdet_in_fec!H108)</f>
        <v>1.0406186904098995</v>
      </c>
      <c r="I108" s="73">
        <f>IF(RES_hhdet_in_tes!I108=0,"",RES_hhdet_in_tes!I108/RES_hhdet_in_fec!I108)</f>
        <v>1.0339399664584539</v>
      </c>
      <c r="J108" s="73">
        <f>IF(RES_hhdet_in_tes!J108=0,"",RES_hhdet_in_tes!J108/RES_hhdet_in_fec!J108)</f>
        <v>1.0354545475333217</v>
      </c>
      <c r="K108" s="73">
        <f>IF(RES_hhdet_in_tes!K108=0,"",RES_hhdet_in_tes!K108/RES_hhdet_in_fec!K108)</f>
        <v>1.0275068175035362</v>
      </c>
      <c r="L108" s="73">
        <f>IF(RES_hhdet_in_tes!L108=0,"",RES_hhdet_in_tes!L108/RES_hhdet_in_fec!L108)</f>
        <v>1.0262723942000034</v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>
        <f>IF(RES_hhdet_in_tes!C109=0,"",RES_hhdet_in_tes!C109/RES_hhdet_in_fec!C109)</f>
        <v>1.7394241650357631</v>
      </c>
      <c r="D109" s="169">
        <f>IF(RES_hhdet_in_tes!D109=0,"",RES_hhdet_in_tes!D109/RES_hhdet_in_fec!D109)</f>
        <v>1.7725290278338077</v>
      </c>
      <c r="E109" s="169">
        <f>IF(RES_hhdet_in_tes!E109=0,"",RES_hhdet_in_tes!E109/RES_hhdet_in_fec!E109)</f>
        <v>1.8275655766362493</v>
      </c>
      <c r="F109" s="169">
        <f>IF(RES_hhdet_in_tes!F109=0,"",RES_hhdet_in_tes!F109/RES_hhdet_in_fec!F109)</f>
        <v>1.8526248707098323</v>
      </c>
      <c r="G109" s="169">
        <f>IF(RES_hhdet_in_tes!G109=0,"",RES_hhdet_in_tes!G109/RES_hhdet_in_fec!G109)</f>
        <v>1.90952911608256</v>
      </c>
      <c r="H109" s="169">
        <f>IF(RES_hhdet_in_tes!H109=0,"",RES_hhdet_in_tes!H109/RES_hhdet_in_fec!H109)</f>
        <v>1.9850503959556067</v>
      </c>
      <c r="I109" s="169">
        <f>IF(RES_hhdet_in_tes!I109=0,"",RES_hhdet_in_tes!I109/RES_hhdet_in_fec!I109)</f>
        <v>2.0791943046500752</v>
      </c>
      <c r="J109" s="169">
        <f>IF(RES_hhdet_in_tes!J109=0,"",RES_hhdet_in_tes!J109/RES_hhdet_in_fec!J109)</f>
        <v>2.1852821333092498</v>
      </c>
      <c r="K109" s="169">
        <f>IF(RES_hhdet_in_tes!K109=0,"",RES_hhdet_in_tes!K109/RES_hhdet_in_fec!K109)</f>
        <v>2.321971815956442</v>
      </c>
      <c r="L109" s="169">
        <f>IF(RES_hhdet_in_tes!L109=0,"",RES_hhdet_in_tes!L109/RES_hhdet_in_fec!L109)</f>
        <v>2.4514407009554962</v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>
        <f>IF(RES_hhdet_in_tes!C110=0,"",RES_hhdet_in_tes!C110/RES_hhdet_in_fec!C110)</f>
        <v>1.7394241650357631</v>
      </c>
      <c r="D110" s="73">
        <f>IF(RES_hhdet_in_tes!D110=0,"",RES_hhdet_in_tes!D110/RES_hhdet_in_fec!D110)</f>
        <v>1.7725290278338077</v>
      </c>
      <c r="E110" s="73">
        <f>IF(RES_hhdet_in_tes!E110=0,"",RES_hhdet_in_tes!E110/RES_hhdet_in_fec!E110)</f>
        <v>1.8275655766362493</v>
      </c>
      <c r="F110" s="73">
        <f>IF(RES_hhdet_in_tes!F110=0,"",RES_hhdet_in_tes!F110/RES_hhdet_in_fec!F110)</f>
        <v>1.8526248707098323</v>
      </c>
      <c r="G110" s="73">
        <f>IF(RES_hhdet_in_tes!G110=0,"",RES_hhdet_in_tes!G110/RES_hhdet_in_fec!G110)</f>
        <v>1.90952911608256</v>
      </c>
      <c r="H110" s="73">
        <f>IF(RES_hhdet_in_tes!H110=0,"",RES_hhdet_in_tes!H110/RES_hhdet_in_fec!H110)</f>
        <v>1.9850503959556067</v>
      </c>
      <c r="I110" s="73">
        <f>IF(RES_hhdet_in_tes!I110=0,"",RES_hhdet_in_tes!I110/RES_hhdet_in_fec!I110)</f>
        <v>2.0791943046500752</v>
      </c>
      <c r="J110" s="73">
        <f>IF(RES_hhdet_in_tes!J110=0,"",RES_hhdet_in_tes!J110/RES_hhdet_in_fec!J110)</f>
        <v>2.1852821333092498</v>
      </c>
      <c r="K110" s="73">
        <f>IF(RES_hhdet_in_tes!K110=0,"",RES_hhdet_in_tes!K110/RES_hhdet_in_fec!K110)</f>
        <v>2.321971815956442</v>
      </c>
      <c r="L110" s="73">
        <f>IF(RES_hhdet_in_tes!L110=0,"",RES_hhdet_in_tes!L110/RES_hhdet_in_fec!L110)</f>
        <v>2.4514407009554962</v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>
        <f>IF(RES_hhdet_in_tes!C111=0,"",RES_hhdet_in_tes!C111/RES_hhdet_in_fec!C111)</f>
        <v>0.66332431324537422</v>
      </c>
      <c r="D111" s="169">
        <f>IF(RES_hhdet_in_tes!D111=0,"",RES_hhdet_in_tes!D111/RES_hhdet_in_fec!D111)</f>
        <v>0.66503899638892972</v>
      </c>
      <c r="E111" s="169">
        <f>IF(RES_hhdet_in_tes!E111=0,"",RES_hhdet_in_tes!E111/RES_hhdet_in_fec!E111)</f>
        <v>0.66896514953452835</v>
      </c>
      <c r="F111" s="169">
        <f>IF(RES_hhdet_in_tes!F111=0,"",RES_hhdet_in_tes!F111/RES_hhdet_in_fec!F111)</f>
        <v>0.67338806617986668</v>
      </c>
      <c r="G111" s="169">
        <f>IF(RES_hhdet_in_tes!G111=0,"",RES_hhdet_in_tes!G111/RES_hhdet_in_fec!G111)</f>
        <v>0.6777398760360287</v>
      </c>
      <c r="H111" s="169">
        <f>IF(RES_hhdet_in_tes!H111=0,"",RES_hhdet_in_tes!H111/RES_hhdet_in_fec!H111)</f>
        <v>0.68156110760613187</v>
      </c>
      <c r="I111" s="169">
        <f>IF(RES_hhdet_in_tes!I111=0,"",RES_hhdet_in_tes!I111/RES_hhdet_in_fec!I111)</f>
        <v>0.68424690255825449</v>
      </c>
      <c r="J111" s="169">
        <f>IF(RES_hhdet_in_tes!J111=0,"",RES_hhdet_in_tes!J111/RES_hhdet_in_fec!J111)</f>
        <v>0.68822561562568196</v>
      </c>
      <c r="K111" s="169">
        <f>IF(RES_hhdet_in_tes!K111=0,"",RES_hhdet_in_tes!K111/RES_hhdet_in_fec!K111)</f>
        <v>0.68870689003252172</v>
      </c>
      <c r="L111" s="169">
        <f>IF(RES_hhdet_in_tes!L111=0,"",RES_hhdet_in_tes!L111/RES_hhdet_in_fec!L111)</f>
        <v>0.69036803761736187</v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>
        <f>IF(RES_hhdet_in_tes!C116=0,"",RES_hhdet_in_tes!C116/RES_hhdet_in_fec!C116)</f>
        <v>0.66332431324537422</v>
      </c>
      <c r="D116" s="171">
        <f>IF(RES_hhdet_in_tes!D116=0,"",RES_hhdet_in_tes!D116/RES_hhdet_in_fec!D116)</f>
        <v>0.66503899638892972</v>
      </c>
      <c r="E116" s="171">
        <f>IF(RES_hhdet_in_tes!E116=0,"",RES_hhdet_in_tes!E116/RES_hhdet_in_fec!E116)</f>
        <v>0.66896514953452835</v>
      </c>
      <c r="F116" s="171">
        <f>IF(RES_hhdet_in_tes!F116=0,"",RES_hhdet_in_tes!F116/RES_hhdet_in_fec!F116)</f>
        <v>0.67338806617986668</v>
      </c>
      <c r="G116" s="171">
        <f>IF(RES_hhdet_in_tes!G116=0,"",RES_hhdet_in_tes!G116/RES_hhdet_in_fec!G116)</f>
        <v>0.6777398760360287</v>
      </c>
      <c r="H116" s="171">
        <f>IF(RES_hhdet_in_tes!H116=0,"",RES_hhdet_in_tes!H116/RES_hhdet_in_fec!H116)</f>
        <v>0.68156110760613187</v>
      </c>
      <c r="I116" s="171">
        <f>IF(RES_hhdet_in_tes!I116=0,"",RES_hhdet_in_tes!I116/RES_hhdet_in_fec!I116)</f>
        <v>0.68424690255825449</v>
      </c>
      <c r="J116" s="171">
        <f>IF(RES_hhdet_in_tes!J116=0,"",RES_hhdet_in_tes!J116/RES_hhdet_in_fec!J116)</f>
        <v>0.68822561562568196</v>
      </c>
      <c r="K116" s="171">
        <f>IF(RES_hhdet_in_tes!K116=0,"",RES_hhdet_in_tes!K116/RES_hhdet_in_fec!K116)</f>
        <v>0.68870689003252172</v>
      </c>
      <c r="L116" s="171">
        <f>IF(RES_hhdet_in_tes!L116=0,"",RES_hhdet_in_tes!L116/RES_hhdet_in_fec!L116)</f>
        <v>0.69036803761736187</v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>
        <f>IF(RES_hhdet_in_tes!C120=0,"",RES_hhdet_in_tes!C120/RES_hhdet_in_fec!C120)</f>
        <v>0.80660581692564914</v>
      </c>
      <c r="D120" s="169">
        <f>IF(RES_hhdet_in_tes!D120=0,"",RES_hhdet_in_tes!D120/RES_hhdet_in_fec!D120)</f>
        <v>0.80824502259051367</v>
      </c>
      <c r="E120" s="169">
        <f>IF(RES_hhdet_in_tes!E120=0,"",RES_hhdet_in_tes!E120/RES_hhdet_in_fec!E120)</f>
        <v>0.81233438992064422</v>
      </c>
      <c r="F120" s="169">
        <f>IF(RES_hhdet_in_tes!F120=0,"",RES_hhdet_in_tes!F120/RES_hhdet_in_fec!F120)</f>
        <v>0.81454860616195102</v>
      </c>
      <c r="G120" s="169">
        <f>IF(RES_hhdet_in_tes!G120=0,"",RES_hhdet_in_tes!G120/RES_hhdet_in_fec!G120)</f>
        <v>0.81671531994205182</v>
      </c>
      <c r="H120" s="169">
        <f>IF(RES_hhdet_in_tes!H120=0,"",RES_hhdet_in_tes!H120/RES_hhdet_in_fec!H120)</f>
        <v>0.81849036705614442</v>
      </c>
      <c r="I120" s="169">
        <f>IF(RES_hhdet_in_tes!I120=0,"",RES_hhdet_in_tes!I120/RES_hhdet_in_fec!I120)</f>
        <v>0.8211682612691471</v>
      </c>
      <c r="J120" s="169">
        <f>IF(RES_hhdet_in_tes!J120=0,"",RES_hhdet_in_tes!J120/RES_hhdet_in_fec!J120)</f>
        <v>0.82316142088550248</v>
      </c>
      <c r="K120" s="169">
        <f>IF(RES_hhdet_in_tes!K120=0,"",RES_hhdet_in_tes!K120/RES_hhdet_in_fec!K120)</f>
        <v>0.8242660501506397</v>
      </c>
      <c r="L120" s="169">
        <f>IF(RES_hhdet_in_tes!L120=0,"",RES_hhdet_in_tes!L120/RES_hhdet_in_fec!L120)</f>
        <v>0.82612468422585672</v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>
        <f>IF(RES_hhdet_in_tes!C122=0,"",RES_hhdet_in_tes!C122/RES_hhdet_in_fec!C122)</f>
        <v>0.80660581692564914</v>
      </c>
      <c r="D122" s="65">
        <f>IF(RES_hhdet_in_tes!D122=0,"",RES_hhdet_in_tes!D122/RES_hhdet_in_fec!D122)</f>
        <v>0.80824502259051367</v>
      </c>
      <c r="E122" s="65">
        <f>IF(RES_hhdet_in_tes!E122=0,"",RES_hhdet_in_tes!E122/RES_hhdet_in_fec!E122)</f>
        <v>0.81233438992064422</v>
      </c>
      <c r="F122" s="65">
        <f>IF(RES_hhdet_in_tes!F122=0,"",RES_hhdet_in_tes!F122/RES_hhdet_in_fec!F122)</f>
        <v>0.81454860616195102</v>
      </c>
      <c r="G122" s="65">
        <f>IF(RES_hhdet_in_tes!G122=0,"",RES_hhdet_in_tes!G122/RES_hhdet_in_fec!G122)</f>
        <v>0.81671531994205182</v>
      </c>
      <c r="H122" s="65">
        <f>IF(RES_hhdet_in_tes!H122=0,"",RES_hhdet_in_tes!H122/RES_hhdet_in_fec!H122)</f>
        <v>0.81849036705614442</v>
      </c>
      <c r="I122" s="65">
        <f>IF(RES_hhdet_in_tes!I122=0,"",RES_hhdet_in_tes!I122/RES_hhdet_in_fec!I122)</f>
        <v>0.8211682612691471</v>
      </c>
      <c r="J122" s="65">
        <f>IF(RES_hhdet_in_tes!J122=0,"",RES_hhdet_in_tes!J122/RES_hhdet_in_fec!J122)</f>
        <v>0.82316142088550248</v>
      </c>
      <c r="K122" s="65">
        <f>IF(RES_hhdet_in_tes!K122=0,"",RES_hhdet_in_tes!K122/RES_hhdet_in_fec!K122)</f>
        <v>0.8242660501506397</v>
      </c>
      <c r="L122" s="65">
        <f>IF(RES_hhdet_in_tes!L122=0,"",RES_hhdet_in_tes!L122/RES_hhdet_in_fec!L122)</f>
        <v>0.82612468422585672</v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0.70127982289663304</v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 t="str">
        <f>IF(RES_hhdet_in_tes!F124=0,"",RES_hhdet_in_tes!F124/RES_hhdet_in_fec!F124)</f>
        <v/>
      </c>
      <c r="G124" s="175">
        <f>IF(RES_hhdet_in_tes!G124=0,"",RES_hhdet_in_tes!G124/RES_hhdet_in_fec!G124)</f>
        <v>0.72137771273240658</v>
      </c>
      <c r="H124" s="175">
        <f>IF(RES_hhdet_in_tes!H124=0,"",RES_hhdet_in_tes!H124/RES_hhdet_in_fec!H124)</f>
        <v>0.74305156078616674</v>
      </c>
      <c r="I124" s="175">
        <f>IF(RES_hhdet_in_tes!I124=0,"",RES_hhdet_in_tes!I124/RES_hhdet_in_fec!I124)</f>
        <v>0.72865278268520972</v>
      </c>
      <c r="J124" s="175" t="str">
        <f>IF(RES_hhdet_in_tes!J124=0,"",RES_hhdet_in_tes!J124/RES_hhdet_in_fec!J124)</f>
        <v/>
      </c>
      <c r="K124" s="175">
        <f>IF(RES_hhdet_in_tes!K124=0,"",RES_hhdet_in_tes!K124/RES_hhdet_in_fec!K124)</f>
        <v>0.73938509956037324</v>
      </c>
      <c r="L124" s="175">
        <f>IF(RES_hhdet_in_tes!L124=0,"",RES_hhdet_in_tes!L124/RES_hhdet_in_fec!L124)</f>
        <v>0.73313292235607563</v>
      </c>
      <c r="M124" s="175">
        <f>IF(RES_hhdet_in_tes!M124=0,"",RES_hhdet_in_tes!M124/RES_hhdet_in_fec!M124)</f>
        <v>0.74065900339933477</v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0.68591565099555885</v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 t="str">
        <f>IF(RES_hhdet_in_tes!F125=0,"",RES_hhdet_in_tes!F125/RES_hhdet_in_fec!F125)</f>
        <v/>
      </c>
      <c r="G125" s="169">
        <f>IF(RES_hhdet_in_tes!G125=0,"",RES_hhdet_in_tes!G125/RES_hhdet_in_fec!G125)</f>
        <v>0.70168319865946216</v>
      </c>
      <c r="H125" s="169">
        <f>IF(RES_hhdet_in_tes!H125=0,"",RES_hhdet_in_tes!H125/RES_hhdet_in_fec!H125)</f>
        <v>0.70428137156178561</v>
      </c>
      <c r="I125" s="169">
        <f>IF(RES_hhdet_in_tes!I125=0,"",RES_hhdet_in_tes!I125/RES_hhdet_in_fec!I125)</f>
        <v>0.70799862585986717</v>
      </c>
      <c r="J125" s="169" t="str">
        <f>IF(RES_hhdet_in_tes!J125=0,"",RES_hhdet_in_tes!J125/RES_hhdet_in_fec!J125)</f>
        <v/>
      </c>
      <c r="K125" s="169">
        <f>IF(RES_hhdet_in_tes!K125=0,"",RES_hhdet_in_tes!K125/RES_hhdet_in_fec!K125)</f>
        <v>0.71514463191855426</v>
      </c>
      <c r="L125" s="169">
        <f>IF(RES_hhdet_in_tes!L125=0,"",RES_hhdet_in_tes!L125/RES_hhdet_in_fec!L125)</f>
        <v>0.71150215510544546</v>
      </c>
      <c r="M125" s="169">
        <f>IF(RES_hhdet_in_tes!M125=0,"",RES_hhdet_in_tes!M125/RES_hhdet_in_fec!M125)</f>
        <v>0.7193302775973347</v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0.6851945791341606</v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 t="str">
        <f>IF(RES_hhdet_in_tes!F126=0,"",RES_hhdet_in_tes!F126/RES_hhdet_in_fec!F126)</f>
        <v/>
      </c>
      <c r="G126" s="73">
        <f>IF(RES_hhdet_in_tes!G126=0,"",RES_hhdet_in_tes!G126/RES_hhdet_in_fec!G126)</f>
        <v>0.69905402336552913</v>
      </c>
      <c r="H126" s="73">
        <f>IF(RES_hhdet_in_tes!H126=0,"",RES_hhdet_in_tes!H126/RES_hhdet_in_fec!H126)</f>
        <v>0.70250387862734776</v>
      </c>
      <c r="I126" s="73">
        <f>IF(RES_hhdet_in_tes!I126=0,"",RES_hhdet_in_tes!I126/RES_hhdet_in_fec!I126)</f>
        <v>0.70425138293729683</v>
      </c>
      <c r="J126" s="73" t="str">
        <f>IF(RES_hhdet_in_tes!J126=0,"",RES_hhdet_in_tes!J126/RES_hhdet_in_fec!J126)</f>
        <v/>
      </c>
      <c r="K126" s="73">
        <f>IF(RES_hhdet_in_tes!K126=0,"",RES_hhdet_in_tes!K126/RES_hhdet_in_fec!K126)</f>
        <v>0.71210378499492211</v>
      </c>
      <c r="L126" s="73">
        <f>IF(RES_hhdet_in_tes!L126=0,"",RES_hhdet_in_tes!L126/RES_hhdet_in_fec!L126)</f>
        <v>0.709873565945914</v>
      </c>
      <c r="M126" s="73">
        <f>IF(RES_hhdet_in_tes!M126=0,"",RES_hhdet_in_tes!M126/RES_hhdet_in_fec!M126)</f>
        <v>0.71790940895759447</v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1.0219382251664524</v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 t="str">
        <f>IF(RES_hhdet_in_tes!F127=0,"",RES_hhdet_in_tes!F127/RES_hhdet_in_fec!F127)</f>
        <v/>
      </c>
      <c r="G127" s="73">
        <f>IF(RES_hhdet_in_tes!G127=0,"",RES_hhdet_in_tes!G127/RES_hhdet_in_fec!G127)</f>
        <v>1.0364675869418536</v>
      </c>
      <c r="H127" s="73">
        <f>IF(RES_hhdet_in_tes!H127=0,"",RES_hhdet_in_tes!H127/RES_hhdet_in_fec!H127)</f>
        <v>1.0392959180131087</v>
      </c>
      <c r="I127" s="73">
        <f>IF(RES_hhdet_in_tes!I127=0,"",RES_hhdet_in_tes!I127/RES_hhdet_in_fec!I127)</f>
        <v>1.0370864753910927</v>
      </c>
      <c r="J127" s="73" t="str">
        <f>IF(RES_hhdet_in_tes!J127=0,"",RES_hhdet_in_tes!J127/RES_hhdet_in_fec!J127)</f>
        <v/>
      </c>
      <c r="K127" s="73">
        <f>IF(RES_hhdet_in_tes!K127=0,"",RES_hhdet_in_tes!K127/RES_hhdet_in_fec!K127)</f>
        <v>1.0389316914370801</v>
      </c>
      <c r="L127" s="73">
        <f>IF(RES_hhdet_in_tes!L127=0,"",RES_hhdet_in_tes!L127/RES_hhdet_in_fec!L127)</f>
        <v>1.0289142965093983</v>
      </c>
      <c r="M127" s="73">
        <f>IF(RES_hhdet_in_tes!M127=0,"",RES_hhdet_in_tes!M127/RES_hhdet_in_fec!M127)</f>
        <v>1.032150294057335</v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1.7381801259554104</v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 t="str">
        <f>IF(RES_hhdet_in_tes!F128=0,"",RES_hhdet_in_tes!F128/RES_hhdet_in_fec!F128)</f>
        <v/>
      </c>
      <c r="G128" s="169">
        <f>IF(RES_hhdet_in_tes!G128=0,"",RES_hhdet_in_tes!G128/RES_hhdet_in_fec!G128)</f>
        <v>1.8306905810514489</v>
      </c>
      <c r="H128" s="169">
        <f>IF(RES_hhdet_in_tes!H128=0,"",RES_hhdet_in_tes!H128/RES_hhdet_in_fec!H128)</f>
        <v>1.889010532934474</v>
      </c>
      <c r="I128" s="169">
        <f>IF(RES_hhdet_in_tes!I128=0,"",RES_hhdet_in_tes!I128/RES_hhdet_in_fec!I128)</f>
        <v>1.9743604618923698</v>
      </c>
      <c r="J128" s="169" t="str">
        <f>IF(RES_hhdet_in_tes!J128=0,"",RES_hhdet_in_tes!J128/RES_hhdet_in_fec!J128)</f>
        <v/>
      </c>
      <c r="K128" s="169">
        <f>IF(RES_hhdet_in_tes!K128=0,"",RES_hhdet_in_tes!K128/RES_hhdet_in_fec!K128)</f>
        <v>2.3375413890538694</v>
      </c>
      <c r="L128" s="169">
        <f>IF(RES_hhdet_in_tes!L128=0,"",RES_hhdet_in_tes!L128/RES_hhdet_in_fec!L128)</f>
        <v>2.5132586191021407</v>
      </c>
      <c r="M128" s="169">
        <f>IF(RES_hhdet_in_tes!M128=0,"",RES_hhdet_in_tes!M128/RES_hhdet_in_fec!M128)</f>
        <v>2.6840171914816433</v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1.7381801259554104</v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 t="str">
        <f>IF(RES_hhdet_in_tes!F129=0,"",RES_hhdet_in_tes!F129/RES_hhdet_in_fec!F129)</f>
        <v/>
      </c>
      <c r="G129" s="73">
        <f>IF(RES_hhdet_in_tes!G129=0,"",RES_hhdet_in_tes!G129/RES_hhdet_in_fec!G129)</f>
        <v>1.8306905810514489</v>
      </c>
      <c r="H129" s="73">
        <f>IF(RES_hhdet_in_tes!H129=0,"",RES_hhdet_in_tes!H129/RES_hhdet_in_fec!H129)</f>
        <v>1.889010532934474</v>
      </c>
      <c r="I129" s="73">
        <f>IF(RES_hhdet_in_tes!I129=0,"",RES_hhdet_in_tes!I129/RES_hhdet_in_fec!I129)</f>
        <v>1.9743604618923698</v>
      </c>
      <c r="J129" s="73" t="str">
        <f>IF(RES_hhdet_in_tes!J129=0,"",RES_hhdet_in_tes!J129/RES_hhdet_in_fec!J129)</f>
        <v/>
      </c>
      <c r="K129" s="73">
        <f>IF(RES_hhdet_in_tes!K129=0,"",RES_hhdet_in_tes!K129/RES_hhdet_in_fec!K129)</f>
        <v>2.3375413890538694</v>
      </c>
      <c r="L129" s="73">
        <f>IF(RES_hhdet_in_tes!L129=0,"",RES_hhdet_in_tes!L129/RES_hhdet_in_fec!L129)</f>
        <v>2.5132586191021407</v>
      </c>
      <c r="M129" s="73">
        <f>IF(RES_hhdet_in_tes!M129=0,"",RES_hhdet_in_tes!M129/RES_hhdet_in_fec!M129)</f>
        <v>2.6840171914816433</v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0.75046990818929271</v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 t="str">
        <f>IF(RES_hhdet_in_tes!F130=0,"",RES_hhdet_in_tes!F130/RES_hhdet_in_fec!F130)</f>
        <v/>
      </c>
      <c r="G130" s="169">
        <f>IF(RES_hhdet_in_tes!G130=0,"",RES_hhdet_in_tes!G130/RES_hhdet_in_fec!G130)</f>
        <v>0.76641041950765643</v>
      </c>
      <c r="H130" s="169">
        <f>IF(RES_hhdet_in_tes!H130=0,"",RES_hhdet_in_tes!H130/RES_hhdet_in_fec!H130)</f>
        <v>0.77583447861021726</v>
      </c>
      <c r="I130" s="169">
        <f>IF(RES_hhdet_in_tes!I130=0,"",RES_hhdet_in_tes!I130/RES_hhdet_in_fec!I130)</f>
        <v>0.74923051718399214</v>
      </c>
      <c r="J130" s="169" t="str">
        <f>IF(RES_hhdet_in_tes!J130=0,"",RES_hhdet_in_tes!J130/RES_hhdet_in_fec!J130)</f>
        <v/>
      </c>
      <c r="K130" s="169">
        <f>IF(RES_hhdet_in_tes!K130=0,"",RES_hhdet_in_tes!K130/RES_hhdet_in_fec!K130)</f>
        <v>0.78033099436852604</v>
      </c>
      <c r="L130" s="169">
        <f>IF(RES_hhdet_in_tes!L130=0,"",RES_hhdet_in_tes!L130/RES_hhdet_in_fec!L130)</f>
        <v>0.75217058997173658</v>
      </c>
      <c r="M130" s="169">
        <f>IF(RES_hhdet_in_tes!M130=0,"",RES_hhdet_in_tes!M130/RES_hhdet_in_fec!M130)</f>
        <v>0.78145202692909044</v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>
        <f>IF(RES_hhdet_in_tes!C131=0,"",RES_hhdet_in_tes!C131/RES_hhdet_in_fec!C131)</f>
        <v>0.76472765911956098</v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 t="str">
        <f>IF(RES_hhdet_in_tes!F131=0,"",RES_hhdet_in_tes!F131/RES_hhdet_in_fec!F131)</f>
        <v/>
      </c>
      <c r="G131" s="174">
        <f>IF(RES_hhdet_in_tes!G131=0,"",RES_hhdet_in_tes!G131/RES_hhdet_in_fec!G131)</f>
        <v>0.77378264013035847</v>
      </c>
      <c r="H131" s="174">
        <f>IF(RES_hhdet_in_tes!H131=0,"",RES_hhdet_in_tes!H131/RES_hhdet_in_fec!H131)</f>
        <v>0.77583447861021726</v>
      </c>
      <c r="I131" s="174">
        <f>IF(RES_hhdet_in_tes!I131=0,"",RES_hhdet_in_tes!I131/RES_hhdet_in_fec!I131)</f>
        <v>0.77754269662884312</v>
      </c>
      <c r="J131" s="174" t="str">
        <f>IF(RES_hhdet_in_tes!J131=0,"",RES_hhdet_in_tes!J131/RES_hhdet_in_fec!J131)</f>
        <v/>
      </c>
      <c r="K131" s="174">
        <f>IF(RES_hhdet_in_tes!K131=0,"",RES_hhdet_in_tes!K131/RES_hhdet_in_fec!K131)</f>
        <v>0.78033099436852604</v>
      </c>
      <c r="L131" s="174">
        <f>IF(RES_hhdet_in_tes!L131=0,"",RES_hhdet_in_tes!L131/RES_hhdet_in_fec!L131)</f>
        <v>0.78096437634592464</v>
      </c>
      <c r="M131" s="174">
        <f>IF(RES_hhdet_in_tes!M131=0,"",RES_hhdet_in_tes!M131/RES_hhdet_in_fec!M131)</f>
        <v>0.78145202692909044</v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0.6628589823581329</v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>
        <f>IF(RES_hhdet_in_tes!G135=0,"",RES_hhdet_in_tes!G135/RES_hhdet_in_fec!G135)</f>
        <v>0.68285901437518759</v>
      </c>
      <c r="H135" s="171" t="str">
        <f>IF(RES_hhdet_in_tes!H135=0,"",RES_hhdet_in_tes!H135/RES_hhdet_in_fec!H135)</f>
        <v/>
      </c>
      <c r="I135" s="171">
        <f>IF(RES_hhdet_in_tes!I135=0,"",RES_hhdet_in_tes!I135/RES_hhdet_in_fec!I135)</f>
        <v>0.68948689516417883</v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>
        <f>IF(RES_hhdet_in_tes!L135=0,"",RES_hhdet_in_tes!L135/RES_hhdet_in_fec!L135)</f>
        <v>0.6872981371213025</v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0.80873218528357849</v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 t="str">
        <f>IF(RES_hhdet_in_tes!F139=0,"",RES_hhdet_in_tes!F139/RES_hhdet_in_fec!F139)</f>
        <v/>
      </c>
      <c r="G139" s="169">
        <f>IF(RES_hhdet_in_tes!G139=0,"",RES_hhdet_in_tes!G139/RES_hhdet_in_fec!G139)</f>
        <v>0.81672452918445626</v>
      </c>
      <c r="H139" s="169">
        <f>IF(RES_hhdet_in_tes!H139=0,"",RES_hhdet_in_tes!H139/RES_hhdet_in_fec!H139)</f>
        <v>0.81848783201909259</v>
      </c>
      <c r="I139" s="169">
        <f>IF(RES_hhdet_in_tes!I139=0,"",RES_hhdet_in_tes!I139/RES_hhdet_in_fec!I139)</f>
        <v>0.821748602919667</v>
      </c>
      <c r="J139" s="169" t="str">
        <f>IF(RES_hhdet_in_tes!J139=0,"",RES_hhdet_in_tes!J139/RES_hhdet_in_fec!J139)</f>
        <v/>
      </c>
      <c r="K139" s="169">
        <f>IF(RES_hhdet_in_tes!K139=0,"",RES_hhdet_in_tes!K139/RES_hhdet_in_fec!K139)</f>
        <v>0.82267328249980443</v>
      </c>
      <c r="L139" s="169">
        <f>IF(RES_hhdet_in_tes!L139=0,"",RES_hhdet_in_tes!L139/RES_hhdet_in_fec!L139)</f>
        <v>0.82490118704624327</v>
      </c>
      <c r="M139" s="169">
        <f>IF(RES_hhdet_in_tes!M139=0,"",RES_hhdet_in_tes!M139/RES_hhdet_in_fec!M139)</f>
        <v>0.82747980875966642</v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0.80873218528357849</v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 t="str">
        <f>IF(RES_hhdet_in_tes!F141=0,"",RES_hhdet_in_tes!F141/RES_hhdet_in_fec!F141)</f>
        <v/>
      </c>
      <c r="G141" s="65">
        <f>IF(RES_hhdet_in_tes!G141=0,"",RES_hhdet_in_tes!G141/RES_hhdet_in_fec!G141)</f>
        <v>0.81672452918445626</v>
      </c>
      <c r="H141" s="65">
        <f>IF(RES_hhdet_in_tes!H141=0,"",RES_hhdet_in_tes!H141/RES_hhdet_in_fec!H141)</f>
        <v>0.81848783201909259</v>
      </c>
      <c r="I141" s="65">
        <f>IF(RES_hhdet_in_tes!I141=0,"",RES_hhdet_in_tes!I141/RES_hhdet_in_fec!I141)</f>
        <v>0.821748602919667</v>
      </c>
      <c r="J141" s="65" t="str">
        <f>IF(RES_hhdet_in_tes!J141=0,"",RES_hhdet_in_tes!J141/RES_hhdet_in_fec!J141)</f>
        <v/>
      </c>
      <c r="K141" s="65">
        <f>IF(RES_hhdet_in_tes!K141=0,"",RES_hhdet_in_tes!K141/RES_hhdet_in_fec!K141)</f>
        <v>0.82267328249980443</v>
      </c>
      <c r="L141" s="65">
        <f>IF(RES_hhdet_in_tes!L141=0,"",RES_hhdet_in_tes!L141/RES_hhdet_in_fec!L141)</f>
        <v>0.82490118704624327</v>
      </c>
      <c r="M141" s="65">
        <f>IF(RES_hhdet_in_tes!M141=0,"",RES_hhdet_in_tes!M141/RES_hhdet_in_fec!M141)</f>
        <v>0.82747980875966642</v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1.022496953456415</v>
      </c>
      <c r="D143" s="175">
        <f>IF(RES_hhdet_in_tes!D143=0,"",RES_hhdet_in_tes!D143/RES_hhdet_in_fec!D143)</f>
        <v>1.0521786205873145</v>
      </c>
      <c r="E143" s="175">
        <f>IF(RES_hhdet_in_tes!E143=0,"",RES_hhdet_in_tes!E143/RES_hhdet_in_fec!E143)</f>
        <v>1.0806634548275045</v>
      </c>
      <c r="F143" s="175">
        <f>IF(RES_hhdet_in_tes!F143=0,"",RES_hhdet_in_tes!F143/RES_hhdet_in_fec!F143)</f>
        <v>1.1358891963319127</v>
      </c>
      <c r="G143" s="175">
        <f>IF(RES_hhdet_in_tes!G143=0,"",RES_hhdet_in_tes!G143/RES_hhdet_in_fec!G143)</f>
        <v>1.1763674304386806</v>
      </c>
      <c r="H143" s="175">
        <f>IF(RES_hhdet_in_tes!H143=0,"",RES_hhdet_in_tes!H143/RES_hhdet_in_fec!H143)</f>
        <v>1.1736433936188815</v>
      </c>
      <c r="I143" s="175">
        <f>IF(RES_hhdet_in_tes!I143=0,"",RES_hhdet_in_tes!I143/RES_hhdet_in_fec!I143)</f>
        <v>1.2321768755997453</v>
      </c>
      <c r="J143" s="175">
        <f>IF(RES_hhdet_in_tes!J143=0,"",RES_hhdet_in_tes!J143/RES_hhdet_in_fec!J143)</f>
        <v>1.3048167818419121</v>
      </c>
      <c r="K143" s="175">
        <f>IF(RES_hhdet_in_tes!K143=0,"",RES_hhdet_in_tes!K143/RES_hhdet_in_fec!K143)</f>
        <v>1.4449358970976154</v>
      </c>
      <c r="L143" s="175">
        <f>IF(RES_hhdet_in_tes!L143=0,"",RES_hhdet_in_tes!L143/RES_hhdet_in_fec!L143)</f>
        <v>1.5555257657027874</v>
      </c>
      <c r="M143" s="175">
        <f>IF(RES_hhdet_in_tes!M143=0,"",RES_hhdet_in_tes!M143/RES_hhdet_in_fec!M143)</f>
        <v>1.6184369493751782</v>
      </c>
      <c r="N143" s="175">
        <f>IF(RES_hhdet_in_tes!N143=0,"",RES_hhdet_in_tes!N143/RES_hhdet_in_fec!N143)</f>
        <v>1.671685005957926</v>
      </c>
      <c r="O143" s="175">
        <f>IF(RES_hhdet_in_tes!O143=0,"",RES_hhdet_in_tes!O143/RES_hhdet_in_fec!O143)</f>
        <v>1.7594071158395701</v>
      </c>
      <c r="P143" s="175">
        <f>IF(RES_hhdet_in_tes!P143=0,"",RES_hhdet_in_tes!P143/RES_hhdet_in_fec!P143)</f>
        <v>1.7631349237058134</v>
      </c>
      <c r="Q143" s="175">
        <f>IF(RES_hhdet_in_tes!Q143=0,"",RES_hhdet_in_tes!Q143/RES_hhdet_in_fec!Q143)</f>
        <v>1.8186457303894115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1.0812884664703493</v>
      </c>
      <c r="D144" s="169">
        <f>IF(RES_hhdet_in_tes!D144=0,"",RES_hhdet_in_tes!D144/RES_hhdet_in_fec!D144)</f>
        <v>1.1286311149137709</v>
      </c>
      <c r="E144" s="169">
        <f>IF(RES_hhdet_in_tes!E144=0,"",RES_hhdet_in_tes!E144/RES_hhdet_in_fec!E144)</f>
        <v>1.1828477125923131</v>
      </c>
      <c r="F144" s="169">
        <f>IF(RES_hhdet_in_tes!F144=0,"",RES_hhdet_in_tes!F144/RES_hhdet_in_fec!F144)</f>
        <v>1.2445968212412377</v>
      </c>
      <c r="G144" s="169">
        <f>IF(RES_hhdet_in_tes!G144=0,"",RES_hhdet_in_tes!G144/RES_hhdet_in_fec!G144)</f>
        <v>1.3207797888518016</v>
      </c>
      <c r="H144" s="169">
        <f>IF(RES_hhdet_in_tes!H144=0,"",RES_hhdet_in_tes!H144/RES_hhdet_in_fec!H144)</f>
        <v>1.4130626495819751</v>
      </c>
      <c r="I144" s="169">
        <f>IF(RES_hhdet_in_tes!I144=0,"",RES_hhdet_in_tes!I144/RES_hhdet_in_fec!I144)</f>
        <v>1.5301543681304035</v>
      </c>
      <c r="J144" s="169">
        <f>IF(RES_hhdet_in_tes!J144=0,"",RES_hhdet_in_tes!J144/RES_hhdet_in_fec!J144)</f>
        <v>1.6659335843818939</v>
      </c>
      <c r="K144" s="169">
        <f>IF(RES_hhdet_in_tes!K144=0,"",RES_hhdet_in_tes!K144/RES_hhdet_in_fec!K144)</f>
        <v>1.8418884849743753</v>
      </c>
      <c r="L144" s="169">
        <f>IF(RES_hhdet_in_tes!L144=0,"",RES_hhdet_in_tes!L144/RES_hhdet_in_fec!L144)</f>
        <v>2.0432077145397587</v>
      </c>
      <c r="M144" s="169">
        <f>IF(RES_hhdet_in_tes!M144=0,"",RES_hhdet_in_tes!M144/RES_hhdet_in_fec!M144)</f>
        <v>2.228571434501653</v>
      </c>
      <c r="N144" s="169">
        <f>IF(RES_hhdet_in_tes!N144=0,"",RES_hhdet_in_tes!N144/RES_hhdet_in_fec!N144)</f>
        <v>2.4084058734483609</v>
      </c>
      <c r="O144" s="169">
        <f>IF(RES_hhdet_in_tes!O144=0,"",RES_hhdet_in_tes!O144/RES_hhdet_in_fec!O144)</f>
        <v>2.5483580728359052</v>
      </c>
      <c r="P144" s="169">
        <f>IF(RES_hhdet_in_tes!P144=0,"",RES_hhdet_in_tes!P144/RES_hhdet_in_fec!P144)</f>
        <v>2.6708918635019434</v>
      </c>
      <c r="Q144" s="169">
        <f>IF(RES_hhdet_in_tes!Q144=0,"",RES_hhdet_in_tes!Q144/RES_hhdet_in_fec!Q144)</f>
        <v>2.7554916469182089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1.0812884664703493</v>
      </c>
      <c r="D145" s="73">
        <f>IF(RES_hhdet_in_tes!D145=0,"",RES_hhdet_in_tes!D145/RES_hhdet_in_fec!D145)</f>
        <v>1.1286311149137709</v>
      </c>
      <c r="E145" s="73">
        <f>IF(RES_hhdet_in_tes!E145=0,"",RES_hhdet_in_tes!E145/RES_hhdet_in_fec!E145)</f>
        <v>1.1828477125923131</v>
      </c>
      <c r="F145" s="73">
        <f>IF(RES_hhdet_in_tes!F145=0,"",RES_hhdet_in_tes!F145/RES_hhdet_in_fec!F145)</f>
        <v>1.2445968212412377</v>
      </c>
      <c r="G145" s="73">
        <f>IF(RES_hhdet_in_tes!G145=0,"",RES_hhdet_in_tes!G145/RES_hhdet_in_fec!G145)</f>
        <v>1.3207797888518016</v>
      </c>
      <c r="H145" s="73">
        <f>IF(RES_hhdet_in_tes!H145=0,"",RES_hhdet_in_tes!H145/RES_hhdet_in_fec!H145)</f>
        <v>1.4130626495819751</v>
      </c>
      <c r="I145" s="73">
        <f>IF(RES_hhdet_in_tes!I145=0,"",RES_hhdet_in_tes!I145/RES_hhdet_in_fec!I145)</f>
        <v>1.5301543681304035</v>
      </c>
      <c r="J145" s="73">
        <f>IF(RES_hhdet_in_tes!J145=0,"",RES_hhdet_in_tes!J145/RES_hhdet_in_fec!J145)</f>
        <v>1.6659335843818939</v>
      </c>
      <c r="K145" s="73">
        <f>IF(RES_hhdet_in_tes!K145=0,"",RES_hhdet_in_tes!K145/RES_hhdet_in_fec!K145)</f>
        <v>1.8418884849743753</v>
      </c>
      <c r="L145" s="73">
        <f>IF(RES_hhdet_in_tes!L145=0,"",RES_hhdet_in_tes!L145/RES_hhdet_in_fec!L145)</f>
        <v>2.0432077145397587</v>
      </c>
      <c r="M145" s="73">
        <f>IF(RES_hhdet_in_tes!M145=0,"",RES_hhdet_in_tes!M145/RES_hhdet_in_fec!M145)</f>
        <v>2.228571434501653</v>
      </c>
      <c r="N145" s="73">
        <f>IF(RES_hhdet_in_tes!N145=0,"",RES_hhdet_in_tes!N145/RES_hhdet_in_fec!N145)</f>
        <v>2.4084058734483609</v>
      </c>
      <c r="O145" s="73">
        <f>IF(RES_hhdet_in_tes!O145=0,"",RES_hhdet_in_tes!O145/RES_hhdet_in_fec!O145)</f>
        <v>2.5483580728359052</v>
      </c>
      <c r="P145" s="73">
        <f>IF(RES_hhdet_in_tes!P145=0,"",RES_hhdet_in_tes!P145/RES_hhdet_in_fec!P145)</f>
        <v>2.6708918635019434</v>
      </c>
      <c r="Q145" s="73">
        <f>IF(RES_hhdet_in_tes!Q145=0,"",RES_hhdet_in_tes!Q145/RES_hhdet_in_fec!Q145)</f>
        <v>2.7554916469182089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1.7673620450892584</v>
      </c>
      <c r="D146" s="169">
        <f>IF(RES_hhdet_in_tes!D146=0,"",RES_hhdet_in_tes!D146/RES_hhdet_in_fec!D146)</f>
        <v>1.8023432180546213</v>
      </c>
      <c r="E146" s="169">
        <f>IF(RES_hhdet_in_tes!E146=0,"",RES_hhdet_in_tes!E146/RES_hhdet_in_fec!E146)</f>
        <v>1.8554925263913677</v>
      </c>
      <c r="F146" s="169">
        <f>IF(RES_hhdet_in_tes!F146=0,"",RES_hhdet_in_tes!F146/RES_hhdet_in_fec!F146)</f>
        <v>1.8718783262207104</v>
      </c>
      <c r="G146" s="169">
        <f>IF(RES_hhdet_in_tes!G146=0,"",RES_hhdet_in_tes!G146/RES_hhdet_in_fec!G146)</f>
        <v>1.9149413559277366</v>
      </c>
      <c r="H146" s="169">
        <f>IF(RES_hhdet_in_tes!H146=0,"",RES_hhdet_in_tes!H146/RES_hhdet_in_fec!H146)</f>
        <v>1.9863473756448355</v>
      </c>
      <c r="I146" s="169">
        <f>IF(RES_hhdet_in_tes!I146=0,"",RES_hhdet_in_tes!I146/RES_hhdet_in_fec!I146)</f>
        <v>2.0763938592479616</v>
      </c>
      <c r="J146" s="169">
        <f>IF(RES_hhdet_in_tes!J146=0,"",RES_hhdet_in_tes!J146/RES_hhdet_in_fec!J146)</f>
        <v>2.181726338897739</v>
      </c>
      <c r="K146" s="169">
        <f>IF(RES_hhdet_in_tes!K146=0,"",RES_hhdet_in_tes!K146/RES_hhdet_in_fec!K146)</f>
        <v>2.3289222319927867</v>
      </c>
      <c r="L146" s="169">
        <f>IF(RES_hhdet_in_tes!L146=0,"",RES_hhdet_in_tes!L146/RES_hhdet_in_fec!L146)</f>
        <v>2.4582498814332259</v>
      </c>
      <c r="M146" s="169">
        <f>IF(RES_hhdet_in_tes!M146=0,"",RES_hhdet_in_tes!M146/RES_hhdet_in_fec!M146)</f>
        <v>2.5987423394889841</v>
      </c>
      <c r="N146" s="169">
        <f>IF(RES_hhdet_in_tes!N146=0,"",RES_hhdet_in_tes!N146/RES_hhdet_in_fec!N146)</f>
        <v>2.7347904685876272</v>
      </c>
      <c r="O146" s="169">
        <f>IF(RES_hhdet_in_tes!O146=0,"",RES_hhdet_in_tes!O146/RES_hhdet_in_fec!O146)</f>
        <v>2.7951509680579827</v>
      </c>
      <c r="P146" s="169">
        <f>IF(RES_hhdet_in_tes!P146=0,"",RES_hhdet_in_tes!P146/RES_hhdet_in_fec!P146)</f>
        <v>2.892837587043219</v>
      </c>
      <c r="Q146" s="169">
        <f>IF(RES_hhdet_in_tes!Q146=0,"",RES_hhdet_in_tes!Q146/RES_hhdet_in_fec!Q146)</f>
        <v>2.9216290454586624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1.7673620450892584</v>
      </c>
      <c r="D147" s="73">
        <f>IF(RES_hhdet_in_tes!D147=0,"",RES_hhdet_in_tes!D147/RES_hhdet_in_fec!D147)</f>
        <v>1.8023432180546213</v>
      </c>
      <c r="E147" s="73">
        <f>IF(RES_hhdet_in_tes!E147=0,"",RES_hhdet_in_tes!E147/RES_hhdet_in_fec!E147)</f>
        <v>1.8554925263913677</v>
      </c>
      <c r="F147" s="73">
        <f>IF(RES_hhdet_in_tes!F147=0,"",RES_hhdet_in_tes!F147/RES_hhdet_in_fec!F147)</f>
        <v>1.8718783262207104</v>
      </c>
      <c r="G147" s="73">
        <f>IF(RES_hhdet_in_tes!G147=0,"",RES_hhdet_in_tes!G147/RES_hhdet_in_fec!G147)</f>
        <v>1.9149413559277366</v>
      </c>
      <c r="H147" s="73">
        <f>IF(RES_hhdet_in_tes!H147=0,"",RES_hhdet_in_tes!H147/RES_hhdet_in_fec!H147)</f>
        <v>1.9863473756448355</v>
      </c>
      <c r="I147" s="73">
        <f>IF(RES_hhdet_in_tes!I147=0,"",RES_hhdet_in_tes!I147/RES_hhdet_in_fec!I147)</f>
        <v>2.0763938592479616</v>
      </c>
      <c r="J147" s="73">
        <f>IF(RES_hhdet_in_tes!J147=0,"",RES_hhdet_in_tes!J147/RES_hhdet_in_fec!J147)</f>
        <v>2.181726338897739</v>
      </c>
      <c r="K147" s="73">
        <f>IF(RES_hhdet_in_tes!K147=0,"",RES_hhdet_in_tes!K147/RES_hhdet_in_fec!K147)</f>
        <v>2.3289222319927867</v>
      </c>
      <c r="L147" s="73">
        <f>IF(RES_hhdet_in_tes!L147=0,"",RES_hhdet_in_tes!L147/RES_hhdet_in_fec!L147)</f>
        <v>2.4582498814332259</v>
      </c>
      <c r="M147" s="73">
        <f>IF(RES_hhdet_in_tes!M147=0,"",RES_hhdet_in_tes!M147/RES_hhdet_in_fec!M147)</f>
        <v>2.5987423394889841</v>
      </c>
      <c r="N147" s="73">
        <f>IF(RES_hhdet_in_tes!N147=0,"",RES_hhdet_in_tes!N147/RES_hhdet_in_fec!N147)</f>
        <v>2.7347904685876272</v>
      </c>
      <c r="O147" s="73">
        <f>IF(RES_hhdet_in_tes!O147=0,"",RES_hhdet_in_tes!O147/RES_hhdet_in_fec!O147)</f>
        <v>2.7951509680579827</v>
      </c>
      <c r="P147" s="73">
        <f>IF(RES_hhdet_in_tes!P147=0,"",RES_hhdet_in_tes!P147/RES_hhdet_in_fec!P147)</f>
        <v>2.892837587043219</v>
      </c>
      <c r="Q147" s="73">
        <f>IF(RES_hhdet_in_tes!Q147=0,"",RES_hhdet_in_tes!Q147/RES_hhdet_in_fec!Q147)</f>
        <v>2.9216290454586624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0.6623625959307009</v>
      </c>
      <c r="D148" s="169">
        <f>IF(RES_hhdet_in_tes!D148=0,"",RES_hhdet_in_tes!D148/RES_hhdet_in_fec!D148)</f>
        <v>0.6652345983141017</v>
      </c>
      <c r="E148" s="169">
        <f>IF(RES_hhdet_in_tes!E148=0,"",RES_hhdet_in_tes!E148/RES_hhdet_in_fec!E148)</f>
        <v>0.66633434394147817</v>
      </c>
      <c r="F148" s="169">
        <f>IF(RES_hhdet_in_tes!F148=0,"",RES_hhdet_in_tes!F148/RES_hhdet_in_fec!F148)</f>
        <v>0.6699021605107246</v>
      </c>
      <c r="G148" s="169">
        <f>IF(RES_hhdet_in_tes!G148=0,"",RES_hhdet_in_tes!G148/RES_hhdet_in_fec!G148)</f>
        <v>0.67212860299325417</v>
      </c>
      <c r="H148" s="169">
        <f>IF(RES_hhdet_in_tes!H148=0,"",RES_hhdet_in_tes!H148/RES_hhdet_in_fec!H148)</f>
        <v>0.67521529781067169</v>
      </c>
      <c r="I148" s="169">
        <f>IF(RES_hhdet_in_tes!I148=0,"",RES_hhdet_in_tes!I148/RES_hhdet_in_fec!I148)</f>
        <v>0.6780316696950216</v>
      </c>
      <c r="J148" s="169">
        <f>IF(RES_hhdet_in_tes!J148=0,"",RES_hhdet_in_tes!J148/RES_hhdet_in_fec!J148)</f>
        <v>0.6812800811439198</v>
      </c>
      <c r="K148" s="169">
        <f>IF(RES_hhdet_in_tes!K148=0,"",RES_hhdet_in_tes!K148/RES_hhdet_in_fec!K148)</f>
        <v>0.68440219999616914</v>
      </c>
      <c r="L148" s="169">
        <f>IF(RES_hhdet_in_tes!L148=0,"",RES_hhdet_in_tes!L148/RES_hhdet_in_fec!L148)</f>
        <v>0.68748251743554045</v>
      </c>
      <c r="M148" s="169">
        <f>IF(RES_hhdet_in_tes!M148=0,"",RES_hhdet_in_tes!M148/RES_hhdet_in_fec!M148)</f>
        <v>0.69029799144939152</v>
      </c>
      <c r="N148" s="169">
        <f>IF(RES_hhdet_in_tes!N148=0,"",RES_hhdet_in_tes!N148/RES_hhdet_in_fec!N148)</f>
        <v>0.69278203765372315</v>
      </c>
      <c r="O148" s="169">
        <f>IF(RES_hhdet_in_tes!O148=0,"",RES_hhdet_in_tes!O148/RES_hhdet_in_fec!O148)</f>
        <v>0.69502147724731556</v>
      </c>
      <c r="P148" s="169">
        <f>IF(RES_hhdet_in_tes!P148=0,"",RES_hhdet_in_tes!P148/RES_hhdet_in_fec!P148)</f>
        <v>0.69704790850346665</v>
      </c>
      <c r="Q148" s="169">
        <f>IF(RES_hhdet_in_tes!Q148=0,"",RES_hhdet_in_tes!Q148/RES_hhdet_in_fec!Q148)</f>
        <v>0.69884789962040117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0.6623625959307009</v>
      </c>
      <c r="D153" s="171">
        <f>IF(RES_hhdet_in_tes!D153=0,"",RES_hhdet_in_tes!D153/RES_hhdet_in_fec!D153)</f>
        <v>0.6652345983141017</v>
      </c>
      <c r="E153" s="171">
        <f>IF(RES_hhdet_in_tes!E153=0,"",RES_hhdet_in_tes!E153/RES_hhdet_in_fec!E153)</f>
        <v>0.66633434394147817</v>
      </c>
      <c r="F153" s="171">
        <f>IF(RES_hhdet_in_tes!F153=0,"",RES_hhdet_in_tes!F153/RES_hhdet_in_fec!F153)</f>
        <v>0.6699021605107246</v>
      </c>
      <c r="G153" s="171">
        <f>IF(RES_hhdet_in_tes!G153=0,"",RES_hhdet_in_tes!G153/RES_hhdet_in_fec!G153)</f>
        <v>0.67212860299325417</v>
      </c>
      <c r="H153" s="171">
        <f>IF(RES_hhdet_in_tes!H153=0,"",RES_hhdet_in_tes!H153/RES_hhdet_in_fec!H153)</f>
        <v>0.67521529781067169</v>
      </c>
      <c r="I153" s="171">
        <f>IF(RES_hhdet_in_tes!I153=0,"",RES_hhdet_in_tes!I153/RES_hhdet_in_fec!I153)</f>
        <v>0.6780316696950216</v>
      </c>
      <c r="J153" s="171">
        <f>IF(RES_hhdet_in_tes!J153=0,"",RES_hhdet_in_tes!J153/RES_hhdet_in_fec!J153)</f>
        <v>0.6812800811439198</v>
      </c>
      <c r="K153" s="171">
        <f>IF(RES_hhdet_in_tes!K153=0,"",RES_hhdet_in_tes!K153/RES_hhdet_in_fec!K153)</f>
        <v>0.68440219999616914</v>
      </c>
      <c r="L153" s="171">
        <f>IF(RES_hhdet_in_tes!L153=0,"",RES_hhdet_in_tes!L153/RES_hhdet_in_fec!L153)</f>
        <v>0.68748251743554045</v>
      </c>
      <c r="M153" s="171">
        <f>IF(RES_hhdet_in_tes!M153=0,"",RES_hhdet_in_tes!M153/RES_hhdet_in_fec!M153)</f>
        <v>0.69029799144939152</v>
      </c>
      <c r="N153" s="171">
        <f>IF(RES_hhdet_in_tes!N153=0,"",RES_hhdet_in_tes!N153/RES_hhdet_in_fec!N153)</f>
        <v>0.69278203765372315</v>
      </c>
      <c r="O153" s="171">
        <f>IF(RES_hhdet_in_tes!O153=0,"",RES_hhdet_in_tes!O153/RES_hhdet_in_fec!O153)</f>
        <v>0.69502147724731556</v>
      </c>
      <c r="P153" s="171">
        <f>IF(RES_hhdet_in_tes!P153=0,"",RES_hhdet_in_tes!P153/RES_hhdet_in_fec!P153)</f>
        <v>0.69704790850346665</v>
      </c>
      <c r="Q153" s="171">
        <f>IF(RES_hhdet_in_tes!Q153=0,"",RES_hhdet_in_tes!Q153/RES_hhdet_in_fec!Q153)</f>
        <v>0.69884789962040117</v>
      </c>
    </row>
    <row r="154" spans="1:17" ht="12" customHeight="1" x14ac:dyDescent="0.25">
      <c r="A154" s="161" t="s">
        <v>141</v>
      </c>
      <c r="B154" s="170"/>
      <c r="C154" s="170" t="str">
        <f>IF(RES_hhdet_in_tes!C154=0,"",RES_hhdet_in_tes!C154/RES_hhdet_in_fec!C154)</f>
        <v/>
      </c>
      <c r="D154" s="170" t="str">
        <f>IF(RES_hhdet_in_tes!D154=0,"",RES_hhdet_in_tes!D154/RES_hhdet_in_fec!D154)</f>
        <v/>
      </c>
      <c r="E154" s="170" t="str">
        <f>IF(RES_hhdet_in_tes!E154=0,"",RES_hhdet_in_tes!E154/RES_hhdet_in_fec!E154)</f>
        <v/>
      </c>
      <c r="F154" s="170" t="str">
        <f>IF(RES_hhdet_in_tes!F154=0,"",RES_hhdet_in_tes!F154/RES_hhdet_in_fec!F154)</f>
        <v/>
      </c>
      <c r="G154" s="170" t="str">
        <f>IF(RES_hhdet_in_tes!G154=0,"",RES_hhdet_in_tes!G154/RES_hhdet_in_fec!G154)</f>
        <v/>
      </c>
      <c r="H154" s="170" t="str">
        <f>IF(RES_hhdet_in_tes!H154=0,"",RES_hhdet_in_tes!H154/RES_hhdet_in_fec!H154)</f>
        <v/>
      </c>
      <c r="I154" s="170" t="str">
        <f>IF(RES_hhdet_in_tes!I154=0,"",RES_hhdet_in_tes!I154/RES_hhdet_in_fec!I154)</f>
        <v/>
      </c>
      <c r="J154" s="170" t="str">
        <f>IF(RES_hhdet_in_tes!J154=0,"",RES_hhdet_in_tes!J154/RES_hhdet_in_fec!J154)</f>
        <v/>
      </c>
      <c r="K154" s="170" t="str">
        <f>IF(RES_hhdet_in_tes!K154=0,"",RES_hhdet_in_tes!K154/RES_hhdet_in_fec!K154)</f>
        <v/>
      </c>
      <c r="L154" s="170" t="str">
        <f>IF(RES_hhdet_in_tes!L154=0,"",RES_hhdet_in_tes!L154/RES_hhdet_in_fec!L154)</f>
        <v/>
      </c>
      <c r="M154" s="170" t="str">
        <f>IF(RES_hhdet_in_tes!M154=0,"",RES_hhdet_in_tes!M154/RES_hhdet_in_fec!M154)</f>
        <v/>
      </c>
      <c r="N154" s="170" t="str">
        <f>IF(RES_hhdet_in_tes!N154=0,"",RES_hhdet_in_tes!N154/RES_hhdet_in_fec!N154)</f>
        <v/>
      </c>
      <c r="O154" s="170" t="str">
        <f>IF(RES_hhdet_in_tes!O154=0,"",RES_hhdet_in_tes!O154/RES_hhdet_in_fec!O154)</f>
        <v/>
      </c>
      <c r="P154" s="170" t="str">
        <f>IF(RES_hhdet_in_tes!P154=0,"",RES_hhdet_in_tes!P154/RES_hhdet_in_fec!P154)</f>
        <v/>
      </c>
      <c r="Q154" s="170" t="str">
        <f>IF(RES_hhdet_in_tes!Q154=0,"",RES_hhdet_in_tes!Q154/RES_hhdet_in_fec!Q154)</f>
        <v/>
      </c>
    </row>
    <row r="155" spans="1:17" ht="12" customHeight="1" x14ac:dyDescent="0.25">
      <c r="A155" s="148" t="s">
        <v>60</v>
      </c>
      <c r="B155" s="73"/>
      <c r="C155" s="73" t="str">
        <f>IF(RES_hhdet_in_tes!C155=0,"",RES_hhdet_in_tes!C155/RES_hhdet_in_fec!C155)</f>
        <v/>
      </c>
      <c r="D155" s="73" t="str">
        <f>IF(RES_hhdet_in_tes!D155=0,"",RES_hhdet_in_tes!D155/RES_hhdet_in_fec!D155)</f>
        <v/>
      </c>
      <c r="E155" s="73" t="str">
        <f>IF(RES_hhdet_in_tes!E155=0,"",RES_hhdet_in_tes!E155/RES_hhdet_in_fec!E155)</f>
        <v/>
      </c>
      <c r="F155" s="73" t="str">
        <f>IF(RES_hhdet_in_tes!F155=0,"",RES_hhdet_in_tes!F155/RES_hhdet_in_fec!F155)</f>
        <v/>
      </c>
      <c r="G155" s="73" t="str">
        <f>IF(RES_hhdet_in_tes!G155=0,"",RES_hhdet_in_tes!G155/RES_hhdet_in_fec!G155)</f>
        <v/>
      </c>
      <c r="H155" s="73" t="str">
        <f>IF(RES_hhdet_in_tes!H155=0,"",RES_hhdet_in_tes!H155/RES_hhdet_in_fec!H155)</f>
        <v/>
      </c>
      <c r="I155" s="73" t="str">
        <f>IF(RES_hhdet_in_tes!I155=0,"",RES_hhdet_in_tes!I155/RES_hhdet_in_fec!I155)</f>
        <v/>
      </c>
      <c r="J155" s="73" t="str">
        <f>IF(RES_hhdet_in_tes!J155=0,"",RES_hhdet_in_tes!J155/RES_hhdet_in_fec!J155)</f>
        <v/>
      </c>
      <c r="K155" s="73" t="str">
        <f>IF(RES_hhdet_in_tes!K155=0,"",RES_hhdet_in_tes!K155/RES_hhdet_in_fec!K155)</f>
        <v/>
      </c>
      <c r="L155" s="73" t="str">
        <f>IF(RES_hhdet_in_tes!L155=0,"",RES_hhdet_in_tes!L155/RES_hhdet_in_fec!L155)</f>
        <v/>
      </c>
      <c r="M155" s="73" t="str">
        <f>IF(RES_hhdet_in_tes!M155=0,"",RES_hhdet_in_tes!M155/RES_hhdet_in_fec!M155)</f>
        <v/>
      </c>
      <c r="N155" s="73" t="str">
        <f>IF(RES_hhdet_in_tes!N155=0,"",RES_hhdet_in_tes!N155/RES_hhdet_in_fec!N155)</f>
        <v/>
      </c>
      <c r="O155" s="73" t="str">
        <f>IF(RES_hhdet_in_tes!O155=0,"",RES_hhdet_in_tes!O155/RES_hhdet_in_fec!O155)</f>
        <v/>
      </c>
      <c r="P155" s="73" t="str">
        <f>IF(RES_hhdet_in_tes!P155=0,"",RES_hhdet_in_tes!P155/RES_hhdet_in_fec!P155)</f>
        <v/>
      </c>
      <c r="Q155" s="73" t="str">
        <f>IF(RES_hhdet_in_tes!Q155=0,"",RES_hhdet_in_tes!Q155/RES_hhdet_in_fec!Q155)</f>
        <v/>
      </c>
    </row>
    <row r="156" spans="1:17" ht="12" customHeight="1" x14ac:dyDescent="0.25">
      <c r="A156" s="148" t="s">
        <v>59</v>
      </c>
      <c r="B156" s="73"/>
      <c r="C156" s="73" t="str">
        <f>IF(RES_hhdet_in_tes!C156=0,"",RES_hhdet_in_tes!C156/RES_hhdet_in_fec!C156)</f>
        <v/>
      </c>
      <c r="D156" s="73" t="str">
        <f>IF(RES_hhdet_in_tes!D156=0,"",RES_hhdet_in_tes!D156/RES_hhdet_in_fec!D156)</f>
        <v/>
      </c>
      <c r="E156" s="73" t="str">
        <f>IF(RES_hhdet_in_tes!E156=0,"",RES_hhdet_in_tes!E156/RES_hhdet_in_fec!E156)</f>
        <v/>
      </c>
      <c r="F156" s="73" t="str">
        <f>IF(RES_hhdet_in_tes!F156=0,"",RES_hhdet_in_tes!F156/RES_hhdet_in_fec!F156)</f>
        <v/>
      </c>
      <c r="G156" s="73" t="str">
        <f>IF(RES_hhdet_in_tes!G156=0,"",RES_hhdet_in_tes!G156/RES_hhdet_in_fec!G156)</f>
        <v/>
      </c>
      <c r="H156" s="73" t="str">
        <f>IF(RES_hhdet_in_tes!H156=0,"",RES_hhdet_in_tes!H156/RES_hhdet_in_fec!H156)</f>
        <v/>
      </c>
      <c r="I156" s="73" t="str">
        <f>IF(RES_hhdet_in_tes!I156=0,"",RES_hhdet_in_tes!I156/RES_hhdet_in_fec!I156)</f>
        <v/>
      </c>
      <c r="J156" s="73" t="str">
        <f>IF(RES_hhdet_in_tes!J156=0,"",RES_hhdet_in_tes!J156/RES_hhdet_in_fec!J156)</f>
        <v/>
      </c>
      <c r="K156" s="73" t="str">
        <f>IF(RES_hhdet_in_tes!K156=0,"",RES_hhdet_in_tes!K156/RES_hhdet_in_fec!K156)</f>
        <v/>
      </c>
      <c r="L156" s="73" t="str">
        <f>IF(RES_hhdet_in_tes!L156=0,"",RES_hhdet_in_tes!L156/RES_hhdet_in_fec!L156)</f>
        <v/>
      </c>
      <c r="M156" s="73" t="str">
        <f>IF(RES_hhdet_in_tes!M156=0,"",RES_hhdet_in_tes!M156/RES_hhdet_in_fec!M156)</f>
        <v/>
      </c>
      <c r="N156" s="73" t="str">
        <f>IF(RES_hhdet_in_tes!N156=0,"",RES_hhdet_in_tes!N156/RES_hhdet_in_fec!N156)</f>
        <v/>
      </c>
      <c r="O156" s="73" t="str">
        <f>IF(RES_hhdet_in_tes!O156=0,"",RES_hhdet_in_tes!O156/RES_hhdet_in_fec!O156)</f>
        <v/>
      </c>
      <c r="P156" s="73" t="str">
        <f>IF(RES_hhdet_in_tes!P156=0,"",RES_hhdet_in_tes!P156/RES_hhdet_in_fec!P156)</f>
        <v/>
      </c>
      <c r="Q156" s="73" t="str">
        <f>IF(RES_hhdet_in_tes!Q156=0,"",RES_hhdet_in_tes!Q156/RES_hhdet_in_fec!Q156)</f>
        <v/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0.80439571655030129</v>
      </c>
      <c r="D157" s="169">
        <f>IF(RES_hhdet_in_tes!D157=0,"",RES_hhdet_in_tes!D157/RES_hhdet_in_fec!D157)</f>
        <v>0.8058379532249681</v>
      </c>
      <c r="E157" s="169">
        <f>IF(RES_hhdet_in_tes!E157=0,"",RES_hhdet_in_tes!E157/RES_hhdet_in_fec!E157)</f>
        <v>0.81134511303454759</v>
      </c>
      <c r="F157" s="169">
        <f>IF(RES_hhdet_in_tes!F157=0,"",RES_hhdet_in_tes!F157/RES_hhdet_in_fec!F157)</f>
        <v>0.81454821606059702</v>
      </c>
      <c r="G157" s="169">
        <f>IF(RES_hhdet_in_tes!G157=0,"",RES_hhdet_in_tes!G157/RES_hhdet_in_fec!G157)</f>
        <v>0.81670695356466205</v>
      </c>
      <c r="H157" s="169">
        <f>IF(RES_hhdet_in_tes!H157=0,"",RES_hhdet_in_tes!H157/RES_hhdet_in_fec!H157)</f>
        <v>0.81853665271990139</v>
      </c>
      <c r="I157" s="169">
        <f>IF(RES_hhdet_in_tes!I157=0,"",RES_hhdet_in_tes!I157/RES_hhdet_in_fec!I157)</f>
        <v>0.82036960634341805</v>
      </c>
      <c r="J157" s="169">
        <f>IF(RES_hhdet_in_tes!J157=0,"",RES_hhdet_in_tes!J157/RES_hhdet_in_fec!J157)</f>
        <v>0.82232411694588214</v>
      </c>
      <c r="K157" s="169">
        <f>IF(RES_hhdet_in_tes!K157=0,"",RES_hhdet_in_tes!K157/RES_hhdet_in_fec!K157)</f>
        <v>0.82426202025824735</v>
      </c>
      <c r="L157" s="169">
        <f>IF(RES_hhdet_in_tes!L157=0,"",RES_hhdet_in_tes!L157/RES_hhdet_in_fec!L157)</f>
        <v>0.82611988036009742</v>
      </c>
      <c r="M157" s="169">
        <f>IF(RES_hhdet_in_tes!M157=0,"",RES_hhdet_in_tes!M157/RES_hhdet_in_fec!M157)</f>
        <v>0.82773463186864527</v>
      </c>
      <c r="N157" s="169">
        <f>IF(RES_hhdet_in_tes!N157=0,"",RES_hhdet_in_tes!N157/RES_hhdet_in_fec!N157)</f>
        <v>0.82926510812652698</v>
      </c>
      <c r="O157" s="169">
        <f>IF(RES_hhdet_in_tes!O157=0,"",RES_hhdet_in_tes!O157/RES_hhdet_in_fec!O157)</f>
        <v>0.83064041290702184</v>
      </c>
      <c r="P157" s="169">
        <f>IF(RES_hhdet_in_tes!P157=0,"",RES_hhdet_in_tes!P157/RES_hhdet_in_fec!P157)</f>
        <v>0.83189312370913027</v>
      </c>
      <c r="Q157" s="169">
        <f>IF(RES_hhdet_in_tes!Q157=0,"",RES_hhdet_in_tes!Q157/RES_hhdet_in_fec!Q157)</f>
        <v>0.83299832324009049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0.80439571655030129</v>
      </c>
      <c r="D159" s="65">
        <f>IF(RES_hhdet_in_tes!D159=0,"",RES_hhdet_in_tes!D159/RES_hhdet_in_fec!D159)</f>
        <v>0.8058379532249681</v>
      </c>
      <c r="E159" s="65">
        <f>IF(RES_hhdet_in_tes!E159=0,"",RES_hhdet_in_tes!E159/RES_hhdet_in_fec!E159)</f>
        <v>0.81134511303454759</v>
      </c>
      <c r="F159" s="65">
        <f>IF(RES_hhdet_in_tes!F159=0,"",RES_hhdet_in_tes!F159/RES_hhdet_in_fec!F159)</f>
        <v>0.81454821606059702</v>
      </c>
      <c r="G159" s="65">
        <f>IF(RES_hhdet_in_tes!G159=0,"",RES_hhdet_in_tes!G159/RES_hhdet_in_fec!G159)</f>
        <v>0.81670695356466205</v>
      </c>
      <c r="H159" s="65">
        <f>IF(RES_hhdet_in_tes!H159=0,"",RES_hhdet_in_tes!H159/RES_hhdet_in_fec!H159)</f>
        <v>0.81853665271990139</v>
      </c>
      <c r="I159" s="65">
        <f>IF(RES_hhdet_in_tes!I159=0,"",RES_hhdet_in_tes!I159/RES_hhdet_in_fec!I159)</f>
        <v>0.82036960634341805</v>
      </c>
      <c r="J159" s="65">
        <f>IF(RES_hhdet_in_tes!J159=0,"",RES_hhdet_in_tes!J159/RES_hhdet_in_fec!J159)</f>
        <v>0.82232411694588214</v>
      </c>
      <c r="K159" s="65">
        <f>IF(RES_hhdet_in_tes!K159=0,"",RES_hhdet_in_tes!K159/RES_hhdet_in_fec!K159)</f>
        <v>0.82426202025824735</v>
      </c>
      <c r="L159" s="65">
        <f>IF(RES_hhdet_in_tes!L159=0,"",RES_hhdet_in_tes!L159/RES_hhdet_in_fec!L159)</f>
        <v>0.82611988036009742</v>
      </c>
      <c r="M159" s="65">
        <f>IF(RES_hhdet_in_tes!M159=0,"",RES_hhdet_in_tes!M159/RES_hhdet_in_fec!M159)</f>
        <v>0.82773463186864527</v>
      </c>
      <c r="N159" s="65">
        <f>IF(RES_hhdet_in_tes!N159=0,"",RES_hhdet_in_tes!N159/RES_hhdet_in_fec!N159)</f>
        <v>0.82926510812652698</v>
      </c>
      <c r="O159" s="65">
        <f>IF(RES_hhdet_in_tes!O159=0,"",RES_hhdet_in_tes!O159/RES_hhdet_in_fec!O159)</f>
        <v>0.83064041290702184</v>
      </c>
      <c r="P159" s="65">
        <f>IF(RES_hhdet_in_tes!P159=0,"",RES_hhdet_in_tes!P159/RES_hhdet_in_fec!P159)</f>
        <v>0.83189312370913027</v>
      </c>
      <c r="Q159" s="65">
        <f>IF(RES_hhdet_in_tes!Q159=0,"",RES_hhdet_in_tes!Q159/RES_hhdet_in_fec!Q159)</f>
        <v>0.83299832324009049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 t="str">
        <f>IF(RES_hhdet_in_tes!C161=0,"",RES_hhdet_in_tes!C161/RES_hhdet_in_fec!C161)</f>
        <v/>
      </c>
      <c r="D161" s="175">
        <f>IF(RES_hhdet_in_tes!D161=0,"",RES_hhdet_in_tes!D161/RES_hhdet_in_fec!D161)</f>
        <v>0.67399907617493215</v>
      </c>
      <c r="E161" s="175">
        <f>IF(RES_hhdet_in_tes!E161=0,"",RES_hhdet_in_tes!E161/RES_hhdet_in_fec!E161)</f>
        <v>0.6808347546312834</v>
      </c>
      <c r="F161" s="175">
        <f>IF(RES_hhdet_in_tes!F161=0,"",RES_hhdet_in_tes!F161/RES_hhdet_in_fec!F161)</f>
        <v>0.69181833834163431</v>
      </c>
      <c r="G161" s="175">
        <f>IF(RES_hhdet_in_tes!G161=0,"",RES_hhdet_in_tes!G161/RES_hhdet_in_fec!G161)</f>
        <v>0.6932931171013742</v>
      </c>
      <c r="H161" s="175">
        <f>IF(RES_hhdet_in_tes!H161=0,"",RES_hhdet_in_tes!H161/RES_hhdet_in_fec!H161)</f>
        <v>0.71444882935399701</v>
      </c>
      <c r="I161" s="175">
        <f>IF(RES_hhdet_in_tes!I161=0,"",RES_hhdet_in_tes!I161/RES_hhdet_in_fec!I161)</f>
        <v>0.70972452978504297</v>
      </c>
      <c r="J161" s="175">
        <f>IF(RES_hhdet_in_tes!J161=0,"",RES_hhdet_in_tes!J161/RES_hhdet_in_fec!J161)</f>
        <v>0.72625809850754874</v>
      </c>
      <c r="K161" s="175">
        <f>IF(RES_hhdet_in_tes!K161=0,"",RES_hhdet_in_tes!K161/RES_hhdet_in_fec!K161)</f>
        <v>0.72365215781583558</v>
      </c>
      <c r="L161" s="175">
        <f>IF(RES_hhdet_in_tes!L161=0,"",RES_hhdet_in_tes!L161/RES_hhdet_in_fec!L161)</f>
        <v>0.73505970341006899</v>
      </c>
      <c r="M161" s="175">
        <f>IF(RES_hhdet_in_tes!M161=0,"",RES_hhdet_in_tes!M161/RES_hhdet_in_fec!M161)</f>
        <v>0.74648956879703932</v>
      </c>
      <c r="N161" s="175">
        <f>IF(RES_hhdet_in_tes!N161=0,"",RES_hhdet_in_tes!N161/RES_hhdet_in_fec!N161)</f>
        <v>0.76002554144094736</v>
      </c>
      <c r="O161" s="175">
        <f>IF(RES_hhdet_in_tes!O161=0,"",RES_hhdet_in_tes!O161/RES_hhdet_in_fec!O161)</f>
        <v>0.77225962273899373</v>
      </c>
      <c r="P161" s="175" t="str">
        <f>IF(RES_hhdet_in_tes!P161=0,"",RES_hhdet_in_tes!P161/RES_hhdet_in_fec!P161)</f>
        <v/>
      </c>
      <c r="Q161" s="175">
        <f>IF(RES_hhdet_in_tes!Q161=0,"",RES_hhdet_in_tes!Q161/RES_hhdet_in_fec!Q161)</f>
        <v>0.75809841882129203</v>
      </c>
    </row>
    <row r="162" spans="1:17" ht="12.95" customHeight="1" x14ac:dyDescent="0.25">
      <c r="A162" s="158" t="s">
        <v>65</v>
      </c>
      <c r="B162" s="169"/>
      <c r="C162" s="169" t="str">
        <f>IF(RES_hhdet_in_tes!C162=0,"",RES_hhdet_in_tes!C162/RES_hhdet_in_fec!C162)</f>
        <v/>
      </c>
      <c r="D162" s="169">
        <f>IF(RES_hhdet_in_tes!D162=0,"",RES_hhdet_in_tes!D162/RES_hhdet_in_fec!D162)</f>
        <v>0.66353669933713522</v>
      </c>
      <c r="E162" s="169">
        <f>IF(RES_hhdet_in_tes!E162=0,"",RES_hhdet_in_tes!E162/RES_hhdet_in_fec!E162)</f>
        <v>0.67083948138916349</v>
      </c>
      <c r="F162" s="169">
        <f>IF(RES_hhdet_in_tes!F162=0,"",RES_hhdet_in_tes!F162/RES_hhdet_in_fec!F162)</f>
        <v>0.67734804562518636</v>
      </c>
      <c r="G162" s="169">
        <f>IF(RES_hhdet_in_tes!G162=0,"",RES_hhdet_in_tes!G162/RES_hhdet_in_fec!G162)</f>
        <v>0.68914905418621386</v>
      </c>
      <c r="H162" s="169">
        <f>IF(RES_hhdet_in_tes!H162=0,"",RES_hhdet_in_tes!H162/RES_hhdet_in_fec!H162)</f>
        <v>0.69759342485616571</v>
      </c>
      <c r="I162" s="169">
        <f>IF(RES_hhdet_in_tes!I162=0,"",RES_hhdet_in_tes!I162/RES_hhdet_in_fec!I162)</f>
        <v>0.70940688575983701</v>
      </c>
      <c r="J162" s="169">
        <f>IF(RES_hhdet_in_tes!J162=0,"",RES_hhdet_in_tes!J162/RES_hhdet_in_fec!J162)</f>
        <v>0.71747649923928403</v>
      </c>
      <c r="K162" s="169">
        <f>IF(RES_hhdet_in_tes!K162=0,"",RES_hhdet_in_tes!K162/RES_hhdet_in_fec!K162)</f>
        <v>0.72421630209809973</v>
      </c>
      <c r="L162" s="169">
        <f>IF(RES_hhdet_in_tes!L162=0,"",RES_hhdet_in_tes!L162/RES_hhdet_in_fec!L162)</f>
        <v>0.72994133717408027</v>
      </c>
      <c r="M162" s="169">
        <f>IF(RES_hhdet_in_tes!M162=0,"",RES_hhdet_in_tes!M162/RES_hhdet_in_fec!M162)</f>
        <v>0.73308135148825015</v>
      </c>
      <c r="N162" s="169">
        <f>IF(RES_hhdet_in_tes!N162=0,"",RES_hhdet_in_tes!N162/RES_hhdet_in_fec!N162)</f>
        <v>0.73582769306906748</v>
      </c>
      <c r="O162" s="169">
        <f>IF(RES_hhdet_in_tes!O162=0,"",RES_hhdet_in_tes!O162/RES_hhdet_in_fec!O162)</f>
        <v>0.73823445912405894</v>
      </c>
      <c r="P162" s="169" t="str">
        <f>IF(RES_hhdet_in_tes!P162=0,"",RES_hhdet_in_tes!P162/RES_hhdet_in_fec!P162)</f>
        <v/>
      </c>
      <c r="Q162" s="169">
        <f>IF(RES_hhdet_in_tes!Q162=0,"",RES_hhdet_in_tes!Q162/RES_hhdet_in_fec!Q162)</f>
        <v>0.74300360630858553</v>
      </c>
    </row>
    <row r="163" spans="1:17" ht="12" customHeight="1" x14ac:dyDescent="0.25">
      <c r="A163" s="23" t="s">
        <v>60</v>
      </c>
      <c r="B163" s="65"/>
      <c r="C163" s="65" t="str">
        <f>IF(RES_hhdet_in_tes!C163=0,"",RES_hhdet_in_tes!C163/RES_hhdet_in_fec!C163)</f>
        <v/>
      </c>
      <c r="D163" s="65">
        <f>IF(RES_hhdet_in_tes!D163=0,"",RES_hhdet_in_tes!D163/RES_hhdet_in_fec!D163)</f>
        <v>0.66353669933713522</v>
      </c>
      <c r="E163" s="65">
        <f>IF(RES_hhdet_in_tes!E163=0,"",RES_hhdet_in_tes!E163/RES_hhdet_in_fec!E163)</f>
        <v>0.67083948138916349</v>
      </c>
      <c r="F163" s="65">
        <f>IF(RES_hhdet_in_tes!F163=0,"",RES_hhdet_in_tes!F163/RES_hhdet_in_fec!F163)</f>
        <v>0.67734804562518636</v>
      </c>
      <c r="G163" s="65">
        <f>IF(RES_hhdet_in_tes!G163=0,"",RES_hhdet_in_tes!G163/RES_hhdet_in_fec!G163)</f>
        <v>0.68914905418621386</v>
      </c>
      <c r="H163" s="65">
        <f>IF(RES_hhdet_in_tes!H163=0,"",RES_hhdet_in_tes!H163/RES_hhdet_in_fec!H163)</f>
        <v>0.69759342485616571</v>
      </c>
      <c r="I163" s="65">
        <f>IF(RES_hhdet_in_tes!I163=0,"",RES_hhdet_in_tes!I163/RES_hhdet_in_fec!I163)</f>
        <v>0.70940688575983701</v>
      </c>
      <c r="J163" s="65">
        <f>IF(RES_hhdet_in_tes!J163=0,"",RES_hhdet_in_tes!J163/RES_hhdet_in_fec!J163)</f>
        <v>0.71747649923928403</v>
      </c>
      <c r="K163" s="65">
        <f>IF(RES_hhdet_in_tes!K163=0,"",RES_hhdet_in_tes!K163/RES_hhdet_in_fec!K163)</f>
        <v>0.72421630209809973</v>
      </c>
      <c r="L163" s="65">
        <f>IF(RES_hhdet_in_tes!L163=0,"",RES_hhdet_in_tes!L163/RES_hhdet_in_fec!L163)</f>
        <v>0.72994133717408027</v>
      </c>
      <c r="M163" s="65">
        <f>IF(RES_hhdet_in_tes!M163=0,"",RES_hhdet_in_tes!M163/RES_hhdet_in_fec!M163)</f>
        <v>0.73308135148825015</v>
      </c>
      <c r="N163" s="65">
        <f>IF(RES_hhdet_in_tes!N163=0,"",RES_hhdet_in_tes!N163/RES_hhdet_in_fec!N163)</f>
        <v>0.73582769306906748</v>
      </c>
      <c r="O163" s="65">
        <f>IF(RES_hhdet_in_tes!O163=0,"",RES_hhdet_in_tes!O163/RES_hhdet_in_fec!O163)</f>
        <v>0.73823445912405894</v>
      </c>
      <c r="P163" s="65" t="str">
        <f>IF(RES_hhdet_in_tes!P163=0,"",RES_hhdet_in_tes!P163/RES_hhdet_in_fec!P163)</f>
        <v/>
      </c>
      <c r="Q163" s="65">
        <f>IF(RES_hhdet_in_tes!Q163=0,"",RES_hhdet_in_tes!Q163/RES_hhdet_in_fec!Q163)</f>
        <v>0.74300360630858553</v>
      </c>
    </row>
    <row r="164" spans="1:17" ht="12.95" customHeight="1" x14ac:dyDescent="0.25">
      <c r="A164" s="158" t="s">
        <v>112</v>
      </c>
      <c r="B164" s="169"/>
      <c r="C164" s="169" t="str">
        <f>IF(RES_hhdet_in_tes!C164=0,"",RES_hhdet_in_tes!C164/RES_hhdet_in_fec!C164)</f>
        <v/>
      </c>
      <c r="D164" s="169">
        <f>IF(RES_hhdet_in_tes!D164=0,"",RES_hhdet_in_tes!D164/RES_hhdet_in_fec!D164)</f>
        <v>1.7534642025010365</v>
      </c>
      <c r="E164" s="169">
        <f>IF(RES_hhdet_in_tes!E164=0,"",RES_hhdet_in_tes!E164/RES_hhdet_in_fec!E164)</f>
        <v>1.7993819884447928</v>
      </c>
      <c r="F164" s="169">
        <f>IF(RES_hhdet_in_tes!F164=0,"",RES_hhdet_in_tes!F164/RES_hhdet_in_fec!F164)</f>
        <v>1.85559807990473</v>
      </c>
      <c r="G164" s="169">
        <f>IF(RES_hhdet_in_tes!G164=0,"",RES_hhdet_in_tes!G164/RES_hhdet_in_fec!G164)</f>
        <v>1.9186051004105318</v>
      </c>
      <c r="H164" s="169">
        <f>IF(RES_hhdet_in_tes!H164=0,"",RES_hhdet_in_tes!H164/RES_hhdet_in_fec!H164)</f>
        <v>1.9979910996457495</v>
      </c>
      <c r="I164" s="169">
        <f>IF(RES_hhdet_in_tes!I164=0,"",RES_hhdet_in_tes!I164/RES_hhdet_in_fec!I164)</f>
        <v>2.0838960389635548</v>
      </c>
      <c r="J164" s="169">
        <f>IF(RES_hhdet_in_tes!J164=0,"",RES_hhdet_in_tes!J164/RES_hhdet_in_fec!J164)</f>
        <v>2.1704038554285336</v>
      </c>
      <c r="K164" s="169">
        <f>IF(RES_hhdet_in_tes!K164=0,"",RES_hhdet_in_tes!K164/RES_hhdet_in_fec!K164)</f>
        <v>2.3006566619534992</v>
      </c>
      <c r="L164" s="169">
        <f>IF(RES_hhdet_in_tes!L164=0,"",RES_hhdet_in_tes!L164/RES_hhdet_in_fec!L164)</f>
        <v>2.4505451167497854</v>
      </c>
      <c r="M164" s="169">
        <f>IF(RES_hhdet_in_tes!M164=0,"",RES_hhdet_in_tes!M164/RES_hhdet_in_fec!M164)</f>
        <v>2.5800670789437685</v>
      </c>
      <c r="N164" s="169">
        <f>IF(RES_hhdet_in_tes!N164=0,"",RES_hhdet_in_tes!N164/RES_hhdet_in_fec!N164)</f>
        <v>2.6950488969189643</v>
      </c>
      <c r="O164" s="169">
        <f>IF(RES_hhdet_in_tes!O164=0,"",RES_hhdet_in_tes!O164/RES_hhdet_in_fec!O164)</f>
        <v>2.7840702603737943</v>
      </c>
      <c r="P164" s="169" t="str">
        <f>IF(RES_hhdet_in_tes!P164=0,"",RES_hhdet_in_tes!P164/RES_hhdet_in_fec!P164)</f>
        <v/>
      </c>
      <c r="Q164" s="169">
        <f>IF(RES_hhdet_in_tes!Q164=0,"",RES_hhdet_in_tes!Q164/RES_hhdet_in_fec!Q164)</f>
        <v>2.9692302859123694</v>
      </c>
    </row>
    <row r="165" spans="1:17" ht="12" customHeight="1" x14ac:dyDescent="0.25">
      <c r="A165" s="23" t="s">
        <v>60</v>
      </c>
      <c r="B165" s="73"/>
      <c r="C165" s="73" t="str">
        <f>IF(RES_hhdet_in_tes!C165=0,"",RES_hhdet_in_tes!C165/RES_hhdet_in_fec!C165)</f>
        <v/>
      </c>
      <c r="D165" s="73">
        <f>IF(RES_hhdet_in_tes!D165=0,"",RES_hhdet_in_tes!D165/RES_hhdet_in_fec!D165)</f>
        <v>1.7534642025010365</v>
      </c>
      <c r="E165" s="73">
        <f>IF(RES_hhdet_in_tes!E165=0,"",RES_hhdet_in_tes!E165/RES_hhdet_in_fec!E165)</f>
        <v>1.7993819884447928</v>
      </c>
      <c r="F165" s="73">
        <f>IF(RES_hhdet_in_tes!F165=0,"",RES_hhdet_in_tes!F165/RES_hhdet_in_fec!F165)</f>
        <v>1.85559807990473</v>
      </c>
      <c r="G165" s="73">
        <f>IF(RES_hhdet_in_tes!G165=0,"",RES_hhdet_in_tes!G165/RES_hhdet_in_fec!G165)</f>
        <v>1.9186051004105318</v>
      </c>
      <c r="H165" s="73">
        <f>IF(RES_hhdet_in_tes!H165=0,"",RES_hhdet_in_tes!H165/RES_hhdet_in_fec!H165)</f>
        <v>1.9979910996457495</v>
      </c>
      <c r="I165" s="73">
        <f>IF(RES_hhdet_in_tes!I165=0,"",RES_hhdet_in_tes!I165/RES_hhdet_in_fec!I165)</f>
        <v>2.0838960389635548</v>
      </c>
      <c r="J165" s="73">
        <f>IF(RES_hhdet_in_tes!J165=0,"",RES_hhdet_in_tes!J165/RES_hhdet_in_fec!J165)</f>
        <v>2.1704038554285336</v>
      </c>
      <c r="K165" s="73">
        <f>IF(RES_hhdet_in_tes!K165=0,"",RES_hhdet_in_tes!K165/RES_hhdet_in_fec!K165)</f>
        <v>2.3006566619534992</v>
      </c>
      <c r="L165" s="73">
        <f>IF(RES_hhdet_in_tes!L165=0,"",RES_hhdet_in_tes!L165/RES_hhdet_in_fec!L165)</f>
        <v>2.4505451167497854</v>
      </c>
      <c r="M165" s="73">
        <f>IF(RES_hhdet_in_tes!M165=0,"",RES_hhdet_in_tes!M165/RES_hhdet_in_fec!M165)</f>
        <v>2.5800670789437685</v>
      </c>
      <c r="N165" s="73">
        <f>IF(RES_hhdet_in_tes!N165=0,"",RES_hhdet_in_tes!N165/RES_hhdet_in_fec!N165)</f>
        <v>2.6950488969189643</v>
      </c>
      <c r="O165" s="73">
        <f>IF(RES_hhdet_in_tes!O165=0,"",RES_hhdet_in_tes!O165/RES_hhdet_in_fec!O165)</f>
        <v>2.7840702603737943</v>
      </c>
      <c r="P165" s="73" t="str">
        <f>IF(RES_hhdet_in_tes!P165=0,"",RES_hhdet_in_tes!P165/RES_hhdet_in_fec!P165)</f>
        <v/>
      </c>
      <c r="Q165" s="73">
        <f>IF(RES_hhdet_in_tes!Q165=0,"",RES_hhdet_in_tes!Q165/RES_hhdet_in_fec!Q165)</f>
        <v>2.9692302859123694</v>
      </c>
    </row>
    <row r="166" spans="1:17" ht="12" customHeight="1" x14ac:dyDescent="0.25">
      <c r="A166" s="158" t="s">
        <v>63</v>
      </c>
      <c r="B166" s="169"/>
      <c r="C166" s="169" t="str">
        <f>IF(RES_hhdet_in_tes!C166=0,"",RES_hhdet_in_tes!C166/RES_hhdet_in_fec!C166)</f>
        <v/>
      </c>
      <c r="D166" s="169">
        <f>IF(RES_hhdet_in_tes!D166=0,"",RES_hhdet_in_tes!D166/RES_hhdet_in_fec!D166)</f>
        <v>0.66128181227703919</v>
      </c>
      <c r="E166" s="169">
        <f>IF(RES_hhdet_in_tes!E166=0,"",RES_hhdet_in_tes!E166/RES_hhdet_in_fec!E166)</f>
        <v>0.66454070782259966</v>
      </c>
      <c r="F166" s="169">
        <f>IF(RES_hhdet_in_tes!F166=0,"",RES_hhdet_in_tes!F166/RES_hhdet_in_fec!F166)</f>
        <v>0.66817837680073022</v>
      </c>
      <c r="G166" s="169">
        <f>IF(RES_hhdet_in_tes!G166=0,"",RES_hhdet_in_tes!G166/RES_hhdet_in_fec!G166)</f>
        <v>0.67173002381869984</v>
      </c>
      <c r="H166" s="169">
        <f>IF(RES_hhdet_in_tes!H166=0,"",RES_hhdet_in_tes!H166/RES_hhdet_in_fec!H166)</f>
        <v>0.67451757057548289</v>
      </c>
      <c r="I166" s="169">
        <f>IF(RES_hhdet_in_tes!I166=0,"",RES_hhdet_in_tes!I166/RES_hhdet_in_fec!I166)</f>
        <v>0.67753142315490911</v>
      </c>
      <c r="J166" s="169">
        <f>IF(RES_hhdet_in_tes!J166=0,"",RES_hhdet_in_tes!J166/RES_hhdet_in_fec!J166)</f>
        <v>0.68077251839885466</v>
      </c>
      <c r="K166" s="169">
        <f>IF(RES_hhdet_in_tes!K166=0,"",RES_hhdet_in_tes!K166/RES_hhdet_in_fec!K166)</f>
        <v>0.68387455501094641</v>
      </c>
      <c r="L166" s="169">
        <f>IF(RES_hhdet_in_tes!L166=0,"",RES_hhdet_in_tes!L166/RES_hhdet_in_fec!L166)</f>
        <v>0.6870230196679693</v>
      </c>
      <c r="M166" s="169">
        <f>IF(RES_hhdet_in_tes!M166=0,"",RES_hhdet_in_tes!M166/RES_hhdet_in_fec!M166)</f>
        <v>0.68979919699605108</v>
      </c>
      <c r="N166" s="169">
        <f>IF(RES_hhdet_in_tes!N166=0,"",RES_hhdet_in_tes!N166/RES_hhdet_in_fec!N166)</f>
        <v>0.69233289953543264</v>
      </c>
      <c r="O166" s="169">
        <f>IF(RES_hhdet_in_tes!O166=0,"",RES_hhdet_in_tes!O166/RES_hhdet_in_fec!O166)</f>
        <v>0.69502584353668939</v>
      </c>
      <c r="P166" s="169" t="str">
        <f>IF(RES_hhdet_in_tes!P166=0,"",RES_hhdet_in_tes!P166/RES_hhdet_in_fec!P166)</f>
        <v/>
      </c>
      <c r="Q166" s="169">
        <f>IF(RES_hhdet_in_tes!Q166=0,"",RES_hhdet_in_tes!Q166/RES_hhdet_in_fec!Q166)</f>
        <v>0.69890280118094694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 t="str">
        <f>IF(RES_hhdet_in_tes!C171=0,"",RES_hhdet_in_tes!C171/RES_hhdet_in_fec!C171)</f>
        <v/>
      </c>
      <c r="D171" s="171">
        <f>IF(RES_hhdet_in_tes!D171=0,"",RES_hhdet_in_tes!D171/RES_hhdet_in_fec!D171)</f>
        <v>0.66128181227703919</v>
      </c>
      <c r="E171" s="171">
        <f>IF(RES_hhdet_in_tes!E171=0,"",RES_hhdet_in_tes!E171/RES_hhdet_in_fec!E171)</f>
        <v>0.66454070782259966</v>
      </c>
      <c r="F171" s="171">
        <f>IF(RES_hhdet_in_tes!F171=0,"",RES_hhdet_in_tes!F171/RES_hhdet_in_fec!F171)</f>
        <v>0.66817837680073022</v>
      </c>
      <c r="G171" s="171">
        <f>IF(RES_hhdet_in_tes!G171=0,"",RES_hhdet_in_tes!G171/RES_hhdet_in_fec!G171)</f>
        <v>0.67173002381869984</v>
      </c>
      <c r="H171" s="171">
        <f>IF(RES_hhdet_in_tes!H171=0,"",RES_hhdet_in_tes!H171/RES_hhdet_in_fec!H171)</f>
        <v>0.67451757057548289</v>
      </c>
      <c r="I171" s="171">
        <f>IF(RES_hhdet_in_tes!I171=0,"",RES_hhdet_in_tes!I171/RES_hhdet_in_fec!I171)</f>
        <v>0.67753142315490911</v>
      </c>
      <c r="J171" s="171">
        <f>IF(RES_hhdet_in_tes!J171=0,"",RES_hhdet_in_tes!J171/RES_hhdet_in_fec!J171)</f>
        <v>0.68077251839885466</v>
      </c>
      <c r="K171" s="171">
        <f>IF(RES_hhdet_in_tes!K171=0,"",RES_hhdet_in_tes!K171/RES_hhdet_in_fec!K171)</f>
        <v>0.68387455501094641</v>
      </c>
      <c r="L171" s="171">
        <f>IF(RES_hhdet_in_tes!L171=0,"",RES_hhdet_in_tes!L171/RES_hhdet_in_fec!L171)</f>
        <v>0.6870230196679693</v>
      </c>
      <c r="M171" s="171">
        <f>IF(RES_hhdet_in_tes!M171=0,"",RES_hhdet_in_tes!M171/RES_hhdet_in_fec!M171)</f>
        <v>0.68979919699605108</v>
      </c>
      <c r="N171" s="171">
        <f>IF(RES_hhdet_in_tes!N171=0,"",RES_hhdet_in_tes!N171/RES_hhdet_in_fec!N171)</f>
        <v>0.69233289953543264</v>
      </c>
      <c r="O171" s="171">
        <f>IF(RES_hhdet_in_tes!O171=0,"",RES_hhdet_in_tes!O171/RES_hhdet_in_fec!O171)</f>
        <v>0.69502584353668939</v>
      </c>
      <c r="P171" s="171" t="str">
        <f>IF(RES_hhdet_in_tes!P171=0,"",RES_hhdet_in_tes!P171/RES_hhdet_in_fec!P171)</f>
        <v/>
      </c>
      <c r="Q171" s="171">
        <f>IF(RES_hhdet_in_tes!Q171=0,"",RES_hhdet_in_tes!Q171/RES_hhdet_in_fec!Q171)</f>
        <v>0.69890280118094694</v>
      </c>
    </row>
    <row r="172" spans="1:17" ht="12" customHeight="1" x14ac:dyDescent="0.25">
      <c r="A172" s="161" t="s">
        <v>141</v>
      </c>
      <c r="B172" s="170"/>
      <c r="C172" s="170" t="str">
        <f>IF(RES_hhdet_in_tes!C172=0,"",RES_hhdet_in_tes!C172/RES_hhdet_in_fec!C172)</f>
        <v/>
      </c>
      <c r="D172" s="170" t="str">
        <f>IF(RES_hhdet_in_tes!D172=0,"",RES_hhdet_in_tes!D172/RES_hhdet_in_fec!D172)</f>
        <v/>
      </c>
      <c r="E172" s="170" t="str">
        <f>IF(RES_hhdet_in_tes!E172=0,"",RES_hhdet_in_tes!E172/RES_hhdet_in_fec!E172)</f>
        <v/>
      </c>
      <c r="F172" s="170" t="str">
        <f>IF(RES_hhdet_in_tes!F172=0,"",RES_hhdet_in_tes!F172/RES_hhdet_in_fec!F172)</f>
        <v/>
      </c>
      <c r="G172" s="170" t="str">
        <f>IF(RES_hhdet_in_tes!G172=0,"",RES_hhdet_in_tes!G172/RES_hhdet_in_fec!G172)</f>
        <v/>
      </c>
      <c r="H172" s="170" t="str">
        <f>IF(RES_hhdet_in_tes!H172=0,"",RES_hhdet_in_tes!H172/RES_hhdet_in_fec!H172)</f>
        <v/>
      </c>
      <c r="I172" s="170" t="str">
        <f>IF(RES_hhdet_in_tes!I172=0,"",RES_hhdet_in_tes!I172/RES_hhdet_in_fec!I172)</f>
        <v/>
      </c>
      <c r="J172" s="170" t="str">
        <f>IF(RES_hhdet_in_tes!J172=0,"",RES_hhdet_in_tes!J172/RES_hhdet_in_fec!J172)</f>
        <v/>
      </c>
      <c r="K172" s="170" t="str">
        <f>IF(RES_hhdet_in_tes!K172=0,"",RES_hhdet_in_tes!K172/RES_hhdet_in_fec!K172)</f>
        <v/>
      </c>
      <c r="L172" s="170" t="str">
        <f>IF(RES_hhdet_in_tes!L172=0,"",RES_hhdet_in_tes!L172/RES_hhdet_in_fec!L172)</f>
        <v/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 t="str">
        <f>IF(RES_hhdet_in_tes!C173=0,"",RES_hhdet_in_tes!C173/RES_hhdet_in_fec!C173)</f>
        <v/>
      </c>
      <c r="D173" s="73" t="str">
        <f>IF(RES_hhdet_in_tes!D173=0,"",RES_hhdet_in_tes!D173/RES_hhdet_in_fec!D173)</f>
        <v/>
      </c>
      <c r="E173" s="73" t="str">
        <f>IF(RES_hhdet_in_tes!E173=0,"",RES_hhdet_in_tes!E173/RES_hhdet_in_fec!E173)</f>
        <v/>
      </c>
      <c r="F173" s="73" t="str">
        <f>IF(RES_hhdet_in_tes!F173=0,"",RES_hhdet_in_tes!F173/RES_hhdet_in_fec!F173)</f>
        <v/>
      </c>
      <c r="G173" s="73" t="str">
        <f>IF(RES_hhdet_in_tes!G173=0,"",RES_hhdet_in_tes!G173/RES_hhdet_in_fec!G173)</f>
        <v/>
      </c>
      <c r="H173" s="73" t="str">
        <f>IF(RES_hhdet_in_tes!H173=0,"",RES_hhdet_in_tes!H173/RES_hhdet_in_fec!H173)</f>
        <v/>
      </c>
      <c r="I173" s="73" t="str">
        <f>IF(RES_hhdet_in_tes!I173=0,"",RES_hhdet_in_tes!I173/RES_hhdet_in_fec!I173)</f>
        <v/>
      </c>
      <c r="J173" s="73" t="str">
        <f>IF(RES_hhdet_in_tes!J173=0,"",RES_hhdet_in_tes!J173/RES_hhdet_in_fec!J173)</f>
        <v/>
      </c>
      <c r="K173" s="73" t="str">
        <f>IF(RES_hhdet_in_tes!K173=0,"",RES_hhdet_in_tes!K173/RES_hhdet_in_fec!K173)</f>
        <v/>
      </c>
      <c r="L173" s="73" t="str">
        <f>IF(RES_hhdet_in_tes!L173=0,"",RES_hhdet_in_tes!L173/RES_hhdet_in_fec!L173)</f>
        <v/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 t="str">
        <f>IF(RES_hhdet_in_tes!C174=0,"",RES_hhdet_in_tes!C174/RES_hhdet_in_fec!C174)</f>
        <v/>
      </c>
      <c r="D174" s="65" t="str">
        <f>IF(RES_hhdet_in_tes!D174=0,"",RES_hhdet_in_tes!D174/RES_hhdet_in_fec!D174)</f>
        <v/>
      </c>
      <c r="E174" s="65" t="str">
        <f>IF(RES_hhdet_in_tes!E174=0,"",RES_hhdet_in_tes!E174/RES_hhdet_in_fec!E174)</f>
        <v/>
      </c>
      <c r="F174" s="65" t="str">
        <f>IF(RES_hhdet_in_tes!F174=0,"",RES_hhdet_in_tes!F174/RES_hhdet_in_fec!F174)</f>
        <v/>
      </c>
      <c r="G174" s="65" t="str">
        <f>IF(RES_hhdet_in_tes!G174=0,"",RES_hhdet_in_tes!G174/RES_hhdet_in_fec!G174)</f>
        <v/>
      </c>
      <c r="H174" s="65" t="str">
        <f>IF(RES_hhdet_in_tes!H174=0,"",RES_hhdet_in_tes!H174/RES_hhdet_in_fec!H174)</f>
        <v/>
      </c>
      <c r="I174" s="65" t="str">
        <f>IF(RES_hhdet_in_tes!I174=0,"",RES_hhdet_in_tes!I174/RES_hhdet_in_fec!I174)</f>
        <v/>
      </c>
      <c r="J174" s="65" t="str">
        <f>IF(RES_hhdet_in_tes!J174=0,"",RES_hhdet_in_tes!J174/RES_hhdet_in_fec!J174)</f>
        <v/>
      </c>
      <c r="K174" s="65" t="str">
        <f>IF(RES_hhdet_in_tes!K174=0,"",RES_hhdet_in_tes!K174/RES_hhdet_in_fec!K174)</f>
        <v/>
      </c>
      <c r="L174" s="65" t="str">
        <f>IF(RES_hhdet_in_tes!L174=0,"",RES_hhdet_in_tes!L174/RES_hhdet_in_fec!L174)</f>
        <v/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 t="str">
        <f>IF(RES_hhdet_in_tes!C175=0,"",RES_hhdet_in_tes!C175/RES_hhdet_in_fec!C175)</f>
        <v/>
      </c>
      <c r="D175" s="169">
        <f>IF(RES_hhdet_in_tes!D175=0,"",RES_hhdet_in_tes!D175/RES_hhdet_in_fec!D175)</f>
        <v>0.80396921355506823</v>
      </c>
      <c r="E175" s="169">
        <f>IF(RES_hhdet_in_tes!E175=0,"",RES_hhdet_in_tes!E175/RES_hhdet_in_fec!E175)</f>
        <v>0.80330224212677837</v>
      </c>
      <c r="F175" s="169">
        <f>IF(RES_hhdet_in_tes!F175=0,"",RES_hhdet_in_tes!F175/RES_hhdet_in_fec!F175)</f>
        <v>0.81454580693481715</v>
      </c>
      <c r="G175" s="169">
        <f>IF(RES_hhdet_in_tes!G175=0,"",RES_hhdet_in_tes!G175/RES_hhdet_in_fec!G175)</f>
        <v>0.81670539039896062</v>
      </c>
      <c r="H175" s="169">
        <f>IF(RES_hhdet_in_tes!H175=0,"",RES_hhdet_in_tes!H175/RES_hhdet_in_fec!H175)</f>
        <v>0.8185375148306766</v>
      </c>
      <c r="I175" s="169">
        <f>IF(RES_hhdet_in_tes!I175=0,"",RES_hhdet_in_tes!I175/RES_hhdet_in_fec!I175)</f>
        <v>0.820384264490712</v>
      </c>
      <c r="J175" s="169">
        <f>IF(RES_hhdet_in_tes!J175=0,"",RES_hhdet_in_tes!J175/RES_hhdet_in_fec!J175)</f>
        <v>0.82232477491309253</v>
      </c>
      <c r="K175" s="169">
        <f>IF(RES_hhdet_in_tes!K175=0,"",RES_hhdet_in_tes!K175/RES_hhdet_in_fec!K175)</f>
        <v>0.82426226827209637</v>
      </c>
      <c r="L175" s="169">
        <f>IF(RES_hhdet_in_tes!L175=0,"",RES_hhdet_in_tes!L175/RES_hhdet_in_fec!L175)</f>
        <v>0.82612020664868935</v>
      </c>
      <c r="M175" s="169">
        <f>IF(RES_hhdet_in_tes!M175=0,"",RES_hhdet_in_tes!M175/RES_hhdet_in_fec!M175)</f>
        <v>0.82779572432996495</v>
      </c>
      <c r="N175" s="169">
        <f>IF(RES_hhdet_in_tes!N175=0,"",RES_hhdet_in_tes!N175/RES_hhdet_in_fec!N175)</f>
        <v>0.82930770089680417</v>
      </c>
      <c r="O175" s="169">
        <f>IF(RES_hhdet_in_tes!O175=0,"",RES_hhdet_in_tes!O175/RES_hhdet_in_fec!O175)</f>
        <v>0.83104763240400847</v>
      </c>
      <c r="P175" s="169" t="str">
        <f>IF(RES_hhdet_in_tes!P175=0,"",RES_hhdet_in_tes!P175/RES_hhdet_in_fec!P175)</f>
        <v/>
      </c>
      <c r="Q175" s="169">
        <f>IF(RES_hhdet_in_tes!Q175=0,"",RES_hhdet_in_tes!Q175/RES_hhdet_in_fec!Q175)</f>
        <v>0.83337125436542481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 t="str">
        <f>IF(RES_hhdet_in_tes!C177=0,"",RES_hhdet_in_tes!C177/RES_hhdet_in_fec!C177)</f>
        <v/>
      </c>
      <c r="D177" s="65">
        <f>IF(RES_hhdet_in_tes!D177=0,"",RES_hhdet_in_tes!D177/RES_hhdet_in_fec!D177)</f>
        <v>0.80396921355506823</v>
      </c>
      <c r="E177" s="65">
        <f>IF(RES_hhdet_in_tes!E177=0,"",RES_hhdet_in_tes!E177/RES_hhdet_in_fec!E177)</f>
        <v>0.80330224212677837</v>
      </c>
      <c r="F177" s="65">
        <f>IF(RES_hhdet_in_tes!F177=0,"",RES_hhdet_in_tes!F177/RES_hhdet_in_fec!F177)</f>
        <v>0.81454580693481715</v>
      </c>
      <c r="G177" s="65">
        <f>IF(RES_hhdet_in_tes!G177=0,"",RES_hhdet_in_tes!G177/RES_hhdet_in_fec!G177)</f>
        <v>0.81670539039896062</v>
      </c>
      <c r="H177" s="65">
        <f>IF(RES_hhdet_in_tes!H177=0,"",RES_hhdet_in_tes!H177/RES_hhdet_in_fec!H177)</f>
        <v>0.8185375148306766</v>
      </c>
      <c r="I177" s="65">
        <f>IF(RES_hhdet_in_tes!I177=0,"",RES_hhdet_in_tes!I177/RES_hhdet_in_fec!I177)</f>
        <v>0.820384264490712</v>
      </c>
      <c r="J177" s="65">
        <f>IF(RES_hhdet_in_tes!J177=0,"",RES_hhdet_in_tes!J177/RES_hhdet_in_fec!J177)</f>
        <v>0.82232477491309253</v>
      </c>
      <c r="K177" s="65">
        <f>IF(RES_hhdet_in_tes!K177=0,"",RES_hhdet_in_tes!K177/RES_hhdet_in_fec!K177)</f>
        <v>0.82426226827209637</v>
      </c>
      <c r="L177" s="65">
        <f>IF(RES_hhdet_in_tes!L177=0,"",RES_hhdet_in_tes!L177/RES_hhdet_in_fec!L177)</f>
        <v>0.82612020664868935</v>
      </c>
      <c r="M177" s="65">
        <f>IF(RES_hhdet_in_tes!M177=0,"",RES_hhdet_in_tes!M177/RES_hhdet_in_fec!M177)</f>
        <v>0.82779572432996495</v>
      </c>
      <c r="N177" s="65">
        <f>IF(RES_hhdet_in_tes!N177=0,"",RES_hhdet_in_tes!N177/RES_hhdet_in_fec!N177)</f>
        <v>0.82930770089680417</v>
      </c>
      <c r="O177" s="65">
        <f>IF(RES_hhdet_in_tes!O177=0,"",RES_hhdet_in_tes!O177/RES_hhdet_in_fec!O177)</f>
        <v>0.83104763240400847</v>
      </c>
      <c r="P177" s="65" t="str">
        <f>IF(RES_hhdet_in_tes!P177=0,"",RES_hhdet_in_tes!P177/RES_hhdet_in_fec!P177)</f>
        <v/>
      </c>
      <c r="Q177" s="65">
        <f>IF(RES_hhdet_in_tes!Q177=0,"",RES_hhdet_in_tes!Q177/RES_hhdet_in_fec!Q177)</f>
        <v>0.83337125436542481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1.0165456710371594</v>
      </c>
      <c r="E3" s="168">
        <f t="shared" ref="E3" si="2">SUM(E4,E7,E9,E19)</f>
        <v>0</v>
      </c>
      <c r="F3" s="168">
        <f t="shared" ref="F3" si="3">SUM(F4,F7,F9,F19)</f>
        <v>5.6220705758814038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3.9281969252310134</v>
      </c>
      <c r="J3" s="168">
        <f t="shared" ref="J3" si="7">SUM(J4,J7,J9,J19)</f>
        <v>33.436065223951864</v>
      </c>
      <c r="K3" s="168">
        <f t="shared" ref="K3" si="8">SUM(K4,K7,K9,K19)</f>
        <v>5.8459310806414004</v>
      </c>
      <c r="L3" s="168">
        <f t="shared" ref="L3" si="9">SUM(L4,L7,L9,L19)</f>
        <v>1.8286431809317962</v>
      </c>
      <c r="M3" s="168">
        <f t="shared" ref="M3" si="10">SUM(M4,M7,M9,M19)</f>
        <v>1.5365356805236829</v>
      </c>
      <c r="N3" s="168">
        <f t="shared" ref="N3" si="11">SUM(N4,N7,N9,N19)</f>
        <v>13.745424930460576</v>
      </c>
      <c r="O3" s="168">
        <f t="shared" ref="O3" si="12">SUM(O4,O7,O9,O19)</f>
        <v>2.8389112407812278</v>
      </c>
      <c r="P3" s="168">
        <f t="shared" ref="P3" si="13">SUM(P4,P7,P9,P19)</f>
        <v>127.79353732797311</v>
      </c>
      <c r="Q3" s="168">
        <f t="shared" ref="Q3" si="14">SUM(Q4,Q7,Q9,Q19)</f>
        <v>34.935126067793675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1.0165456710371594</v>
      </c>
      <c r="E4" s="157">
        <f t="shared" si="15"/>
        <v>0</v>
      </c>
      <c r="F4" s="157">
        <f t="shared" si="15"/>
        <v>5.6220705758814038</v>
      </c>
      <c r="G4" s="157">
        <f t="shared" si="15"/>
        <v>0</v>
      </c>
      <c r="H4" s="157">
        <f t="shared" si="15"/>
        <v>0</v>
      </c>
      <c r="I4" s="157">
        <f t="shared" si="15"/>
        <v>3.9281969252310134</v>
      </c>
      <c r="J4" s="157">
        <f t="shared" si="15"/>
        <v>33.436065223951864</v>
      </c>
      <c r="K4" s="157">
        <f t="shared" si="15"/>
        <v>5.8459310806414004</v>
      </c>
      <c r="L4" s="157">
        <f t="shared" si="15"/>
        <v>1.8286431809317962</v>
      </c>
      <c r="M4" s="157">
        <f t="shared" si="15"/>
        <v>1.5365356805236829</v>
      </c>
      <c r="N4" s="157">
        <f t="shared" si="15"/>
        <v>13.745424930460576</v>
      </c>
      <c r="O4" s="157">
        <f t="shared" si="15"/>
        <v>2.8389112407812278</v>
      </c>
      <c r="P4" s="157">
        <f t="shared" si="15"/>
        <v>127.79353732797311</v>
      </c>
      <c r="Q4" s="157">
        <f t="shared" si="15"/>
        <v>34.935126067793675</v>
      </c>
    </row>
    <row r="5" spans="1:17" ht="12" customHeight="1" x14ac:dyDescent="0.25">
      <c r="A5" s="23" t="s">
        <v>58</v>
      </c>
      <c r="B5" s="156"/>
      <c r="C5" s="156">
        <v>0</v>
      </c>
      <c r="D5" s="156">
        <v>1.0165456710371594</v>
      </c>
      <c r="E5" s="156">
        <v>0</v>
      </c>
      <c r="F5" s="156">
        <v>5.6220705758814038</v>
      </c>
      <c r="G5" s="156">
        <v>0</v>
      </c>
      <c r="H5" s="156">
        <v>0</v>
      </c>
      <c r="I5" s="156">
        <v>3.9281969252310134</v>
      </c>
      <c r="J5" s="156">
        <v>33.436065223951864</v>
      </c>
      <c r="K5" s="156">
        <v>5.8459310806414004</v>
      </c>
      <c r="L5" s="156">
        <v>1.8286431809317962</v>
      </c>
      <c r="M5" s="156">
        <v>1.5365356805236829</v>
      </c>
      <c r="N5" s="156">
        <v>13.745424930460576</v>
      </c>
      <c r="O5" s="156">
        <v>2.8389112407812278</v>
      </c>
      <c r="P5" s="156">
        <v>127.79353732797311</v>
      </c>
      <c r="Q5" s="156">
        <v>34.935126067793675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0</v>
      </c>
      <c r="D43" s="168">
        <f t="shared" ref="D43" si="155">SUM(D44,D47,D49,D58)</f>
        <v>0</v>
      </c>
      <c r="E43" s="168">
        <f t="shared" ref="E43" si="156">SUM(E44,E47,E49,E58)</f>
        <v>9.8206852979499928</v>
      </c>
      <c r="F43" s="168">
        <f t="shared" ref="F43" si="157">SUM(F44,F47,F49,F58)</f>
        <v>219.43793617556815</v>
      </c>
      <c r="G43" s="168">
        <f t="shared" ref="G43" si="158">SUM(G44,G47,G49,G58)</f>
        <v>29.363448260730216</v>
      </c>
      <c r="H43" s="168">
        <f t="shared" ref="H43" si="159">SUM(H44,H47,H49,H58)</f>
        <v>22.949191617732886</v>
      </c>
      <c r="I43" s="168">
        <f t="shared" ref="I43" si="160">SUM(I44,I47,I49,I58)</f>
        <v>5.008693031975727</v>
      </c>
      <c r="J43" s="168">
        <f t="shared" ref="J43" si="161">SUM(J44,J47,J49,J58)</f>
        <v>0</v>
      </c>
      <c r="K43" s="168">
        <f t="shared" ref="K43" si="162">SUM(K44,K47,K49,K58)</f>
        <v>0</v>
      </c>
      <c r="L43" s="168">
        <f t="shared" ref="L43" si="163">SUM(L44,L47,L49,L58)</f>
        <v>0</v>
      </c>
      <c r="M43" s="168">
        <f t="shared" ref="M43" si="164">SUM(M44,M47,M49,M58)</f>
        <v>0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12.771238048755531</v>
      </c>
      <c r="Q43" s="168">
        <f t="shared" ref="Q43" si="168">SUM(Q44,Q47,Q49,Q58)</f>
        <v>15.966851730883921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0</v>
      </c>
      <c r="D44" s="157">
        <f t="shared" si="169"/>
        <v>0</v>
      </c>
      <c r="E44" s="157">
        <f t="shared" si="169"/>
        <v>8.4665042126495944</v>
      </c>
      <c r="F44" s="157">
        <f t="shared" si="169"/>
        <v>197.68908594238027</v>
      </c>
      <c r="G44" s="157">
        <f t="shared" si="169"/>
        <v>29.363448260730216</v>
      </c>
      <c r="H44" s="157">
        <f t="shared" si="169"/>
        <v>21.519736972012872</v>
      </c>
      <c r="I44" s="157">
        <f t="shared" si="169"/>
        <v>4.172640627288664</v>
      </c>
      <c r="J44" s="157">
        <f t="shared" si="169"/>
        <v>0</v>
      </c>
      <c r="K44" s="157">
        <f t="shared" si="169"/>
        <v>0</v>
      </c>
      <c r="L44" s="157">
        <f t="shared" si="169"/>
        <v>0</v>
      </c>
      <c r="M44" s="157">
        <f t="shared" si="169"/>
        <v>0</v>
      </c>
      <c r="N44" s="157">
        <f t="shared" si="169"/>
        <v>0</v>
      </c>
      <c r="O44" s="157">
        <f t="shared" si="169"/>
        <v>0</v>
      </c>
      <c r="P44" s="157">
        <f t="shared" si="169"/>
        <v>10.635950581320136</v>
      </c>
      <c r="Q44" s="157">
        <f t="shared" si="169"/>
        <v>13.289293226237712</v>
      </c>
    </row>
    <row r="45" spans="1:17" ht="12" customHeight="1" x14ac:dyDescent="0.25">
      <c r="A45" s="23" t="s">
        <v>166</v>
      </c>
      <c r="B45" s="156"/>
      <c r="C45" s="156">
        <v>0</v>
      </c>
      <c r="D45" s="156">
        <v>0</v>
      </c>
      <c r="E45" s="156">
        <v>8.4665042126495944</v>
      </c>
      <c r="F45" s="156">
        <v>197.68908594238027</v>
      </c>
      <c r="G45" s="156">
        <v>29.363448260730216</v>
      </c>
      <c r="H45" s="156">
        <v>21.519736972012872</v>
      </c>
      <c r="I45" s="156">
        <v>4.172640627288664</v>
      </c>
      <c r="J45" s="156">
        <v>0</v>
      </c>
      <c r="K45" s="156">
        <v>0</v>
      </c>
      <c r="L45" s="156">
        <v>0</v>
      </c>
      <c r="M45" s="156">
        <v>0</v>
      </c>
      <c r="N45" s="156">
        <v>0</v>
      </c>
      <c r="O45" s="156">
        <v>0</v>
      </c>
      <c r="P45" s="156">
        <v>10.635950581320136</v>
      </c>
      <c r="Q45" s="156">
        <v>13.289293226237712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1.354181085300399</v>
      </c>
      <c r="F49" s="157">
        <f t="shared" ref="F49" si="174">SUM(F50:F51,F54:F55)</f>
        <v>21.748850233187866</v>
      </c>
      <c r="G49" s="157">
        <f t="shared" ref="G49" si="175">SUM(G50:G51,G54:G55)</f>
        <v>0</v>
      </c>
      <c r="H49" s="157">
        <f t="shared" ref="H49" si="176">SUM(H50:H51,H54:H55)</f>
        <v>1.4294546457200148</v>
      </c>
      <c r="I49" s="157">
        <f t="shared" ref="I49" si="177">SUM(I50:I51,I54:I55)</f>
        <v>0.83605240468706266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2.1352874674353952</v>
      </c>
      <c r="Q49" s="157">
        <f t="shared" ref="Q49" si="185">SUM(Q50:Q51,Q54:Q55)</f>
        <v>2.6775585046462096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1.354181085300399</v>
      </c>
      <c r="F50" s="132">
        <v>21.748850233187866</v>
      </c>
      <c r="G50" s="132">
        <v>0</v>
      </c>
      <c r="H50" s="132">
        <v>1.4294546457200148</v>
      </c>
      <c r="I50" s="132">
        <v>0.83605240468706266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2.1352874674353952</v>
      </c>
      <c r="Q50" s="132">
        <v>2.6775585046462096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136.19669038970343</v>
      </c>
      <c r="D62" s="168">
        <f t="shared" ref="D62" si="232">SUM(D63,D66,D68,D77)</f>
        <v>329.63264157354587</v>
      </c>
      <c r="E62" s="168">
        <f t="shared" ref="E62" si="233">SUM(E63,E66,E68,E77)</f>
        <v>159.33024556432886</v>
      </c>
      <c r="F62" s="168">
        <f t="shared" ref="F62" si="234">SUM(F63,F66,F68,F77)</f>
        <v>143.45775891261491</v>
      </c>
      <c r="G62" s="168">
        <f t="shared" ref="G62" si="235">SUM(G63,G66,G68,G77)</f>
        <v>65.571031186456267</v>
      </c>
      <c r="H62" s="168">
        <f t="shared" ref="H62" si="236">SUM(H63,H66,H68,H77)</f>
        <v>130.6129067584103</v>
      </c>
      <c r="I62" s="168">
        <f t="shared" ref="I62" si="237">SUM(I63,I66,I68,I77)</f>
        <v>0</v>
      </c>
      <c r="J62" s="168">
        <f t="shared" ref="J62" si="238">SUM(J63,J66,J68,J77)</f>
        <v>88.529290803950119</v>
      </c>
      <c r="K62" s="168">
        <f t="shared" ref="K62" si="239">SUM(K63,K66,K68,K77)</f>
        <v>102.54192337073161</v>
      </c>
      <c r="L62" s="168">
        <f t="shared" ref="L62" si="240">SUM(L63,L66,L68,L77)</f>
        <v>149.61016787956746</v>
      </c>
      <c r="M62" s="168">
        <f t="shared" ref="M62" si="241">SUM(M63,M66,M68,M77)</f>
        <v>283.20802507140439</v>
      </c>
      <c r="N62" s="168">
        <f t="shared" ref="N62" si="242">SUM(N63,N66,N68,N77)</f>
        <v>315.20792719727535</v>
      </c>
      <c r="O62" s="168">
        <f t="shared" ref="O62" si="243">SUM(O63,O66,O68,O77)</f>
        <v>251.61145150987798</v>
      </c>
      <c r="P62" s="168">
        <f t="shared" ref="P62" si="244">SUM(P63,P66,P68,P77)</f>
        <v>5.3250588154480329</v>
      </c>
      <c r="Q62" s="168">
        <f t="shared" ref="Q62" si="245">SUM(Q63,Q66,Q68,Q77)</f>
        <v>250.12355441011897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109.44083837741772</v>
      </c>
      <c r="D63" s="157">
        <f t="shared" si="246"/>
        <v>274.03630951704633</v>
      </c>
      <c r="E63" s="157">
        <f t="shared" si="246"/>
        <v>126.57417631782558</v>
      </c>
      <c r="F63" s="157">
        <f t="shared" si="246"/>
        <v>125.60886613439565</v>
      </c>
      <c r="G63" s="157">
        <f t="shared" si="246"/>
        <v>48.5428051774267</v>
      </c>
      <c r="H63" s="157">
        <f t="shared" si="246"/>
        <v>99.562705493467163</v>
      </c>
      <c r="I63" s="157">
        <f t="shared" si="246"/>
        <v>0</v>
      </c>
      <c r="J63" s="157">
        <f t="shared" si="246"/>
        <v>73.22469869448922</v>
      </c>
      <c r="K63" s="157">
        <f t="shared" si="246"/>
        <v>80.748843106206721</v>
      </c>
      <c r="L63" s="157">
        <f t="shared" si="246"/>
        <v>119.32304365835159</v>
      </c>
      <c r="M63" s="157">
        <f t="shared" si="246"/>
        <v>222.57583993109992</v>
      </c>
      <c r="N63" s="157">
        <f t="shared" si="246"/>
        <v>264.89358751083694</v>
      </c>
      <c r="O63" s="157">
        <f t="shared" si="246"/>
        <v>220.98451613215241</v>
      </c>
      <c r="P63" s="157">
        <f t="shared" si="246"/>
        <v>4.6604559691320997</v>
      </c>
      <c r="Q63" s="157">
        <f t="shared" si="246"/>
        <v>217.19565944204317</v>
      </c>
    </row>
    <row r="64" spans="1:17" ht="12" customHeight="1" x14ac:dyDescent="0.25">
      <c r="A64" s="23" t="s">
        <v>161</v>
      </c>
      <c r="B64" s="156"/>
      <c r="C64" s="156">
        <v>109.44083837741772</v>
      </c>
      <c r="D64" s="156">
        <v>274.03630951704633</v>
      </c>
      <c r="E64" s="156">
        <v>126.57417631782558</v>
      </c>
      <c r="F64" s="156">
        <v>125.60886613439565</v>
      </c>
      <c r="G64" s="156">
        <v>48.5428051774267</v>
      </c>
      <c r="H64" s="156">
        <v>99.562705493467163</v>
      </c>
      <c r="I64" s="156">
        <v>0</v>
      </c>
      <c r="J64" s="156">
        <v>73.22469869448922</v>
      </c>
      <c r="K64" s="156">
        <v>80.748843106206721</v>
      </c>
      <c r="L64" s="156">
        <v>119.32304365835159</v>
      </c>
      <c r="M64" s="156">
        <v>222.57583993109992</v>
      </c>
      <c r="N64" s="156">
        <v>264.89358751083694</v>
      </c>
      <c r="O64" s="156">
        <v>220.98451613215241</v>
      </c>
      <c r="P64" s="156">
        <v>4.6604559691320997</v>
      </c>
      <c r="Q64" s="156">
        <v>217.19565944204317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16.778081433012616</v>
      </c>
      <c r="D68" s="157">
        <f t="shared" ref="D68" si="249">SUM(D69:D70,D73:D74)</f>
        <v>36.246991137542629</v>
      </c>
      <c r="E68" s="157">
        <f t="shared" ref="E68" si="250">SUM(E69:E70,E73:E74)</f>
        <v>20.184037368215026</v>
      </c>
      <c r="F68" s="157">
        <f t="shared" ref="F68" si="251">SUM(F69:F70,F73:F74)</f>
        <v>9.4426983070140835</v>
      </c>
      <c r="G68" s="157">
        <f t="shared" ref="G68" si="252">SUM(G69:G70,G73:G74)</f>
        <v>8.630960100909995</v>
      </c>
      <c r="H68" s="157">
        <f t="shared" ref="H68" si="253">SUM(H69:H70,H73:H74)</f>
        <v>17.888511779914364</v>
      </c>
      <c r="I68" s="157">
        <f t="shared" ref="I68" si="254">SUM(I69:I70,I73:I74)</f>
        <v>0</v>
      </c>
      <c r="J68" s="157">
        <f t="shared" ref="J68" si="255">SUM(J69:J70,J73:J74)</f>
        <v>9.6201516684458266</v>
      </c>
      <c r="K68" s="157">
        <f t="shared" ref="K68" si="256">SUM(K69:K70,K73:K74)</f>
        <v>13.481839405476968</v>
      </c>
      <c r="L68" s="157">
        <f t="shared" ref="L68" si="257">SUM(L69:L70,L73:L74)</f>
        <v>17.98796378358664</v>
      </c>
      <c r="M68" s="157">
        <f t="shared" ref="M68" si="258">SUM(M69:M70,M73:M74)</f>
        <v>37.291348332858782</v>
      </c>
      <c r="N68" s="157">
        <f t="shared" ref="N68" si="259">SUM(N69:N70,N73:N74)</f>
        <v>34.44896653659341</v>
      </c>
      <c r="O68" s="157">
        <f t="shared" ref="O68" si="260">SUM(O69:O70,O73:O74)</f>
        <v>14.825755713271862</v>
      </c>
      <c r="P68" s="157">
        <f t="shared" ref="P68" si="261">SUM(P69:P70,P73:P74)</f>
        <v>0</v>
      </c>
      <c r="Q68" s="157">
        <f t="shared" ref="Q68" si="262">SUM(Q69:Q70,Q73:Q74)</f>
        <v>22.653362753221565</v>
      </c>
    </row>
    <row r="69" spans="1:17" ht="12" customHeight="1" x14ac:dyDescent="0.25">
      <c r="A69" s="167" t="s">
        <v>160</v>
      </c>
      <c r="B69" s="132"/>
      <c r="C69" s="132">
        <v>16.778081433012616</v>
      </c>
      <c r="D69" s="132">
        <v>36.246991137542629</v>
      </c>
      <c r="E69" s="132">
        <v>20.184037368215026</v>
      </c>
      <c r="F69" s="132">
        <v>9.4426983070140835</v>
      </c>
      <c r="G69" s="132">
        <v>8.630960100909995</v>
      </c>
      <c r="H69" s="132">
        <v>17.888511779914364</v>
      </c>
      <c r="I69" s="132">
        <v>0</v>
      </c>
      <c r="J69" s="132">
        <v>9.6201516684458266</v>
      </c>
      <c r="K69" s="132">
        <v>13.481839405476968</v>
      </c>
      <c r="L69" s="132">
        <v>17.98796378358664</v>
      </c>
      <c r="M69" s="132">
        <v>37.291348332858782</v>
      </c>
      <c r="N69" s="132">
        <v>34.44896653659341</v>
      </c>
      <c r="O69" s="132">
        <v>14.825755713271862</v>
      </c>
      <c r="P69" s="132">
        <v>0</v>
      </c>
      <c r="Q69" s="132">
        <v>22.653362753221565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9.977770579273086</v>
      </c>
      <c r="D77" s="157">
        <f t="shared" ref="D77" si="294">SUM(D78:D79)</f>
        <v>19.349340918956894</v>
      </c>
      <c r="E77" s="157">
        <f t="shared" ref="E77" si="295">SUM(E78:E79)</f>
        <v>12.572031878288271</v>
      </c>
      <c r="F77" s="157">
        <f t="shared" ref="F77" si="296">SUM(F78:F79)</f>
        <v>8.4061944712051648</v>
      </c>
      <c r="G77" s="157">
        <f t="shared" ref="G77" si="297">SUM(G78:G79)</f>
        <v>8.3972659081195715</v>
      </c>
      <c r="H77" s="157">
        <f t="shared" ref="H77" si="298">SUM(H78:H79)</f>
        <v>13.161689485028781</v>
      </c>
      <c r="I77" s="157">
        <f t="shared" ref="I77" si="299">SUM(I78:I79)</f>
        <v>0</v>
      </c>
      <c r="J77" s="157">
        <f t="shared" ref="J77" si="300">SUM(J78:J79)</f>
        <v>5.6844404410150737</v>
      </c>
      <c r="K77" s="157">
        <f t="shared" ref="K77" si="301">SUM(K78:K79)</f>
        <v>8.3112408590479259</v>
      </c>
      <c r="L77" s="157">
        <f t="shared" ref="L77" si="302">SUM(L78:L79)</f>
        <v>12.299160437629215</v>
      </c>
      <c r="M77" s="157">
        <f t="shared" ref="M77" si="303">SUM(M78:M79)</f>
        <v>23.34083680744569</v>
      </c>
      <c r="N77" s="157">
        <f t="shared" ref="N77" si="304">SUM(N78:N79)</f>
        <v>15.865373149845032</v>
      </c>
      <c r="O77" s="157">
        <f t="shared" ref="O77" si="305">SUM(O78:O79)</f>
        <v>15.801179664453718</v>
      </c>
      <c r="P77" s="157">
        <f t="shared" ref="P77" si="306">SUM(P78:P79)</f>
        <v>0.66460284631593347</v>
      </c>
      <c r="Q77" s="157">
        <f t="shared" ref="Q77" si="307">SUM(Q78:Q79)</f>
        <v>10.274532214854259</v>
      </c>
    </row>
    <row r="78" spans="1:17" ht="12" customHeight="1" x14ac:dyDescent="0.25">
      <c r="A78" s="23" t="s">
        <v>109</v>
      </c>
      <c r="B78" s="156"/>
      <c r="C78" s="156">
        <v>9.977770579273086</v>
      </c>
      <c r="D78" s="156">
        <v>19.349340918956894</v>
      </c>
      <c r="E78" s="156">
        <v>12.572031878288271</v>
      </c>
      <c r="F78" s="156">
        <v>8.4061944712051648</v>
      </c>
      <c r="G78" s="156">
        <v>8.3972659081195715</v>
      </c>
      <c r="H78" s="156">
        <v>13.161689485028781</v>
      </c>
      <c r="I78" s="156">
        <v>0</v>
      </c>
      <c r="J78" s="156">
        <v>5.6844404410150737</v>
      </c>
      <c r="K78" s="156">
        <v>8.3112408590479259</v>
      </c>
      <c r="L78" s="156">
        <v>12.299160437629215</v>
      </c>
      <c r="M78" s="156">
        <v>23.34083680744569</v>
      </c>
      <c r="N78" s="156">
        <v>15.865373149845032</v>
      </c>
      <c r="O78" s="156">
        <v>15.801179664453718</v>
      </c>
      <c r="P78" s="156">
        <v>0.66460284631593347</v>
      </c>
      <c r="Q78" s="156">
        <v>10.274532214854259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13739.4269594944</v>
      </c>
      <c r="E3" s="168">
        <f t="shared" ref="E3" si="2">SUM(E4,E7,E9,E19)</f>
        <v>0</v>
      </c>
      <c r="F3" s="168">
        <f t="shared" ref="F3" si="3">SUM(F4,F7,F9,F19)</f>
        <v>24651.067503712307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14289.553452459266</v>
      </c>
      <c r="J3" s="168">
        <f t="shared" ref="J3" si="7">SUM(J4,J7,J9,J19)</f>
        <v>34912.482293763693</v>
      </c>
      <c r="K3" s="168">
        <f t="shared" ref="K3" si="8">SUM(K4,K7,K9,K19)</f>
        <v>10418.786632945868</v>
      </c>
      <c r="L3" s="168">
        <f t="shared" ref="L3" si="9">SUM(L4,L7,L9,L19)</f>
        <v>8126.6980338915928</v>
      </c>
      <c r="M3" s="168">
        <f t="shared" ref="M3" si="10">SUM(M4,M7,M9,M19)</f>
        <v>13050.083735520431</v>
      </c>
      <c r="N3" s="168">
        <f t="shared" ref="N3" si="11">SUM(N4,N7,N9,N19)</f>
        <v>13440.672732969082</v>
      </c>
      <c r="O3" s="168">
        <f t="shared" ref="O3" si="12">SUM(O4,O7,O9,O19)</f>
        <v>11950.535449493125</v>
      </c>
      <c r="P3" s="168">
        <f t="shared" ref="P3" si="13">SUM(P4,P7,P9,P19)</f>
        <v>11069.561881731803</v>
      </c>
      <c r="Q3" s="168">
        <f t="shared" ref="Q3" si="14">SUM(Q4,Q7,Q9,Q19)</f>
        <v>11178.436551660599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11396.088014405273</v>
      </c>
      <c r="E4" s="157">
        <f t="shared" si="15"/>
        <v>0</v>
      </c>
      <c r="F4" s="157">
        <f t="shared" si="15"/>
        <v>22131.771837198776</v>
      </c>
      <c r="G4" s="157">
        <f t="shared" si="15"/>
        <v>0</v>
      </c>
      <c r="H4" s="157">
        <f t="shared" si="15"/>
        <v>0</v>
      </c>
      <c r="I4" s="157">
        <f t="shared" si="15"/>
        <v>11404.786976123405</v>
      </c>
      <c r="J4" s="157">
        <f t="shared" si="15"/>
        <v>31528.380052552868</v>
      </c>
      <c r="K4" s="157">
        <f t="shared" si="15"/>
        <v>7829.2038260306526</v>
      </c>
      <c r="L4" s="157">
        <f t="shared" si="15"/>
        <v>5558.8493842297148</v>
      </c>
      <c r="M4" s="157">
        <f t="shared" si="15"/>
        <v>10447.487100427274</v>
      </c>
      <c r="N4" s="157">
        <f t="shared" si="15"/>
        <v>10658.549290012877</v>
      </c>
      <c r="O4" s="157">
        <f t="shared" si="15"/>
        <v>9491.812397836773</v>
      </c>
      <c r="P4" s="157">
        <f t="shared" si="15"/>
        <v>8583.5143105987245</v>
      </c>
      <c r="Q4" s="157">
        <f t="shared" si="15"/>
        <v>8825.242658600042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11364.828320583601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22095.816556066722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11235.653349563729</v>
      </c>
      <c r="J5" s="156">
        <f>IF(RES_hhdet_in_fec!J5=0,0,RES_hhdet_in_fec!J5/0.086*1000000/RES_hhdet_in_new!J5)</f>
        <v>31317.09114402478</v>
      </c>
      <c r="K5" s="156">
        <f>IF(RES_hhdet_in_fec!K5=0,0,RES_hhdet_in_fec!K5/0.086*1000000/RES_hhdet_in_new!K5)</f>
        <v>7729.6826190913789</v>
      </c>
      <c r="L5" s="156">
        <f>IF(RES_hhdet_in_fec!L5=0,0,RES_hhdet_in_fec!L5/0.086*1000000/RES_hhdet_in_new!L5)</f>
        <v>5519.9399320930515</v>
      </c>
      <c r="M5" s="156">
        <f>IF(RES_hhdet_in_fec!M5=0,0,RES_hhdet_in_fec!M5/0.086*1000000/RES_hhdet_in_new!M5)</f>
        <v>10383.187611710897</v>
      </c>
      <c r="N5" s="156">
        <f>IF(RES_hhdet_in_fec!N5=0,0,RES_hhdet_in_fec!N5/0.086*1000000/RES_hhdet_in_new!N5)</f>
        <v>10590.662512907013</v>
      </c>
      <c r="O5" s="156">
        <f>IF(RES_hhdet_in_fec!O5=0,0,RES_hhdet_in_fec!O5/0.086*1000000/RES_hhdet_in_new!O5)</f>
        <v>9437.6731406803574</v>
      </c>
      <c r="P5" s="156">
        <f>IF(RES_hhdet_in_fec!P5=0,0,RES_hhdet_in_fec!P5/0.086*1000000/RES_hhdet_in_new!P5)</f>
        <v>8525.2060410275808</v>
      </c>
      <c r="Q5" s="156">
        <f>IF(RES_hhdet_in_fec!Q5=0,0,RES_hhdet_in_fec!Q5/0.086*1000000/RES_hhdet_in_new!Q5)</f>
        <v>8748.0709615711658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31.259693821672315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35.955281132054232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169.13362655967623</v>
      </c>
      <c r="J6" s="156">
        <f>IF(RES_hhdet_in_fec!J6=0,0,RES_hhdet_in_fec!J6/0.086*1000000/RES_hhdet_in_new!J5)</f>
        <v>211.28890852808701</v>
      </c>
      <c r="K6" s="156">
        <f>IF(RES_hhdet_in_fec!K6=0,0,RES_hhdet_in_fec!K6/0.086*1000000/RES_hhdet_in_new!K5)</f>
        <v>99.521206939273469</v>
      </c>
      <c r="L6" s="156">
        <f>IF(RES_hhdet_in_fec!L6=0,0,RES_hhdet_in_fec!L6/0.086*1000000/RES_hhdet_in_new!L5)</f>
        <v>38.909452136663219</v>
      </c>
      <c r="M6" s="156">
        <f>IF(RES_hhdet_in_fec!M6=0,0,RES_hhdet_in_fec!M6/0.086*1000000/RES_hhdet_in_new!M5)</f>
        <v>64.299488716376757</v>
      </c>
      <c r="N6" s="156">
        <f>IF(RES_hhdet_in_fec!N6=0,0,RES_hhdet_in_fec!N6/0.086*1000000/RES_hhdet_in_new!N5)</f>
        <v>67.886777105864098</v>
      </c>
      <c r="O6" s="156">
        <f>IF(RES_hhdet_in_fec!O6=0,0,RES_hhdet_in_fec!O6/0.086*1000000/RES_hhdet_in_new!O5)</f>
        <v>54.139257156416058</v>
      </c>
      <c r="P6" s="156">
        <f>IF(RES_hhdet_in_fec!P6=0,0,RES_hhdet_in_fec!P6/0.086*1000000/RES_hhdet_in_new!P5)</f>
        <v>58.308269571144351</v>
      </c>
      <c r="Q6" s="156">
        <f>IF(RES_hhdet_in_fec!Q6=0,0,RES_hhdet_in_fec!Q6/0.086*1000000/RES_hhdet_in_new!Q5)</f>
        <v>77.171697028876366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606.57332401211784</v>
      </c>
      <c r="E7" s="157">
        <f t="shared" si="16"/>
        <v>0</v>
      </c>
      <c r="F7" s="157">
        <f t="shared" si="16"/>
        <v>650.05414074457531</v>
      </c>
      <c r="G7" s="157">
        <f t="shared" si="16"/>
        <v>0</v>
      </c>
      <c r="H7" s="157">
        <f t="shared" si="16"/>
        <v>0</v>
      </c>
      <c r="I7" s="157">
        <f t="shared" si="16"/>
        <v>607.95969826651674</v>
      </c>
      <c r="J7" s="157">
        <f t="shared" si="16"/>
        <v>528.29595130424832</v>
      </c>
      <c r="K7" s="157">
        <f t="shared" si="16"/>
        <v>475.31008646242492</v>
      </c>
      <c r="L7" s="157">
        <f t="shared" si="16"/>
        <v>419.26608653850286</v>
      </c>
      <c r="M7" s="157">
        <f t="shared" si="16"/>
        <v>392.26548623513656</v>
      </c>
      <c r="N7" s="157">
        <f t="shared" si="16"/>
        <v>389.87823507786521</v>
      </c>
      <c r="O7" s="157">
        <f t="shared" si="16"/>
        <v>388.22435939152376</v>
      </c>
      <c r="P7" s="157">
        <f t="shared" si="16"/>
        <v>358.30783765979209</v>
      </c>
      <c r="Q7" s="157">
        <f t="shared" si="16"/>
        <v>360.02872182587521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606.57332401211784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650.05414074457531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607.95969826651674</v>
      </c>
      <c r="J8" s="156">
        <f>IF(RES_hhdet_in_fec!J8=0,0,RES_hhdet_in_fec!J8/0.086*1000000/RES_hhdet_in_new!J8)</f>
        <v>528.29595130424832</v>
      </c>
      <c r="K8" s="156">
        <f>IF(RES_hhdet_in_fec!K8=0,0,RES_hhdet_in_fec!K8/0.086*1000000/RES_hhdet_in_new!K8)</f>
        <v>475.31008646242492</v>
      </c>
      <c r="L8" s="156">
        <f>IF(RES_hhdet_in_fec!L8=0,0,RES_hhdet_in_fec!L8/0.086*1000000/RES_hhdet_in_new!L8)</f>
        <v>419.26608653850286</v>
      </c>
      <c r="M8" s="156">
        <f>IF(RES_hhdet_in_fec!M8=0,0,RES_hhdet_in_fec!M8/0.086*1000000/RES_hhdet_in_new!M8)</f>
        <v>392.26548623513656</v>
      </c>
      <c r="N8" s="156">
        <f>IF(RES_hhdet_in_fec!N8=0,0,RES_hhdet_in_fec!N8/0.086*1000000/RES_hhdet_in_new!N8)</f>
        <v>389.87823507786521</v>
      </c>
      <c r="O8" s="156">
        <f>IF(RES_hhdet_in_fec!O8=0,0,RES_hhdet_in_fec!O8/0.086*1000000/RES_hhdet_in_new!O8)</f>
        <v>388.22435939152376</v>
      </c>
      <c r="P8" s="156">
        <f>IF(RES_hhdet_in_fec!P8=0,0,RES_hhdet_in_fec!P8/0.086*1000000/RES_hhdet_in_new!P8)</f>
        <v>358.30783765979209</v>
      </c>
      <c r="Q8" s="156">
        <f>IF(RES_hhdet_in_fec!Q8=0,0,RES_hhdet_in_fec!Q8/0.086*1000000/RES_hhdet_in_new!Q8)</f>
        <v>360.02872182587521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1085.0387499941437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1114.0305000626938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1964.4866148833146</v>
      </c>
      <c r="J9" s="157">
        <f>IF(SUM(RES_hhdet_in_fec!J10:J12,RES_hhdet_in_fec!J15:J16)=0,0,SUM(RES_hhdet_in_fec!J10:J12,RES_hhdet_in_fec!J15:J16)/0.086*1000000/SUM(RES_hhdet_in_new!J10:J12,RES_hhdet_in_new!J15:J16))</f>
        <v>1687.3923286682823</v>
      </c>
      <c r="K9" s="157">
        <f>IF(SUM(RES_hhdet_in_fec!K10:K12,RES_hhdet_in_fec!K15:K16)=0,0,SUM(RES_hhdet_in_fec!K10:K12,RES_hhdet_in_fec!K15:K16)/0.086*1000000/SUM(RES_hhdet_in_new!K10:K12,RES_hhdet_in_new!K15:K16))</f>
        <v>1908.4248662020771</v>
      </c>
      <c r="L9" s="157">
        <f>IF(SUM(RES_hhdet_in_fec!L10:L12,RES_hhdet_in_fec!L15:L16)=0,0,SUM(RES_hhdet_in_fec!L10:L12,RES_hhdet_in_fec!L15:L16)/0.086*1000000/SUM(RES_hhdet_in_new!L10:L12,RES_hhdet_in_new!L15:L16))</f>
        <v>1482.4748741277924</v>
      </c>
      <c r="M9" s="157">
        <f>IF(SUM(RES_hhdet_in_fec!M10:M12,RES_hhdet_in_fec!M15:M16)=0,0,SUM(RES_hhdet_in_fec!M10:M12,RES_hhdet_in_fec!M15:M16)/0.086*1000000/SUM(RES_hhdet_in_new!M10:M12,RES_hhdet_in_new!M15:M16))</f>
        <v>1524.1607499523063</v>
      </c>
      <c r="N9" s="157">
        <f>IF(SUM(RES_hhdet_in_fec!N10:N12,RES_hhdet_in_fec!N15:N16)=0,0,SUM(RES_hhdet_in_fec!N10:N12,RES_hhdet_in_fec!N15:N16)/0.086*1000000/SUM(RES_hhdet_in_new!N10:N12,RES_hhdet_in_new!N15:N16))</f>
        <v>1657.5247297728906</v>
      </c>
      <c r="O9" s="157">
        <f>IF(SUM(RES_hhdet_in_fec!O10:O12,RES_hhdet_in_fec!O15:O16)=0,0,SUM(RES_hhdet_in_fec!O10:O12,RES_hhdet_in_fec!O15:O16)/0.086*1000000/SUM(RES_hhdet_in_new!O10:O12,RES_hhdet_in_new!O15:O16))</f>
        <v>1388.1164160754488</v>
      </c>
      <c r="P9" s="157">
        <f>IF(SUM(RES_hhdet_in_fec!P10:P12,RES_hhdet_in_fec!P15:P16)=0,0,SUM(RES_hhdet_in_fec!P10:P12,RES_hhdet_in_fec!P15:P16)/0.086*1000000/SUM(RES_hhdet_in_new!P10:P12,RES_hhdet_in_new!P15:P16))</f>
        <v>1464.3710914052895</v>
      </c>
      <c r="Q9" s="157">
        <f>IF(SUM(RES_hhdet_in_fec!Q10:Q12,RES_hhdet_in_fec!Q15:Q16)=0,0,SUM(RES_hhdet_in_fec!Q10:Q12,RES_hhdet_in_fec!Q15:Q16)/0.086*1000000/SUM(RES_hhdet_in_new!Q10:Q12,RES_hhdet_in_new!Q15:Q16))</f>
        <v>1369.828039884296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1085.0387499941437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1114.0305000626938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1964.4866148833146</v>
      </c>
      <c r="J15" s="162">
        <f>IF(RES_hhdet_in_fec!J15=0,0,RES_hhdet_in_fec!J15/0.086*1000000/RES_hhdet_in_new!J15)</f>
        <v>1687.3923286682823</v>
      </c>
      <c r="K15" s="162">
        <f>IF(RES_hhdet_in_fec!K15=0,0,RES_hhdet_in_fec!K15/0.086*1000000/RES_hhdet_in_new!K15)</f>
        <v>1908.4248662020771</v>
      </c>
      <c r="L15" s="162">
        <f>IF(RES_hhdet_in_fec!L15=0,0,RES_hhdet_in_fec!L15/0.086*1000000/RES_hhdet_in_new!L15)</f>
        <v>1482.4748741277924</v>
      </c>
      <c r="M15" s="162">
        <f>IF(RES_hhdet_in_fec!M15=0,0,RES_hhdet_in_fec!M15/0.086*1000000/RES_hhdet_in_new!M15)</f>
        <v>1524.1607499523063</v>
      </c>
      <c r="N15" s="162">
        <f>IF(RES_hhdet_in_fec!N15=0,0,RES_hhdet_in_fec!N15/0.086*1000000/RES_hhdet_in_new!N15)</f>
        <v>1657.5247297728906</v>
      </c>
      <c r="O15" s="162">
        <f>IF(RES_hhdet_in_fec!O15=0,0,RES_hhdet_in_fec!O15/0.086*1000000/RES_hhdet_in_new!O15)</f>
        <v>1388.1164160754488</v>
      </c>
      <c r="P15" s="162">
        <f>IF(RES_hhdet_in_fec!P15=0,0,RES_hhdet_in_fec!P15/0.086*1000000/RES_hhdet_in_new!P15)</f>
        <v>1464.3710914052895</v>
      </c>
      <c r="Q15" s="162">
        <f>IF(RES_hhdet_in_fec!Q15=0,0,RES_hhdet_in_fec!Q15/0.086*1000000/RES_hhdet_in_new!Q15)</f>
        <v>1369.828039884296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651.72687108286425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755.21102570626158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312.32016318602797</v>
      </c>
      <c r="J19" s="157">
        <f>IF(SUM(RES_hhdet_in_fec!J20:J22)=0,0,SUM(RES_hhdet_in_fec!J20:J22)/0.086*1000000/SUM(RES_hhdet_in_new!J20:J22))</f>
        <v>1168.4139612382937</v>
      </c>
      <c r="K19" s="157">
        <f>IF(SUM(RES_hhdet_in_fec!K20:K22)=0,0,SUM(RES_hhdet_in_fec!K20:K22)/0.086*1000000/SUM(RES_hhdet_in_new!K20:K22))</f>
        <v>205.8478542507153</v>
      </c>
      <c r="L19" s="157">
        <f>IF(SUM(RES_hhdet_in_fec!L20:L22)=0,0,SUM(RES_hhdet_in_fec!L20:L22)/0.086*1000000/SUM(RES_hhdet_in_new!L20:L22))</f>
        <v>666.10768899558229</v>
      </c>
      <c r="M19" s="157">
        <f>IF(SUM(RES_hhdet_in_fec!M20:M22)=0,0,SUM(RES_hhdet_in_fec!M20:M22)/0.086*1000000/SUM(RES_hhdet_in_new!M20:M22))</f>
        <v>686.17039890571357</v>
      </c>
      <c r="N19" s="157">
        <f>IF(SUM(RES_hhdet_in_fec!N20:N22)=0,0,SUM(RES_hhdet_in_fec!N20:N22)/0.086*1000000/SUM(RES_hhdet_in_new!N20:N22))</f>
        <v>734.72047810544723</v>
      </c>
      <c r="O19" s="157">
        <f>IF(SUM(RES_hhdet_in_fec!O20:O22)=0,0,SUM(RES_hhdet_in_fec!O20:O22)/0.086*1000000/SUM(RES_hhdet_in_new!O20:O22))</f>
        <v>682.38227618937901</v>
      </c>
      <c r="P19" s="157">
        <f>IF(SUM(RES_hhdet_in_fec!P20:P22)=0,0,SUM(RES_hhdet_in_fec!P20:P22)/0.086*1000000/SUM(RES_hhdet_in_new!P20:P22))</f>
        <v>663.36864206799646</v>
      </c>
      <c r="Q19" s="157">
        <f>IF(SUM(RES_hhdet_in_fec!Q20:Q22)=0,0,SUM(RES_hhdet_in_fec!Q20:Q22)/0.086*1000000/SUM(RES_hhdet_in_new!Q20:Q22))</f>
        <v>623.33713135038715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651.72687108286425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755.21102570626158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312.32016318602797</v>
      </c>
      <c r="J22" s="57">
        <f>IF(RES_hhdet_in_fec!J22=0,0,RES_hhdet_in_fec!J22/0.086*1000000/RES_hhdet_in_new!J22)</f>
        <v>1168.4139612382937</v>
      </c>
      <c r="K22" s="57">
        <f>IF(RES_hhdet_in_fec!K22=0,0,RES_hhdet_in_fec!K22/0.086*1000000/RES_hhdet_in_new!K22)</f>
        <v>205.8478542507153</v>
      </c>
      <c r="L22" s="57">
        <f>IF(RES_hhdet_in_fec!L22=0,0,RES_hhdet_in_fec!L22/0.086*1000000/RES_hhdet_in_new!L22)</f>
        <v>666.10768899558229</v>
      </c>
      <c r="M22" s="57">
        <f>IF(RES_hhdet_in_fec!M22=0,0,RES_hhdet_in_fec!M22/0.086*1000000/RES_hhdet_in_new!M22)</f>
        <v>686.17039890571357</v>
      </c>
      <c r="N22" s="57">
        <f>IF(RES_hhdet_in_fec!N22=0,0,RES_hhdet_in_fec!N22/0.086*1000000/RES_hhdet_in_new!N22)</f>
        <v>734.72047810544723</v>
      </c>
      <c r="O22" s="57">
        <f>IF(RES_hhdet_in_fec!O22=0,0,RES_hhdet_in_fec!O22/0.086*1000000/RES_hhdet_in_new!O22)</f>
        <v>682.38227618937901</v>
      </c>
      <c r="P22" s="57">
        <f>IF(RES_hhdet_in_fec!P22=0,0,RES_hhdet_in_fec!P22/0.086*1000000/RES_hhdet_in_new!P22)</f>
        <v>663.36864206799646</v>
      </c>
      <c r="Q22" s="57">
        <f>IF(RES_hhdet_in_fec!Q22=0,0,RES_hhdet_in_fec!Q22/0.086*1000000/RES_hhdet_in_new!Q22)</f>
        <v>623.33713135038715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12500.321765340455</v>
      </c>
      <c r="F43" s="168">
        <f t="shared" ref="F43" si="37">SUM(F44,F47,F49,F58)</f>
        <v>18192.930542904171</v>
      </c>
      <c r="G43" s="168">
        <f t="shared" ref="G43" si="38">SUM(G44,G47,G49,G58)</f>
        <v>11594.341004774917</v>
      </c>
      <c r="H43" s="168">
        <f t="shared" ref="H43" si="39">SUM(H44,H47,H49,H58)</f>
        <v>12243.044505723868</v>
      </c>
      <c r="I43" s="168">
        <f t="shared" ref="I43" si="40">SUM(I44,I47,I49,I58)</f>
        <v>13277.177941630995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11399.628094412641</v>
      </c>
      <c r="Q43" s="168">
        <f t="shared" ref="Q43" si="48">SUM(Q44,Q47,Q49,Q58)</f>
        <v>11413.745963909767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9772.3386691032174</v>
      </c>
      <c r="F44" s="157">
        <f t="shared" si="49"/>
        <v>15198.42154423375</v>
      </c>
      <c r="G44" s="157">
        <f t="shared" si="49"/>
        <v>9274.7150503316225</v>
      </c>
      <c r="H44" s="157">
        <f t="shared" si="49"/>
        <v>8710.4432328542935</v>
      </c>
      <c r="I44" s="157">
        <f t="shared" si="49"/>
        <v>10496.249784171901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8722.2388819301977</v>
      </c>
      <c r="Q44" s="157">
        <f t="shared" si="49"/>
        <v>8780.7267537375774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0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9583.8124313654953</v>
      </c>
      <c r="F45" s="156">
        <f>IF(RES_hhdet_in_fec!F45=0,0,RES_hhdet_in_fec!F45/0.086*1000000/RES_hhdet_in_new!F45)</f>
        <v>15120.630866319651</v>
      </c>
      <c r="G45" s="156">
        <f>IF(RES_hhdet_in_fec!G45=0,0,RES_hhdet_in_fec!G45/0.086*1000000/RES_hhdet_in_new!G45)</f>
        <v>8982.3579533353022</v>
      </c>
      <c r="H45" s="156">
        <f>IF(RES_hhdet_in_fec!H45=0,0,RES_hhdet_in_fec!H45/0.086*1000000/RES_hhdet_in_new!H45)</f>
        <v>8521.9046782815167</v>
      </c>
      <c r="I45" s="156">
        <f>IF(RES_hhdet_in_fec!I45=0,0,RES_hhdet_in_fec!I45/0.086*1000000/RES_hhdet_in_new!I45)</f>
        <v>10020.403583089877</v>
      </c>
      <c r="J45" s="156">
        <f>IF(RES_hhdet_in_fec!J45=0,0,RES_hhdet_in_fec!J45/0.086*1000000/RES_hhdet_in_new!J45)</f>
        <v>0</v>
      </c>
      <c r="K45" s="156">
        <f>IF(RES_hhdet_in_fec!K45=0,0,RES_hhdet_in_fec!K45/0.086*1000000/RES_hhdet_in_new!K45)</f>
        <v>0</v>
      </c>
      <c r="L45" s="156">
        <f>IF(RES_hhdet_in_fec!L45=0,0,RES_hhdet_in_fec!L45/0.086*1000000/RES_hhdet_in_new!L45)</f>
        <v>0</v>
      </c>
      <c r="M45" s="156">
        <f>IF(RES_hhdet_in_fec!M45=0,0,RES_hhdet_in_fec!M45/0.086*1000000/RES_hhdet_in_new!M45)</f>
        <v>0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8541.5040778000821</v>
      </c>
      <c r="Q45" s="156">
        <f>IF(RES_hhdet_in_fec!Q45=0,0,RES_hhdet_in_fec!Q45/0.086*1000000/RES_hhdet_in_new!Q45)</f>
        <v>8546.5631407511701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0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188.52623773772174</v>
      </c>
      <c r="F46" s="156">
        <f>IF(RES_hhdet_in_fec!F46=0,0,RES_hhdet_in_fec!F46/0.086*1000000/RES_hhdet_in_new!F45)</f>
        <v>77.790677914100172</v>
      </c>
      <c r="G46" s="156">
        <f>IF(RES_hhdet_in_fec!G46=0,0,RES_hhdet_in_fec!G46/0.086*1000000/RES_hhdet_in_new!G45)</f>
        <v>292.35709699632088</v>
      </c>
      <c r="H46" s="156">
        <f>IF(RES_hhdet_in_fec!H46=0,0,RES_hhdet_in_fec!H46/0.086*1000000/RES_hhdet_in_new!H45)</f>
        <v>188.53855457277749</v>
      </c>
      <c r="I46" s="156">
        <f>IF(RES_hhdet_in_fec!I46=0,0,RES_hhdet_in_fec!I46/0.086*1000000/RES_hhdet_in_new!I45)</f>
        <v>475.84620108202313</v>
      </c>
      <c r="J46" s="156">
        <f>IF(RES_hhdet_in_fec!J46=0,0,RES_hhdet_in_fec!J46/0.086*1000000/RES_hhdet_in_new!J45)</f>
        <v>0</v>
      </c>
      <c r="K46" s="156">
        <f>IF(RES_hhdet_in_fec!K46=0,0,RES_hhdet_in_fec!K46/0.086*1000000/RES_hhdet_in_new!K45)</f>
        <v>0</v>
      </c>
      <c r="L46" s="156">
        <f>IF(RES_hhdet_in_fec!L46=0,0,RES_hhdet_in_fec!L46/0.086*1000000/RES_hhdet_in_new!L45)</f>
        <v>0</v>
      </c>
      <c r="M46" s="156">
        <f>IF(RES_hhdet_in_fec!M46=0,0,RES_hhdet_in_fec!M46/0.086*1000000/RES_hhdet_in_new!M45)</f>
        <v>0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180.73480413011572</v>
      </c>
      <c r="Q46" s="156">
        <f>IF(RES_hhdet_in_fec!Q46=0,0,RES_hhdet_in_fec!Q46/0.086*1000000/RES_hhdet_in_new!Q45)</f>
        <v>234.16361298640822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729.75671110200983</v>
      </c>
      <c r="F47" s="157">
        <f t="shared" si="50"/>
        <v>561.43813016437957</v>
      </c>
      <c r="G47" s="157">
        <f t="shared" si="50"/>
        <v>519.6518387262164</v>
      </c>
      <c r="H47" s="157">
        <f t="shared" si="50"/>
        <v>489.68197702172762</v>
      </c>
      <c r="I47" s="157">
        <f t="shared" si="50"/>
        <v>460.78554886682406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298.74807732350234</v>
      </c>
      <c r="Q47" s="157">
        <f t="shared" si="50"/>
        <v>287.71539736200668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0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729.75671110200983</v>
      </c>
      <c r="F48" s="156">
        <f>IF(RES_hhdet_in_fec!F48=0,0,RES_hhdet_in_fec!F48/0.086*1000000/RES_hhdet_in_new!F48)</f>
        <v>561.43813016437957</v>
      </c>
      <c r="G48" s="156">
        <f>IF(RES_hhdet_in_fec!G48=0,0,RES_hhdet_in_fec!G48/0.086*1000000/RES_hhdet_in_new!G48)</f>
        <v>519.6518387262164</v>
      </c>
      <c r="H48" s="156">
        <f>IF(RES_hhdet_in_fec!H48=0,0,RES_hhdet_in_fec!H48/0.086*1000000/RES_hhdet_in_new!H48)</f>
        <v>489.68197702172762</v>
      </c>
      <c r="I48" s="156">
        <f>IF(RES_hhdet_in_fec!I48=0,0,RES_hhdet_in_fec!I48/0.086*1000000/RES_hhdet_in_new!I48)</f>
        <v>460.78554886682406</v>
      </c>
      <c r="J48" s="156">
        <f>IF(RES_hhdet_in_fec!J48=0,0,RES_hhdet_in_fec!J48/0.086*1000000/RES_hhdet_in_new!J48)</f>
        <v>0</v>
      </c>
      <c r="K48" s="156">
        <f>IF(RES_hhdet_in_fec!K48=0,0,RES_hhdet_in_fec!K48/0.086*1000000/RES_hhdet_in_new!K48)</f>
        <v>0</v>
      </c>
      <c r="L48" s="156">
        <f>IF(RES_hhdet_in_fec!L48=0,0,RES_hhdet_in_fec!L48/0.086*1000000/RES_hhdet_in_new!L48)</f>
        <v>0</v>
      </c>
      <c r="M48" s="156">
        <f>IF(RES_hhdet_in_fec!M48=0,0,RES_hhdet_in_fec!M48/0.086*1000000/RES_hhdet_in_new!M48)</f>
        <v>0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298.74807732350234</v>
      </c>
      <c r="Q48" s="156">
        <f>IF(RES_hhdet_in_fec!Q48=0,0,RES_hhdet_in_fec!Q48/0.086*1000000/RES_hhdet_in_new!Q48)</f>
        <v>287.71539736200668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0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1532.8897492582062</v>
      </c>
      <c r="F49" s="157">
        <f>IF(SUM(RES_hhdet_in_fec!F50:F51,RES_hhdet_in_fec!F54:F55)=0,0,SUM(RES_hhdet_in_fec!F50:F51,RES_hhdet_in_fec!F54:F55)/0.086*1000000/SUM(RES_hhdet_in_new!F50:F51,RES_hhdet_in_new!F54:F55))</f>
        <v>1680.3945480576856</v>
      </c>
      <c r="G49" s="157">
        <f>IF(SUM(RES_hhdet_in_fec!G50:G51,RES_hhdet_in_fec!G54:G55)=0,0,SUM(RES_hhdet_in_fec!G50:G51,RES_hhdet_in_fec!G54:G55)/0.086*1000000/SUM(RES_hhdet_in_new!G50:G51,RES_hhdet_in_new!G54:G55))</f>
        <v>1422.8040997142425</v>
      </c>
      <c r="H49" s="157">
        <f>IF(SUM(RES_hhdet_in_fec!H50:H51,RES_hhdet_in_fec!H54:H55)=0,0,SUM(RES_hhdet_in_fec!H50:H51,RES_hhdet_in_fec!H54:H55)/0.086*1000000/SUM(RES_hhdet_in_new!H50:H51,RES_hhdet_in_new!H54:H55))</f>
        <v>1543.7936850639035</v>
      </c>
      <c r="I49" s="157">
        <f>IF(SUM(RES_hhdet_in_fec!I50:I51,RES_hhdet_in_fec!I54:I55)=0,0,SUM(RES_hhdet_in_fec!I50:I51,RES_hhdet_in_fec!I54:I55)/0.086*1000000/SUM(RES_hhdet_in_new!I50:I51,RES_hhdet_in_new!I54:I55))</f>
        <v>2007.7412027262967</v>
      </c>
      <c r="J49" s="157">
        <f>IF(SUM(RES_hhdet_in_fec!J50:J51,RES_hhdet_in_fec!J54:J55)=0,0,SUM(RES_hhdet_in_fec!J50:J51,RES_hhdet_in_fec!J54:J55)/0.086*1000000/SUM(RES_hhdet_in_new!J50:J51,RES_hhdet_in_new!J54:J55))</f>
        <v>0</v>
      </c>
      <c r="K49" s="157">
        <f>IF(SUM(RES_hhdet_in_fec!K50:K51,RES_hhdet_in_fec!K54:K55)=0,0,SUM(RES_hhdet_in_fec!K50:K51,RES_hhdet_in_fec!K54:K55)/0.086*1000000/SUM(RES_hhdet_in_new!K50:K51,RES_hhdet_in_new!K54:K55))</f>
        <v>0</v>
      </c>
      <c r="L49" s="157">
        <f>IF(SUM(RES_hhdet_in_fec!L50:L51,RES_hhdet_in_fec!L54:L55)=0,0,SUM(RES_hhdet_in_fec!L50:L51,RES_hhdet_in_fec!L54:L55)/0.086*1000000/SUM(RES_hhdet_in_new!L50:L51,RES_hhdet_in_new!L54:L55))</f>
        <v>0</v>
      </c>
      <c r="M49" s="157">
        <f>IF(SUM(RES_hhdet_in_fec!M50:M51,RES_hhdet_in_fec!M54:M55)=0,0,SUM(RES_hhdet_in_fec!M50:M51,RES_hhdet_in_fec!M54:M55)/0.086*1000000/SUM(RES_hhdet_in_new!M50:M51,RES_hhdet_in_new!M54:M55))</f>
        <v>0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1714.8036248313465</v>
      </c>
      <c r="Q49" s="157">
        <f>IF(SUM(RES_hhdet_in_fec!Q50:Q51,RES_hhdet_in_fec!Q54:Q55)=0,0,SUM(RES_hhdet_in_fec!Q50:Q51,RES_hhdet_in_fec!Q54:Q55)/0.086*1000000/SUM(RES_hhdet_in_new!Q50:Q51,RES_hhdet_in_new!Q54:Q55))</f>
        <v>1721.981931878307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1532.8897492582062</v>
      </c>
      <c r="F50" s="132">
        <f>IF(RES_hhdet_in_fec!F50=0,0,RES_hhdet_in_fec!F50/0.086*1000000/RES_hhdet_in_new!F50)</f>
        <v>1687.7540803035777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1862.2219186599198</v>
      </c>
      <c r="I50" s="132">
        <f>IF(RES_hhdet_in_fec!I50=0,0,RES_hhdet_in_fec!I50/0.086*1000000/RES_hhdet_in_new!I50)</f>
        <v>2007.7412027262967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1714.8036248313465</v>
      </c>
      <c r="Q50" s="132">
        <f>IF(RES_hhdet_in_fec!Q50=0,0,RES_hhdet_in_fec!Q50/0.086*1000000/RES_hhdet_in_new!Q50)</f>
        <v>1721.981931878307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0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0</v>
      </c>
      <c r="F54" s="162">
        <f>IF(RES_hhdet_in_fec!F54=0,0,RES_hhdet_in_fec!F54/0.086*1000000/RES_hhdet_in_new!F54)</f>
        <v>1175.5728793197411</v>
      </c>
      <c r="G54" s="162">
        <f>IF(RES_hhdet_in_fec!G54=0,0,RES_hhdet_in_fec!G54/0.086*1000000/RES_hhdet_in_new!G54)</f>
        <v>1422.8040997142425</v>
      </c>
      <c r="H54" s="162">
        <f>IF(RES_hhdet_in_fec!H54=0,0,RES_hhdet_in_fec!H54/0.086*1000000/RES_hhdet_in_new!H54)</f>
        <v>1404.7261571829956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0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0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0</v>
      </c>
      <c r="F55" s="160">
        <f>IF(RES_hhdet_in_fec!F55=0,0,RES_hhdet_in_fec!F55/0.086*1000000/RES_hhdet_in_new!F55)</f>
        <v>0</v>
      </c>
      <c r="G55" s="160">
        <f>IF(RES_hhdet_in_fec!G55=0,0,RES_hhdet_in_fec!G55/0.086*1000000/RES_hhdet_in_new!G55)</f>
        <v>0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0</v>
      </c>
      <c r="J55" s="160">
        <f>IF(RES_hhdet_in_fec!J55=0,0,RES_hhdet_in_fec!J55/0.086*1000000/RES_hhdet_in_new!J55)</f>
        <v>0</v>
      </c>
      <c r="K55" s="160">
        <f>IF(RES_hhdet_in_fec!K55=0,0,RES_hhdet_in_fec!K55/0.086*1000000/RES_hhdet_in_new!K55)</f>
        <v>0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0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0</v>
      </c>
      <c r="F56" s="156">
        <f>IF(RES_hhdet_in_fec!F56=0,0,RES_hhdet_in_fec!F56/0.086*1000000/RES_hhdet_in_new!F55)</f>
        <v>0</v>
      </c>
      <c r="G56" s="156">
        <f>IF(RES_hhdet_in_fec!G56=0,0,RES_hhdet_in_fec!G56/0.086*1000000/RES_hhdet_in_new!G55)</f>
        <v>0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0</v>
      </c>
      <c r="J56" s="156">
        <f>IF(RES_hhdet_in_fec!J56=0,0,RES_hhdet_in_fec!J56/0.086*1000000/RES_hhdet_in_new!J55)</f>
        <v>0</v>
      </c>
      <c r="K56" s="156">
        <f>IF(RES_hhdet_in_fec!K56=0,0,RES_hhdet_in_fec!K56/0.086*1000000/RES_hhdet_in_new!K55)</f>
        <v>0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0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0</v>
      </c>
      <c r="F57" s="156">
        <f>IF(RES_hhdet_in_fec!F57=0,0,RES_hhdet_in_fec!F57/0.086*1000000/RES_hhdet_in_new!F55)</f>
        <v>0</v>
      </c>
      <c r="G57" s="156">
        <f>IF(RES_hhdet_in_fec!G57=0,0,RES_hhdet_in_fec!G57/0.086*1000000/RES_hhdet_in_new!G55)</f>
        <v>0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0</v>
      </c>
      <c r="J57" s="156">
        <f>IF(RES_hhdet_in_fec!J57=0,0,RES_hhdet_in_fec!J57/0.086*1000000/RES_hhdet_in_new!J55)</f>
        <v>0</v>
      </c>
      <c r="K57" s="156">
        <f>IF(RES_hhdet_in_fec!K57=0,0,RES_hhdet_in_fec!K57/0.086*1000000/RES_hhdet_in_new!K55)</f>
        <v>0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0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465.33663587702125</v>
      </c>
      <c r="F58" s="157">
        <f>IF(SUM(RES_hhdet_in_fec!F59:F60)=0,0,SUM(RES_hhdet_in_fec!F59:F60)/0.086*1000000/SUM(RES_hhdet_in_new!F59:F60))</f>
        <v>752.67632044835693</v>
      </c>
      <c r="G58" s="157">
        <f>IF(SUM(RES_hhdet_in_fec!G59:G60)=0,0,SUM(RES_hhdet_in_fec!G59:G60)/0.086*1000000/SUM(RES_hhdet_in_new!G59:G60))</f>
        <v>377.17001600283481</v>
      </c>
      <c r="H58" s="157">
        <f>IF(SUM(RES_hhdet_in_fec!H59:H60)=0,0,SUM(RES_hhdet_in_fec!H59:H60)/0.086*1000000/SUM(RES_hhdet_in_new!H59:H60))</f>
        <v>1499.1256107839438</v>
      </c>
      <c r="I58" s="157">
        <f>IF(SUM(RES_hhdet_in_fec!I59:I60)=0,0,SUM(RES_hhdet_in_fec!I59:I60)/0.086*1000000/SUM(RES_hhdet_in_new!I59:I60))</f>
        <v>312.40140586597204</v>
      </c>
      <c r="J58" s="157">
        <f>IF(SUM(RES_hhdet_in_fec!J59:J60)=0,0,SUM(RES_hhdet_in_fec!J59:J60)/0.086*1000000/SUM(RES_hhdet_in_new!J59:J60))</f>
        <v>0</v>
      </c>
      <c r="K58" s="157">
        <f>IF(SUM(RES_hhdet_in_fec!K59:K60)=0,0,SUM(RES_hhdet_in_fec!K59:K60)/0.086*1000000/SUM(RES_hhdet_in_new!K59:K60))</f>
        <v>0</v>
      </c>
      <c r="L58" s="157">
        <f>IF(SUM(RES_hhdet_in_fec!L59:L60)=0,0,SUM(RES_hhdet_in_fec!L59:L60)/0.086*1000000/SUM(RES_hhdet_in_new!L59:L60))</f>
        <v>0</v>
      </c>
      <c r="M58" s="157">
        <f>IF(SUM(RES_hhdet_in_fec!M59:M60)=0,0,SUM(RES_hhdet_in_fec!M59:M60)/0.086*1000000/SUM(RES_hhdet_in_new!M59:M60))</f>
        <v>0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663.83751032759437</v>
      </c>
      <c r="Q58" s="157">
        <f>IF(SUM(RES_hhdet_in_fec!Q59:Q60)=0,0,SUM(RES_hhdet_in_fec!Q59:Q60)/0.086*1000000/SUM(RES_hhdet_in_new!Q59:Q60))</f>
        <v>623.32188093187676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0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465.33663587702125</v>
      </c>
      <c r="F60" s="57">
        <f>IF(RES_hhdet_in_fec!F60=0,0,RES_hhdet_in_fec!F60/0.086*1000000/RES_hhdet_in_new!F60)</f>
        <v>752.67632044835693</v>
      </c>
      <c r="G60" s="57">
        <f>IF(RES_hhdet_in_fec!G60=0,0,RES_hhdet_in_fec!G60/0.086*1000000/RES_hhdet_in_new!G60)</f>
        <v>377.17001600283481</v>
      </c>
      <c r="H60" s="57">
        <f>IF(RES_hhdet_in_fec!H60=0,0,RES_hhdet_in_fec!H60/0.086*1000000/RES_hhdet_in_new!H60)</f>
        <v>1499.1256107839438</v>
      </c>
      <c r="I60" s="57">
        <f>IF(RES_hhdet_in_fec!I60=0,0,RES_hhdet_in_fec!I60/0.086*1000000/RES_hhdet_in_new!I60)</f>
        <v>312.40140586597204</v>
      </c>
      <c r="J60" s="57">
        <f>IF(RES_hhdet_in_fec!J60=0,0,RES_hhdet_in_fec!J60/0.086*1000000/RES_hhdet_in_new!J60)</f>
        <v>0</v>
      </c>
      <c r="K60" s="57">
        <f>IF(RES_hhdet_in_fec!K60=0,0,RES_hhdet_in_fec!K60/0.086*1000000/RES_hhdet_in_new!K60)</f>
        <v>0</v>
      </c>
      <c r="L60" s="57">
        <f>IF(RES_hhdet_in_fec!L60=0,0,RES_hhdet_in_fec!L60/0.086*1000000/RES_hhdet_in_new!L60)</f>
        <v>0</v>
      </c>
      <c r="M60" s="57">
        <f>IF(RES_hhdet_in_fec!M60=0,0,RES_hhdet_in_fec!M60/0.086*1000000/RES_hhdet_in_new!M60)</f>
        <v>0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663.83751032759437</v>
      </c>
      <c r="Q60" s="57">
        <f>IF(RES_hhdet_in_fec!Q60=0,0,RES_hhdet_in_fec!Q60/0.086*1000000/RES_hhdet_in_new!Q60)</f>
        <v>623.32188093187676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11610.4992068709</v>
      </c>
      <c r="D62" s="168">
        <f t="shared" ref="D62" si="52">SUM(D63,D66,D68,D77)</f>
        <v>11502.228359491261</v>
      </c>
      <c r="E62" s="168">
        <f t="shared" ref="E62" si="53">SUM(E63,E66,E68,E77)</f>
        <v>12409.952627231898</v>
      </c>
      <c r="F62" s="168">
        <f t="shared" ref="F62" si="54">SUM(F63,F66,F68,F77)</f>
        <v>12175.884382690916</v>
      </c>
      <c r="G62" s="168">
        <f t="shared" ref="G62" si="55">SUM(G63,G66,G68,G77)</f>
        <v>11642.291842524981</v>
      </c>
      <c r="H62" s="168">
        <f t="shared" ref="H62" si="56">SUM(H63,H66,H68,H77)</f>
        <v>12680.275889864741</v>
      </c>
      <c r="I62" s="168">
        <f t="shared" ref="I62" si="57">SUM(I63,I66,I68,I77)</f>
        <v>0</v>
      </c>
      <c r="J62" s="168">
        <f t="shared" ref="J62" si="58">SUM(J63,J66,J68,J77)</f>
        <v>12643.651337594789</v>
      </c>
      <c r="K62" s="168">
        <f t="shared" ref="K62" si="59">SUM(K63,K66,K68,K77)</f>
        <v>12297.451203768187</v>
      </c>
      <c r="L62" s="168">
        <f t="shared" ref="L62" si="60">SUM(L63,L66,L68,L77)</f>
        <v>12461.856201054581</v>
      </c>
      <c r="M62" s="168">
        <f t="shared" ref="M62" si="61">SUM(M63,M66,M68,M77)</f>
        <v>12477.713950214704</v>
      </c>
      <c r="N62" s="168">
        <f t="shared" ref="N62" si="62">SUM(N63,N66,N68,N77)</f>
        <v>11989.992544808003</v>
      </c>
      <c r="O62" s="168">
        <f t="shared" ref="O62" si="63">SUM(O63,O66,O68,O77)</f>
        <v>10640.98026733302</v>
      </c>
      <c r="P62" s="168">
        <f t="shared" ref="P62" si="64">SUM(P63,P66,P68,P77)</f>
        <v>9879.0717154543017</v>
      </c>
      <c r="Q62" s="168">
        <f t="shared" ref="Q62" si="65">SUM(Q63,Q66,Q68,Q77)</f>
        <v>10502.622168147594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8951.6706837988258</v>
      </c>
      <c r="D63" s="157">
        <f t="shared" si="66"/>
        <v>8828.0061161740377</v>
      </c>
      <c r="E63" s="157">
        <f t="shared" si="66"/>
        <v>9519.0101091969609</v>
      </c>
      <c r="F63" s="157">
        <f t="shared" si="66"/>
        <v>9683.7801549802371</v>
      </c>
      <c r="G63" s="157">
        <f t="shared" si="66"/>
        <v>8371.0465646524535</v>
      </c>
      <c r="H63" s="157">
        <f t="shared" si="66"/>
        <v>9395.1247798339646</v>
      </c>
      <c r="I63" s="157">
        <f t="shared" si="66"/>
        <v>0</v>
      </c>
      <c r="J63" s="157">
        <f t="shared" si="66"/>
        <v>9571.7415966764329</v>
      </c>
      <c r="K63" s="157">
        <f t="shared" si="66"/>
        <v>9427.2429396258303</v>
      </c>
      <c r="L63" s="157">
        <f t="shared" si="66"/>
        <v>9580.1583409668237</v>
      </c>
      <c r="M63" s="157">
        <f t="shared" si="66"/>
        <v>9533.1395158894538</v>
      </c>
      <c r="N63" s="157">
        <f t="shared" si="66"/>
        <v>9145.6787134027745</v>
      </c>
      <c r="O63" s="157">
        <f t="shared" si="66"/>
        <v>7933.806535366547</v>
      </c>
      <c r="P63" s="157">
        <f t="shared" si="66"/>
        <v>7050.5294592263299</v>
      </c>
      <c r="Q63" s="157">
        <f t="shared" si="66"/>
        <v>7862.8815966437396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8874.9198047133868</v>
      </c>
      <c r="D64" s="156">
        <f>IF(RES_hhdet_in_fec!D64=0,0,RES_hhdet_in_fec!D64/0.086*1000000/RES_hhdet_in_new!D64)</f>
        <v>8750.7637406027188</v>
      </c>
      <c r="E64" s="156">
        <f>IF(RES_hhdet_in_fec!E64=0,0,RES_hhdet_in_fec!E64/0.086*1000000/RES_hhdet_in_new!E64)</f>
        <v>9315.6371115672337</v>
      </c>
      <c r="F64" s="156">
        <f>IF(RES_hhdet_in_fec!F64=0,0,RES_hhdet_in_fec!F64/0.086*1000000/RES_hhdet_in_new!F64)</f>
        <v>9632.8188066229013</v>
      </c>
      <c r="G64" s="156">
        <f>IF(RES_hhdet_in_fec!G64=0,0,RES_hhdet_in_fec!G64/0.086*1000000/RES_hhdet_in_new!G64)</f>
        <v>8101.0173554147077</v>
      </c>
      <c r="H64" s="156">
        <f>IF(RES_hhdet_in_fec!H64=0,0,RES_hhdet_in_fec!H64/0.086*1000000/RES_hhdet_in_new!H64)</f>
        <v>9187.0145889900996</v>
      </c>
      <c r="I64" s="156">
        <f>IF(RES_hhdet_in_fec!I64=0,0,RES_hhdet_in_fec!I64/0.086*1000000/RES_hhdet_in_new!I64)</f>
        <v>0</v>
      </c>
      <c r="J64" s="156">
        <f>IF(RES_hhdet_in_fec!J64=0,0,RES_hhdet_in_fec!J64/0.086*1000000/RES_hhdet_in_new!J64)</f>
        <v>9372.0074663483319</v>
      </c>
      <c r="K64" s="156">
        <f>IF(RES_hhdet_in_fec!K64=0,0,RES_hhdet_in_fec!K64/0.086*1000000/RES_hhdet_in_new!K64)</f>
        <v>9060.4694792761875</v>
      </c>
      <c r="L64" s="156">
        <f>IF(RES_hhdet_in_fec!L64=0,0,RES_hhdet_in_fec!L64/0.086*1000000/RES_hhdet_in_new!L64)</f>
        <v>9372.1488440559242</v>
      </c>
      <c r="M64" s="156">
        <f>IF(RES_hhdet_in_fec!M64=0,0,RES_hhdet_in_fec!M64/0.086*1000000/RES_hhdet_in_new!M64)</f>
        <v>9348.5308307385567</v>
      </c>
      <c r="N64" s="156">
        <f>IF(RES_hhdet_in_fec!N64=0,0,RES_hhdet_in_fec!N64/0.086*1000000/RES_hhdet_in_new!N64)</f>
        <v>8960.4943699588657</v>
      </c>
      <c r="O64" s="156">
        <f>IF(RES_hhdet_in_fec!O64=0,0,RES_hhdet_in_fec!O64/0.086*1000000/RES_hhdet_in_new!O64)</f>
        <v>7788.447496493045</v>
      </c>
      <c r="P64" s="156">
        <f>IF(RES_hhdet_in_fec!P64=0,0,RES_hhdet_in_fec!P64/0.086*1000000/RES_hhdet_in_new!P64)</f>
        <v>6897.0426051554005</v>
      </c>
      <c r="Q64" s="156">
        <f>IF(RES_hhdet_in_fec!Q64=0,0,RES_hhdet_in_fec!Q64/0.086*1000000/RES_hhdet_in_new!Q64)</f>
        <v>7641.2491091338534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76.750879085438953</v>
      </c>
      <c r="D65" s="156">
        <f>IF(RES_hhdet_in_fec!D65=0,0,RES_hhdet_in_fec!D65/0.086*1000000/RES_hhdet_in_new!D64)</f>
        <v>77.242375571318163</v>
      </c>
      <c r="E65" s="156">
        <f>IF(RES_hhdet_in_fec!E65=0,0,RES_hhdet_in_fec!E65/0.086*1000000/RES_hhdet_in_new!E64)</f>
        <v>203.37299762972754</v>
      </c>
      <c r="F65" s="156">
        <f>IF(RES_hhdet_in_fec!F65=0,0,RES_hhdet_in_fec!F65/0.086*1000000/RES_hhdet_in_new!F64)</f>
        <v>50.961348357336519</v>
      </c>
      <c r="G65" s="156">
        <f>IF(RES_hhdet_in_fec!G65=0,0,RES_hhdet_in_fec!G65/0.086*1000000/RES_hhdet_in_new!G64)</f>
        <v>270.02920923774548</v>
      </c>
      <c r="H65" s="156">
        <f>IF(RES_hhdet_in_fec!H65=0,0,RES_hhdet_in_fec!H65/0.086*1000000/RES_hhdet_in_new!H64)</f>
        <v>208.11019084386504</v>
      </c>
      <c r="I65" s="156">
        <f>IF(RES_hhdet_in_fec!I65=0,0,RES_hhdet_in_fec!I65/0.086*1000000/RES_hhdet_in_new!I64)</f>
        <v>0</v>
      </c>
      <c r="J65" s="156">
        <f>IF(RES_hhdet_in_fec!J65=0,0,RES_hhdet_in_fec!J65/0.086*1000000/RES_hhdet_in_new!J64)</f>
        <v>199.7341303281018</v>
      </c>
      <c r="K65" s="156">
        <f>IF(RES_hhdet_in_fec!K65=0,0,RES_hhdet_in_fec!K65/0.086*1000000/RES_hhdet_in_new!K64)</f>
        <v>366.77346034964256</v>
      </c>
      <c r="L65" s="156">
        <f>IF(RES_hhdet_in_fec!L65=0,0,RES_hhdet_in_fec!L65/0.086*1000000/RES_hhdet_in_new!L64)</f>
        <v>208.00949691090011</v>
      </c>
      <c r="M65" s="156">
        <f>IF(RES_hhdet_in_fec!M65=0,0,RES_hhdet_in_fec!M65/0.086*1000000/RES_hhdet_in_new!M64)</f>
        <v>184.60868515089678</v>
      </c>
      <c r="N65" s="156">
        <f>IF(RES_hhdet_in_fec!N65=0,0,RES_hhdet_in_fec!N65/0.086*1000000/RES_hhdet_in_new!N64)</f>
        <v>185.18434344390838</v>
      </c>
      <c r="O65" s="156">
        <f>IF(RES_hhdet_in_fec!O65=0,0,RES_hhdet_in_fec!O65/0.086*1000000/RES_hhdet_in_new!O64)</f>
        <v>145.35903887350153</v>
      </c>
      <c r="P65" s="156">
        <f>IF(RES_hhdet_in_fec!P65=0,0,RES_hhdet_in_fec!P65/0.086*1000000/RES_hhdet_in_new!P64)</f>
        <v>153.48685407092916</v>
      </c>
      <c r="Q65" s="156">
        <f>IF(RES_hhdet_in_fec!Q65=0,0,RES_hhdet_in_fec!Q65/0.086*1000000/RES_hhdet_in_new!Q64)</f>
        <v>221.63248750988592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489.10792848997028</v>
      </c>
      <c r="D66" s="157">
        <f t="shared" si="67"/>
        <v>476.54055043914309</v>
      </c>
      <c r="E66" s="157">
        <f t="shared" si="67"/>
        <v>455.26229701311041</v>
      </c>
      <c r="F66" s="157">
        <f t="shared" si="67"/>
        <v>445.12496157915103</v>
      </c>
      <c r="G66" s="157">
        <f t="shared" si="67"/>
        <v>429.50685903017916</v>
      </c>
      <c r="H66" s="157">
        <f t="shared" si="67"/>
        <v>420.03559716608493</v>
      </c>
      <c r="I66" s="157">
        <f t="shared" si="67"/>
        <v>0</v>
      </c>
      <c r="J66" s="157">
        <f t="shared" si="67"/>
        <v>477.86026979049416</v>
      </c>
      <c r="K66" s="157">
        <f t="shared" si="67"/>
        <v>424.90340279052049</v>
      </c>
      <c r="L66" s="157">
        <f t="shared" si="67"/>
        <v>399.92421113392368</v>
      </c>
      <c r="M66" s="157">
        <f t="shared" si="67"/>
        <v>397.9285257008068</v>
      </c>
      <c r="N66" s="157">
        <f t="shared" si="67"/>
        <v>389.55049777129949</v>
      </c>
      <c r="O66" s="157">
        <f t="shared" si="67"/>
        <v>386.56763237549518</v>
      </c>
      <c r="P66" s="157">
        <f t="shared" si="67"/>
        <v>384.24989471952517</v>
      </c>
      <c r="Q66" s="157">
        <f t="shared" si="67"/>
        <v>374.02554667698968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489.10792848997028</v>
      </c>
      <c r="D67" s="156">
        <f>IF(RES_hhdet_in_fec!D67=0,0,RES_hhdet_in_fec!D67/0.086*1000000/RES_hhdet_in_new!D67)</f>
        <v>476.54055043914309</v>
      </c>
      <c r="E67" s="156">
        <f>IF(RES_hhdet_in_fec!E67=0,0,RES_hhdet_in_fec!E67/0.086*1000000/RES_hhdet_in_new!E67)</f>
        <v>455.26229701311041</v>
      </c>
      <c r="F67" s="156">
        <f>IF(RES_hhdet_in_fec!F67=0,0,RES_hhdet_in_fec!F67/0.086*1000000/RES_hhdet_in_new!F67)</f>
        <v>445.12496157915103</v>
      </c>
      <c r="G67" s="156">
        <f>IF(RES_hhdet_in_fec!G67=0,0,RES_hhdet_in_fec!G67/0.086*1000000/RES_hhdet_in_new!G67)</f>
        <v>429.50685903017916</v>
      </c>
      <c r="H67" s="156">
        <f>IF(RES_hhdet_in_fec!H67=0,0,RES_hhdet_in_fec!H67/0.086*1000000/RES_hhdet_in_new!H67)</f>
        <v>420.03559716608493</v>
      </c>
      <c r="I67" s="156">
        <f>IF(RES_hhdet_in_fec!I67=0,0,RES_hhdet_in_fec!I67/0.086*1000000/RES_hhdet_in_new!I67)</f>
        <v>0</v>
      </c>
      <c r="J67" s="156">
        <f>IF(RES_hhdet_in_fec!J67=0,0,RES_hhdet_in_fec!J67/0.086*1000000/RES_hhdet_in_new!J67)</f>
        <v>477.86026979049416</v>
      </c>
      <c r="K67" s="156">
        <f>IF(RES_hhdet_in_fec!K67=0,0,RES_hhdet_in_fec!K67/0.086*1000000/RES_hhdet_in_new!K67)</f>
        <v>424.90340279052049</v>
      </c>
      <c r="L67" s="156">
        <f>IF(RES_hhdet_in_fec!L67=0,0,RES_hhdet_in_fec!L67/0.086*1000000/RES_hhdet_in_new!L67)</f>
        <v>399.92421113392368</v>
      </c>
      <c r="M67" s="156">
        <f>IF(RES_hhdet_in_fec!M67=0,0,RES_hhdet_in_fec!M67/0.086*1000000/RES_hhdet_in_new!M67)</f>
        <v>397.9285257008068</v>
      </c>
      <c r="N67" s="156">
        <f>IF(RES_hhdet_in_fec!N67=0,0,RES_hhdet_in_fec!N67/0.086*1000000/RES_hhdet_in_new!N67)</f>
        <v>389.55049777129949</v>
      </c>
      <c r="O67" s="156">
        <f>IF(RES_hhdet_in_fec!O67=0,0,RES_hhdet_in_fec!O67/0.086*1000000/RES_hhdet_in_new!O67)</f>
        <v>386.56763237549518</v>
      </c>
      <c r="P67" s="156">
        <f>IF(RES_hhdet_in_fec!P67=0,0,RES_hhdet_in_fec!P67/0.086*1000000/RES_hhdet_in_new!P67)</f>
        <v>384.24989471952517</v>
      </c>
      <c r="Q67" s="156">
        <f>IF(RES_hhdet_in_fec!Q67=0,0,RES_hhdet_in_fec!Q67/0.086*1000000/RES_hhdet_in_new!Q67)</f>
        <v>374.02554667698968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1360.5901544853555</v>
      </c>
      <c r="D68" s="157">
        <f>IF(SUM(RES_hhdet_in_fec!D69:D70,RES_hhdet_in_fec!D73:D74)=0,0,SUM(RES_hhdet_in_fec!D69:D70,RES_hhdet_in_fec!D73:D74)/0.086*1000000/SUM(RES_hhdet_in_new!D69:D70,RES_hhdet_in_new!D73:D74))</f>
        <v>1351.5451369315037</v>
      </c>
      <c r="E68" s="157">
        <f>IF(SUM(RES_hhdet_in_fec!E69:E70,RES_hhdet_in_fec!E73:E74)=0,0,SUM(RES_hhdet_in_fec!E69:E70,RES_hhdet_in_fec!E73:E74)/0.086*1000000/SUM(RES_hhdet_in_new!E69:E70,RES_hhdet_in_new!E73:E74))</f>
        <v>1485.5097069442565</v>
      </c>
      <c r="F68" s="157">
        <f>IF(SUM(RES_hhdet_in_fec!F69:F70,RES_hhdet_in_fec!F73:F74)=0,0,SUM(RES_hhdet_in_fec!F69:F70,RES_hhdet_in_fec!F73:F74)/0.086*1000000/SUM(RES_hhdet_in_new!F69:F70,RES_hhdet_in_new!F73:F74))</f>
        <v>1262.5467730903815</v>
      </c>
      <c r="G68" s="157">
        <f>IF(SUM(RES_hhdet_in_fec!G69:G70,RES_hhdet_in_fec!G73:G74)=0,0,SUM(RES_hhdet_in_fec!G69:G70,RES_hhdet_in_fec!G73:G74)/0.086*1000000/SUM(RES_hhdet_in_new!G69:G70,RES_hhdet_in_new!G73:G74))</f>
        <v>1440.3691199098159</v>
      </c>
      <c r="H68" s="157">
        <f>IF(SUM(RES_hhdet_in_fec!H69:H70,RES_hhdet_in_fec!H73:H74)=0,0,SUM(RES_hhdet_in_fec!H69:H70,RES_hhdet_in_fec!H73:H74)/0.086*1000000/SUM(RES_hhdet_in_new!H69:H70,RES_hhdet_in_new!H73:H74))</f>
        <v>1650.6383377476404</v>
      </c>
      <c r="I68" s="157">
        <f>IF(SUM(RES_hhdet_in_fec!I69:I70,RES_hhdet_in_fec!I73:I74)=0,0,SUM(RES_hhdet_in_fec!I69:I70,RES_hhdet_in_fec!I73:I74)/0.086*1000000/SUM(RES_hhdet_in_new!I69:I70,RES_hhdet_in_new!I73:I74))</f>
        <v>0</v>
      </c>
      <c r="J68" s="157">
        <f>IF(SUM(RES_hhdet_in_fec!J69:J70,RES_hhdet_in_fec!J73:J74)=0,0,SUM(RES_hhdet_in_fec!J69:J70,RES_hhdet_in_fec!J73:J74)/0.086*1000000/SUM(RES_hhdet_in_new!J69:J70,RES_hhdet_in_new!J73:J74))</f>
        <v>1603.9985262287673</v>
      </c>
      <c r="K68" s="157">
        <f>IF(SUM(RES_hhdet_in_fec!K69:K70,RES_hhdet_in_fec!K73:K74)=0,0,SUM(RES_hhdet_in_fec!K69:K70,RES_hhdet_in_fec!K73:K74)/0.086*1000000/SUM(RES_hhdet_in_new!K69:K70,RES_hhdet_in_new!K73:K74))</f>
        <v>1512.7373936139768</v>
      </c>
      <c r="L68" s="157">
        <f>IF(SUM(RES_hhdet_in_fec!L69:L70,RES_hhdet_in_fec!L73:L74)=0,0,SUM(RES_hhdet_in_fec!L69:L70,RES_hhdet_in_fec!L73:L74)/0.086*1000000/SUM(RES_hhdet_in_new!L69:L70,RES_hhdet_in_new!L73:L74))</f>
        <v>1515.7442991793894</v>
      </c>
      <c r="M68" s="157">
        <f>IF(SUM(RES_hhdet_in_fec!M69:M70,RES_hhdet_in_fec!M73:M74)=0,0,SUM(RES_hhdet_in_fec!M69:M70,RES_hhdet_in_fec!M73:M74)/0.086*1000000/SUM(RES_hhdet_in_new!M69:M70,RES_hhdet_in_new!M73:M74))</f>
        <v>1566.2945255759071</v>
      </c>
      <c r="N68" s="157">
        <f>IF(SUM(RES_hhdet_in_fec!N69:N70,RES_hhdet_in_fec!N73:N74)=0,0,SUM(RES_hhdet_in_fec!N69:N70,RES_hhdet_in_fec!N73:N74)/0.086*1000000/SUM(RES_hhdet_in_new!N69:N70,RES_hhdet_in_new!N73:N74))</f>
        <v>1580.2250419716427</v>
      </c>
      <c r="O68" s="157">
        <f>IF(SUM(RES_hhdet_in_fec!O69:O70,RES_hhdet_in_fec!O73:O74)=0,0,SUM(RES_hhdet_in_fec!O69:O70,RES_hhdet_in_fec!O73:O74)/0.086*1000000/SUM(RES_hhdet_in_new!O69:O70,RES_hhdet_in_new!O73:O74))</f>
        <v>1463.2392295649281</v>
      </c>
      <c r="P68" s="157">
        <f>IF(SUM(RES_hhdet_in_fec!P69:P70,RES_hhdet_in_fec!P73:P74)=0,0,SUM(RES_hhdet_in_fec!P69:P70,RES_hhdet_in_fec!P73:P74)/0.086*1000000/SUM(RES_hhdet_in_new!P69:P70,RES_hhdet_in_new!P73:P74))</f>
        <v>1460.7417868632442</v>
      </c>
      <c r="Q68" s="157">
        <f>IF(SUM(RES_hhdet_in_fec!Q69:Q70,RES_hhdet_in_fec!Q73:Q74)=0,0,SUM(RES_hhdet_in_fec!Q69:Q70,RES_hhdet_in_fec!Q73:Q74)/0.086*1000000/SUM(RES_hhdet_in_new!Q69:Q70,RES_hhdet_in_new!Q73:Q74))</f>
        <v>1501.0387896750863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1360.5901544853555</v>
      </c>
      <c r="D69" s="132">
        <f>IF(RES_hhdet_in_fec!D69=0,0,RES_hhdet_in_fec!D69/0.086*1000000/RES_hhdet_in_new!D69)</f>
        <v>1397.8109487938971</v>
      </c>
      <c r="E69" s="132">
        <f>IF(RES_hhdet_in_fec!E69=0,0,RES_hhdet_in_fec!E69/0.086*1000000/RES_hhdet_in_new!E69)</f>
        <v>1485.5097069442565</v>
      </c>
      <c r="F69" s="132">
        <f>IF(RES_hhdet_in_fec!F69=0,0,RES_hhdet_in_fec!F69/0.086*1000000/RES_hhdet_in_new!F69)</f>
        <v>1328.7902838745179</v>
      </c>
      <c r="G69" s="132">
        <f>IF(RES_hhdet_in_fec!G69=0,0,RES_hhdet_in_fec!G69/0.086*1000000/RES_hhdet_in_new!G69)</f>
        <v>1440.3691199098159</v>
      </c>
      <c r="H69" s="132">
        <f>IF(RES_hhdet_in_fec!H69=0,0,RES_hhdet_in_fec!H69/0.086*1000000/RES_hhdet_in_new!H69)</f>
        <v>1650.6383377476404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1574.5567916603193</v>
      </c>
      <c r="K69" s="132">
        <f>IF(RES_hhdet_in_fec!K69=0,0,RES_hhdet_in_fec!K69/0.086*1000000/RES_hhdet_in_new!K69)</f>
        <v>1512.7373936139768</v>
      </c>
      <c r="L69" s="132">
        <f>IF(RES_hhdet_in_fec!L69=0,0,RES_hhdet_in_fec!L69/0.086*1000000/RES_hhdet_in_new!L69)</f>
        <v>1518.4837069771861</v>
      </c>
      <c r="M69" s="132">
        <f>IF(RES_hhdet_in_fec!M69=0,0,RES_hhdet_in_fec!M69/0.086*1000000/RES_hhdet_in_new!M69)</f>
        <v>1566.2945255759071</v>
      </c>
      <c r="N69" s="132">
        <f>IF(RES_hhdet_in_fec!N69=0,0,RES_hhdet_in_fec!N69/0.086*1000000/RES_hhdet_in_new!N69)</f>
        <v>1549.5083388736662</v>
      </c>
      <c r="O69" s="132">
        <f>IF(RES_hhdet_in_fec!O69=0,0,RES_hhdet_in_fec!O69/0.086*1000000/RES_hhdet_in_new!O69)</f>
        <v>1580.9593781364435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1639.1618812276758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0</v>
      </c>
      <c r="D73" s="162">
        <f>IF(RES_hhdet_in_fec!D73=0,0,RES_hhdet_in_fec!D73/0.086*1000000/RES_hhdet_in_new!D73)</f>
        <v>1128.7311003631228</v>
      </c>
      <c r="E73" s="162">
        <f>IF(RES_hhdet_in_fec!E73=0,0,RES_hhdet_in_fec!E73/0.086*1000000/RES_hhdet_in_new!E73)</f>
        <v>0</v>
      </c>
      <c r="F73" s="162">
        <f>IF(RES_hhdet_in_fec!F73=0,0,RES_hhdet_in_fec!F73/0.086*1000000/RES_hhdet_in_new!F73)</f>
        <v>1183.2096803988113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1709.601550499352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1479.1037674437091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1673.3876066382936</v>
      </c>
      <c r="O73" s="162">
        <f>IF(RES_hhdet_in_fec!O73=0,0,RES_hhdet_in_fec!O73/0.086*1000000/RES_hhdet_in_new!O73)</f>
        <v>1405.1237036539071</v>
      </c>
      <c r="P73" s="162">
        <f>IF(RES_hhdet_in_fec!P73=0,0,RES_hhdet_in_fec!P73/0.086*1000000/RES_hhdet_in_new!P73)</f>
        <v>1460.7417868632442</v>
      </c>
      <c r="Q73" s="162">
        <f>IF(RES_hhdet_in_fec!Q73=0,0,RES_hhdet_in_fec!Q73/0.086*1000000/RES_hhdet_in_new!Q73)</f>
        <v>1370.329983726936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809.13044009674991</v>
      </c>
      <c r="D77" s="157">
        <f>IF(SUM(RES_hhdet_in_fec!D78:D79)=0,0,SUM(RES_hhdet_in_fec!D78:D79)/0.086*1000000/SUM(RES_hhdet_in_new!D78:D79))</f>
        <v>846.1365559465753</v>
      </c>
      <c r="E77" s="157">
        <f>IF(SUM(RES_hhdet_in_fec!E78:E79)=0,0,SUM(RES_hhdet_in_fec!E78:E79)/0.086*1000000/SUM(RES_hhdet_in_new!E78:E79))</f>
        <v>950.17051407757015</v>
      </c>
      <c r="F77" s="157">
        <f>IF(SUM(RES_hhdet_in_fec!F78:F79)=0,0,SUM(RES_hhdet_in_fec!F78:F79)/0.086*1000000/SUM(RES_hhdet_in_new!F78:F79))</f>
        <v>784.43249304114511</v>
      </c>
      <c r="G77" s="157">
        <f>IF(SUM(RES_hhdet_in_fec!G78:G79)=0,0,SUM(RES_hhdet_in_fec!G78:G79)/0.086*1000000/SUM(RES_hhdet_in_new!G78:G79))</f>
        <v>1401.3692989325311</v>
      </c>
      <c r="H77" s="157">
        <f>IF(SUM(RES_hhdet_in_fec!H78:H79)=0,0,SUM(RES_hhdet_in_fec!H78:H79)/0.086*1000000/SUM(RES_hhdet_in_new!H78:H79))</f>
        <v>1214.4771751170524</v>
      </c>
      <c r="I77" s="157">
        <f>IF(SUM(RES_hhdet_in_fec!I78:I79)=0,0,SUM(RES_hhdet_in_fec!I78:I79)/0.086*1000000/SUM(RES_hhdet_in_new!I78:I79))</f>
        <v>0</v>
      </c>
      <c r="J77" s="157">
        <f>IF(SUM(RES_hhdet_in_fec!J78:J79)=0,0,SUM(RES_hhdet_in_fec!J78:J79)/0.086*1000000/SUM(RES_hhdet_in_new!J78:J79))</f>
        <v>990.05094489909425</v>
      </c>
      <c r="K77" s="157">
        <f>IF(SUM(RES_hhdet_in_fec!K78:K79)=0,0,SUM(RES_hhdet_in_fec!K78:K79)/0.086*1000000/SUM(RES_hhdet_in_new!K78:K79))</f>
        <v>932.56746773785972</v>
      </c>
      <c r="L77" s="157">
        <f>IF(SUM(RES_hhdet_in_fec!L78:L79)=0,0,SUM(RES_hhdet_in_fec!L78:L79)/0.086*1000000/SUM(RES_hhdet_in_new!L78:L79))</f>
        <v>966.02934977444409</v>
      </c>
      <c r="M77" s="157">
        <f>IF(SUM(RES_hhdet_in_fec!M78:M79)=0,0,SUM(RES_hhdet_in_fec!M78:M79)/0.086*1000000/SUM(RES_hhdet_in_new!M78:M79))</f>
        <v>980.35138304853581</v>
      </c>
      <c r="N77" s="157">
        <f>IF(SUM(RES_hhdet_in_fec!N78:N79)=0,0,SUM(RES_hhdet_in_fec!N78:N79)/0.086*1000000/SUM(RES_hhdet_in_new!N78:N79))</f>
        <v>874.53829166228718</v>
      </c>
      <c r="O77" s="157">
        <f>IF(SUM(RES_hhdet_in_fec!O78:O79)=0,0,SUM(RES_hhdet_in_fec!O78:O79)/0.086*1000000/SUM(RES_hhdet_in_new!O78:O79))</f>
        <v>857.36687002604981</v>
      </c>
      <c r="P77" s="157">
        <f>IF(SUM(RES_hhdet_in_fec!P78:P79)=0,0,SUM(RES_hhdet_in_fec!P78:P79)/0.086*1000000/SUM(RES_hhdet_in_new!P78:P79))</f>
        <v>983.55057464520235</v>
      </c>
      <c r="Q77" s="157">
        <f>IF(SUM(RES_hhdet_in_fec!Q78:Q79)=0,0,SUM(RES_hhdet_in_fec!Q78:Q79)/0.086*1000000/SUM(RES_hhdet_in_new!Q78:Q79))</f>
        <v>764.67623515177922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809.13044009674991</v>
      </c>
      <c r="D78" s="156">
        <f>IF(RES_hhdet_in_fec!D78=0,0,RES_hhdet_in_fec!D78/0.086*1000000/RES_hhdet_in_new!D78)</f>
        <v>950.70645978189032</v>
      </c>
      <c r="E78" s="156">
        <f>IF(RES_hhdet_in_fec!E78=0,0,RES_hhdet_in_fec!E78/0.086*1000000/RES_hhdet_in_new!E78)</f>
        <v>977.38683901197965</v>
      </c>
      <c r="F78" s="156">
        <f>IF(RES_hhdet_in_fec!F78=0,0,RES_hhdet_in_fec!F78/0.086*1000000/RES_hhdet_in_new!F78)</f>
        <v>792.04695763125937</v>
      </c>
      <c r="G78" s="156">
        <f>IF(RES_hhdet_in_fec!G78=0,0,RES_hhdet_in_fec!G78/0.086*1000000/RES_hhdet_in_new!G78)</f>
        <v>1401.3692989325311</v>
      </c>
      <c r="H78" s="156">
        <f>IF(RES_hhdet_in_fec!H78=0,0,RES_hhdet_in_fec!H78/0.086*1000000/RES_hhdet_in_new!H78)</f>
        <v>1214.4771751170524</v>
      </c>
      <c r="I78" s="156">
        <f>IF(RES_hhdet_in_fec!I78=0,0,RES_hhdet_in_fec!I78/0.086*1000000/RES_hhdet_in_new!I78)</f>
        <v>0</v>
      </c>
      <c r="J78" s="156">
        <f>IF(RES_hhdet_in_fec!J78=0,0,RES_hhdet_in_fec!J78/0.086*1000000/RES_hhdet_in_new!J78)</f>
        <v>938.90631609396587</v>
      </c>
      <c r="K78" s="156">
        <f>IF(RES_hhdet_in_fec!K78=0,0,RES_hhdet_in_fec!K78/0.086*1000000/RES_hhdet_in_new!K78)</f>
        <v>932.56746773785972</v>
      </c>
      <c r="L78" s="156">
        <f>IF(RES_hhdet_in_fec!L78=0,0,RES_hhdet_in_fec!L78/0.086*1000000/RES_hhdet_in_new!L78)</f>
        <v>966.02934977444409</v>
      </c>
      <c r="M78" s="156">
        <f>IF(RES_hhdet_in_fec!M78=0,0,RES_hhdet_in_fec!M78/0.086*1000000/RES_hhdet_in_new!M78)</f>
        <v>980.35138304853581</v>
      </c>
      <c r="N78" s="156">
        <f>IF(RES_hhdet_in_fec!N78=0,0,RES_hhdet_in_fec!N78/0.086*1000000/RES_hhdet_in_new!N78)</f>
        <v>993.3483758921833</v>
      </c>
      <c r="O78" s="156">
        <f>IF(RES_hhdet_in_fec!O78=0,0,RES_hhdet_in_fec!O78/0.086*1000000/RES_hhdet_in_new!O78)</f>
        <v>994.81066295894539</v>
      </c>
      <c r="P78" s="156">
        <f>IF(RES_hhdet_in_fec!P78=0,0,RES_hhdet_in_fec!P78/0.086*1000000/RES_hhdet_in_new!P78)</f>
        <v>983.55057464520235</v>
      </c>
      <c r="Q78" s="156">
        <f>IF(RES_hhdet_in_fec!Q78=0,0,RES_hhdet_in_fec!Q78/0.086*1000000/RES_hhdet_in_new!Q78)</f>
        <v>1023.5673785621348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652.00654519782756</v>
      </c>
      <c r="E79" s="57">
        <f>IF(RES_hhdet_in_fec!E79=0,0,RES_hhdet_in_fec!E79/0.086*1000000/RES_hhdet_in_new!E79)</f>
        <v>466.88557754733256</v>
      </c>
      <c r="F79" s="57">
        <f>IF(RES_hhdet_in_fec!F79=0,0,RES_hhdet_in_fec!F79/0.086*1000000/RES_hhdet_in_new!F79)</f>
        <v>751.12662621201423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1166.1054881260427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734.91502829342755</v>
      </c>
      <c r="O79" s="57">
        <f>IF(RES_hhdet_in_fec!O79=0,0,RES_hhdet_in_fec!O79/0.086*1000000/RES_hhdet_in_new!O79)</f>
        <v>682.57554084022536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623.33390524731158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14865.802859005938</v>
      </c>
      <c r="E81" s="168">
        <f t="shared" ref="E81" si="70">SUM(E82,E85,E87,E100)</f>
        <v>14844.79737767334</v>
      </c>
      <c r="F81" s="168">
        <f t="shared" ref="F81" si="71">SUM(F82,F85,F87,F100)</f>
        <v>16220.514981678149</v>
      </c>
      <c r="G81" s="168">
        <f t="shared" ref="G81" si="72">SUM(G82,G85,G87,G100)</f>
        <v>15087.101204441482</v>
      </c>
      <c r="H81" s="168">
        <f t="shared" ref="H81" si="73">SUM(H82,H85,H87,H100)</f>
        <v>14556.18723452469</v>
      </c>
      <c r="I81" s="168">
        <f t="shared" ref="I81" si="74">SUM(I82,I85,I87,I100)</f>
        <v>13765.038849095001</v>
      </c>
      <c r="J81" s="168">
        <f t="shared" ref="J81" si="75">SUM(J82,J85,J87,J100)</f>
        <v>16068.144428123958</v>
      </c>
      <c r="K81" s="168">
        <f t="shared" ref="K81" si="76">SUM(K82,K85,K87,K100)</f>
        <v>14656.327725401277</v>
      </c>
      <c r="L81" s="168">
        <f t="shared" ref="L81" si="77">SUM(L82,L85,L87,L100)</f>
        <v>15567.6518931219</v>
      </c>
      <c r="M81" s="168">
        <f t="shared" ref="M81" si="78">SUM(M82,M85,M87,M100)</f>
        <v>14828.899345089118</v>
      </c>
      <c r="N81" s="168">
        <f t="shared" ref="N81" si="79">SUM(N82,N85,N87,N100)</f>
        <v>15787.571568190033</v>
      </c>
      <c r="O81" s="168">
        <f t="shared" ref="O81" si="80">SUM(O82,O85,O87,O100)</f>
        <v>14295.820097702022</v>
      </c>
      <c r="P81" s="168">
        <f t="shared" ref="P81" si="81">SUM(P82,P85,P87,P100)</f>
        <v>14235.53904286838</v>
      </c>
      <c r="Q81" s="168">
        <f t="shared" ref="Q81" si="82">SUM(Q82,Q85,Q87,Q100)</f>
        <v>13556.238188600426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11365.758734825507</v>
      </c>
      <c r="E82" s="157">
        <f t="shared" si="83"/>
        <v>11669.08130741079</v>
      </c>
      <c r="F82" s="157">
        <f t="shared" si="83"/>
        <v>13010.138589691775</v>
      </c>
      <c r="G82" s="157">
        <f t="shared" si="83"/>
        <v>11482.331045418177</v>
      </c>
      <c r="H82" s="157">
        <f t="shared" si="83"/>
        <v>10666.008365064397</v>
      </c>
      <c r="I82" s="157">
        <f t="shared" si="83"/>
        <v>9998.8546785180006</v>
      </c>
      <c r="J82" s="157">
        <f t="shared" si="83"/>
        <v>12321.413279643586</v>
      </c>
      <c r="K82" s="157">
        <f t="shared" si="83"/>
        <v>11792.105570871499</v>
      </c>
      <c r="L82" s="157">
        <f t="shared" si="83"/>
        <v>12369.105170914463</v>
      </c>
      <c r="M82" s="157">
        <f t="shared" si="83"/>
        <v>11539.296882190631</v>
      </c>
      <c r="N82" s="157">
        <f t="shared" si="83"/>
        <v>12045.635656021321</v>
      </c>
      <c r="O82" s="157">
        <f t="shared" si="83"/>
        <v>10848.104829819973</v>
      </c>
      <c r="P82" s="157">
        <f t="shared" si="83"/>
        <v>10981.554933531641</v>
      </c>
      <c r="Q82" s="157">
        <f t="shared" si="83"/>
        <v>10371.06073913748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11335.723441107144</v>
      </c>
      <c r="E83" s="156">
        <f>IF(RES_hhdet_in_fec!E83=0,0,RES_hhdet_in_fec!E83/0.086*1000000/RES_hhdet_in_new!E83)</f>
        <v>11591.12262269882</v>
      </c>
      <c r="F83" s="156">
        <f>IF(RES_hhdet_in_fec!F83=0,0,RES_hhdet_in_fec!F83/0.086*1000000/RES_hhdet_in_new!F83)</f>
        <v>12988.691759434922</v>
      </c>
      <c r="G83" s="156">
        <f>IF(RES_hhdet_in_fec!G83=0,0,RES_hhdet_in_fec!G83/0.086*1000000/RES_hhdet_in_new!G83)</f>
        <v>11363.095973102196</v>
      </c>
      <c r="H83" s="156">
        <f>IF(RES_hhdet_in_fec!H83=0,0,RES_hhdet_in_fec!H83/0.086*1000000/RES_hhdet_in_new!H83)</f>
        <v>10590.172477001091</v>
      </c>
      <c r="I83" s="156">
        <f>IF(RES_hhdet_in_fec!I83=0,0,RES_hhdet_in_fec!I83/0.086*1000000/RES_hhdet_in_new!I83)</f>
        <v>9846.2704766073693</v>
      </c>
      <c r="J83" s="156">
        <f>IF(RES_hhdet_in_fec!J83=0,0,RES_hhdet_in_fec!J83/0.086*1000000/RES_hhdet_in_new!J83)</f>
        <v>12237.927768859725</v>
      </c>
      <c r="K83" s="156">
        <f>IF(RES_hhdet_in_fec!K83=0,0,RES_hhdet_in_fec!K83/0.086*1000000/RES_hhdet_in_new!K83)</f>
        <v>11641.308018452624</v>
      </c>
      <c r="L83" s="156">
        <f>IF(RES_hhdet_in_fec!L83=0,0,RES_hhdet_in_fec!L83/0.086*1000000/RES_hhdet_in_new!L83)</f>
        <v>12282.195635656761</v>
      </c>
      <c r="M83" s="156">
        <f>IF(RES_hhdet_in_fec!M83=0,0,RES_hhdet_in_fec!M83/0.086*1000000/RES_hhdet_in_new!M83)</f>
        <v>11467.679200728999</v>
      </c>
      <c r="N83" s="156">
        <f>IF(RES_hhdet_in_fec!N83=0,0,RES_hhdet_in_fec!N83/0.086*1000000/RES_hhdet_in_new!N83)</f>
        <v>11968.045950340687</v>
      </c>
      <c r="O83" s="156">
        <f>IF(RES_hhdet_in_fec!O83=0,0,RES_hhdet_in_fec!O83/0.086*1000000/RES_hhdet_in_new!O83)</f>
        <v>10785.127744144036</v>
      </c>
      <c r="P83" s="156">
        <f>IF(RES_hhdet_in_fec!P83=0,0,RES_hhdet_in_fec!P83/0.086*1000000/RES_hhdet_in_new!P83)</f>
        <v>10905.508694991033</v>
      </c>
      <c r="Q83" s="156">
        <f>IF(RES_hhdet_in_fec!Q83=0,0,RES_hhdet_in_fec!Q83/0.086*1000000/RES_hhdet_in_new!Q83)</f>
        <v>10278.494048382825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30.035293718364212</v>
      </c>
      <c r="E84" s="156">
        <f>IF(RES_hhdet_in_fec!E84=0,0,RES_hhdet_in_fec!E84/0.086*1000000/RES_hhdet_in_new!E83)</f>
        <v>77.958684711970534</v>
      </c>
      <c r="F84" s="156">
        <f>IF(RES_hhdet_in_fec!F84=0,0,RES_hhdet_in_fec!F84/0.086*1000000/RES_hhdet_in_new!F83)</f>
        <v>21.446830256853676</v>
      </c>
      <c r="G84" s="156">
        <f>IF(RES_hhdet_in_fec!G84=0,0,RES_hhdet_in_fec!G84/0.086*1000000/RES_hhdet_in_new!G83)</f>
        <v>119.23507231598157</v>
      </c>
      <c r="H84" s="156">
        <f>IF(RES_hhdet_in_fec!H84=0,0,RES_hhdet_in_fec!H84/0.086*1000000/RES_hhdet_in_new!H83)</f>
        <v>75.835888063305248</v>
      </c>
      <c r="I84" s="156">
        <f>IF(RES_hhdet_in_fec!I84=0,0,RES_hhdet_in_fec!I84/0.086*1000000/RES_hhdet_in_new!I83)</f>
        <v>152.58420191063206</v>
      </c>
      <c r="J84" s="156">
        <f>IF(RES_hhdet_in_fec!J84=0,0,RES_hhdet_in_fec!J84/0.086*1000000/RES_hhdet_in_new!J83)</f>
        <v>83.4855107838615</v>
      </c>
      <c r="K84" s="156">
        <f>IF(RES_hhdet_in_fec!K84=0,0,RES_hhdet_in_fec!K84/0.086*1000000/RES_hhdet_in_new!K83)</f>
        <v>150.79755241887457</v>
      </c>
      <c r="L84" s="156">
        <f>IF(RES_hhdet_in_fec!L84=0,0,RES_hhdet_in_fec!L84/0.086*1000000/RES_hhdet_in_new!L83)</f>
        <v>86.909535257702885</v>
      </c>
      <c r="M84" s="156">
        <f>IF(RES_hhdet_in_fec!M84=0,0,RES_hhdet_in_fec!M84/0.086*1000000/RES_hhdet_in_new!M83)</f>
        <v>71.617681461631861</v>
      </c>
      <c r="N84" s="156">
        <f>IF(RES_hhdet_in_fec!N84=0,0,RES_hhdet_in_fec!N84/0.086*1000000/RES_hhdet_in_new!N83)</f>
        <v>77.589705680634012</v>
      </c>
      <c r="O84" s="156">
        <f>IF(RES_hhdet_in_fec!O84=0,0,RES_hhdet_in_fec!O84/0.086*1000000/RES_hhdet_in_new!O83)</f>
        <v>62.977085675936451</v>
      </c>
      <c r="P84" s="156">
        <f>IF(RES_hhdet_in_fec!P84=0,0,RES_hhdet_in_fec!P84/0.086*1000000/RES_hhdet_in_new!P83)</f>
        <v>76.046238540608044</v>
      </c>
      <c r="Q84" s="156">
        <f>IF(RES_hhdet_in_fec!Q84=0,0,RES_hhdet_in_fec!Q84/0.086*1000000/RES_hhdet_in_new!Q83)</f>
        <v>92.566690754654957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601.66403966022506</v>
      </c>
      <c r="E85" s="157">
        <f t="shared" si="84"/>
        <v>549.81035334057265</v>
      </c>
      <c r="F85" s="157">
        <f t="shared" si="84"/>
        <v>521.25159872924223</v>
      </c>
      <c r="G85" s="157">
        <f t="shared" si="84"/>
        <v>492.35900143118585</v>
      </c>
      <c r="H85" s="157">
        <f t="shared" si="84"/>
        <v>471.18314323440944</v>
      </c>
      <c r="I85" s="157">
        <f t="shared" si="84"/>
        <v>447.82089529839249</v>
      </c>
      <c r="J85" s="157">
        <f t="shared" si="84"/>
        <v>446.05652789470128</v>
      </c>
      <c r="K85" s="157">
        <f t="shared" si="84"/>
        <v>446.18651615927149</v>
      </c>
      <c r="L85" s="157">
        <f t="shared" si="84"/>
        <v>429.28142116137207</v>
      </c>
      <c r="M85" s="157">
        <f t="shared" si="84"/>
        <v>398.36161085011497</v>
      </c>
      <c r="N85" s="157">
        <f t="shared" si="84"/>
        <v>387.64854528179893</v>
      </c>
      <c r="O85" s="157">
        <f t="shared" si="84"/>
        <v>380.59126537630021</v>
      </c>
      <c r="P85" s="157">
        <f t="shared" si="84"/>
        <v>366.25354346680467</v>
      </c>
      <c r="Q85" s="157">
        <f t="shared" si="84"/>
        <v>372.66131573403294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601.66403966022506</v>
      </c>
      <c r="E86" s="156">
        <f>IF(RES_hhdet_in_fec!E86=0,0,RES_hhdet_in_fec!E86/0.086*1000000/RES_hhdet_in_new!E86)</f>
        <v>549.81035334057265</v>
      </c>
      <c r="F86" s="156">
        <f>IF(RES_hhdet_in_fec!F86=0,0,RES_hhdet_in_fec!F86/0.086*1000000/RES_hhdet_in_new!F86)</f>
        <v>521.25159872924223</v>
      </c>
      <c r="G86" s="156">
        <f>IF(RES_hhdet_in_fec!G86=0,0,RES_hhdet_in_fec!G86/0.086*1000000/RES_hhdet_in_new!G86)</f>
        <v>492.35900143118585</v>
      </c>
      <c r="H86" s="156">
        <f>IF(RES_hhdet_in_fec!H86=0,0,RES_hhdet_in_fec!H86/0.086*1000000/RES_hhdet_in_new!H86)</f>
        <v>471.18314323440944</v>
      </c>
      <c r="I86" s="156">
        <f>IF(RES_hhdet_in_fec!I86=0,0,RES_hhdet_in_fec!I86/0.086*1000000/RES_hhdet_in_new!I86)</f>
        <v>447.82089529839249</v>
      </c>
      <c r="J86" s="156">
        <f>IF(RES_hhdet_in_fec!J86=0,0,RES_hhdet_in_fec!J86/0.086*1000000/RES_hhdet_in_new!J86)</f>
        <v>446.05652789470128</v>
      </c>
      <c r="K86" s="156">
        <f>IF(RES_hhdet_in_fec!K86=0,0,RES_hhdet_in_fec!K86/0.086*1000000/RES_hhdet_in_new!K86)</f>
        <v>446.18651615927149</v>
      </c>
      <c r="L86" s="156">
        <f>IF(RES_hhdet_in_fec!L86=0,0,RES_hhdet_in_fec!L86/0.086*1000000/RES_hhdet_in_new!L86)</f>
        <v>429.28142116137207</v>
      </c>
      <c r="M86" s="156">
        <f>IF(RES_hhdet_in_fec!M86=0,0,RES_hhdet_in_fec!M86/0.086*1000000/RES_hhdet_in_new!M86)</f>
        <v>398.36161085011497</v>
      </c>
      <c r="N86" s="156">
        <f>IF(RES_hhdet_in_fec!N86=0,0,RES_hhdet_in_fec!N86/0.086*1000000/RES_hhdet_in_new!N86)</f>
        <v>387.64854528179893</v>
      </c>
      <c r="O86" s="156">
        <f>IF(RES_hhdet_in_fec!O86=0,0,RES_hhdet_in_fec!O86/0.086*1000000/RES_hhdet_in_new!O86)</f>
        <v>380.59126537630021</v>
      </c>
      <c r="P86" s="156">
        <f>IF(RES_hhdet_in_fec!P86=0,0,RES_hhdet_in_fec!P86/0.086*1000000/RES_hhdet_in_new!P86)</f>
        <v>366.25354346680467</v>
      </c>
      <c r="Q86" s="156">
        <f>IF(RES_hhdet_in_fec!Q86=0,0,RES_hhdet_in_fec!Q86/0.086*1000000/RES_hhdet_in_new!Q86)</f>
        <v>372.66131573403294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1685.4964023785083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1761.9683907354211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1670.6219481887392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1800.624477650091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1865.0436247789198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2285.9238877942307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2019.8785279815356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1957.452234937859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1975.783697962245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1526.9558753007541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1938.7509726731662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1672.0009466008819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1936.0868440002412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1368.1611216679146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1726.3353088558276</v>
      </c>
      <c r="E88" s="132">
        <f>IF(RES_hhdet_in_fec!E88=0,0,RES_hhdet_in_fec!E88/0.086*1000000/RES_hhdet_in_new!E88)</f>
        <v>1857.7851058821072</v>
      </c>
      <c r="F88" s="132">
        <f>IF(RES_hhdet_in_fec!F88=0,0,RES_hhdet_in_fec!F88/0.086*1000000/RES_hhdet_in_new!F88)</f>
        <v>1734.4928635096157</v>
      </c>
      <c r="G88" s="132">
        <f>IF(RES_hhdet_in_fec!G88=0,0,RES_hhdet_in_fec!G88/0.086*1000000/RES_hhdet_in_new!G88)</f>
        <v>2070.365487521437</v>
      </c>
      <c r="H88" s="132">
        <f>IF(RES_hhdet_in_fec!H88=0,0,RES_hhdet_in_fec!H88/0.086*1000000/RES_hhdet_in_new!H88)</f>
        <v>2167.2457750663666</v>
      </c>
      <c r="I88" s="132">
        <f>IF(RES_hhdet_in_fec!I88=0,0,RES_hhdet_in_fec!I88/0.086*1000000/RES_hhdet_in_new!I88)</f>
        <v>2285.9238877942307</v>
      </c>
      <c r="J88" s="132">
        <f>IF(RES_hhdet_in_fec!J88=0,0,RES_hhdet_in_fec!J88/0.086*1000000/RES_hhdet_in_new!J88)</f>
        <v>2019.8785279815356</v>
      </c>
      <c r="K88" s="132">
        <f>IF(RES_hhdet_in_fec!K88=0,0,RES_hhdet_in_fec!K88/0.086*1000000/RES_hhdet_in_new!K88)</f>
        <v>1972.4506267409206</v>
      </c>
      <c r="L88" s="132">
        <f>IF(RES_hhdet_in_fec!L88=0,0,RES_hhdet_in_fec!L88/0.086*1000000/RES_hhdet_in_new!L88)</f>
        <v>1975.783697962245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1938.7509726731662</v>
      </c>
      <c r="O88" s="132">
        <f>IF(RES_hhdet_in_fec!O88=0,0,RES_hhdet_in_fec!O88/0.086*1000000/RES_hhdet_in_new!O88)</f>
        <v>1947.2681781812121</v>
      </c>
      <c r="P88" s="132">
        <f>IF(RES_hhdet_in_fec!P88=0,0,RES_hhdet_in_fec!P88/0.086*1000000/RES_hhdet_in_new!P88)</f>
        <v>1936.0868440002412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1106.360255889289</v>
      </c>
      <c r="E96" s="162">
        <f>IF(RES_hhdet_in_fec!E96=0,0,RES_hhdet_in_fec!E96/0.086*1000000/RES_hhdet_in_new!E96)</f>
        <v>1538.8075069002859</v>
      </c>
      <c r="F96" s="162">
        <f>IF(RES_hhdet_in_fec!F96=0,0,RES_hhdet_in_fec!F96/0.086*1000000/RES_hhdet_in_new!F96)</f>
        <v>1255.1362072538484</v>
      </c>
      <c r="G96" s="162">
        <f>IF(RES_hhdet_in_fec!G96=0,0,RES_hhdet_in_fec!G96/0.086*1000000/RES_hhdet_in_new!G96)</f>
        <v>1433.3260879764107</v>
      </c>
      <c r="H96" s="162">
        <f>IF(RES_hhdet_in_fec!H96=0,0,RES_hhdet_in_fec!H96/0.086*1000000/RES_hhdet_in_new!H96)</f>
        <v>1416.8342616660659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0</v>
      </c>
      <c r="K96" s="162">
        <f>IF(RES_hhdet_in_fec!K96=0,0,RES_hhdet_in_fec!K96/0.086*1000000/RES_hhdet_in_new!K96)</f>
        <v>1909.3390589662974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1526.9558753007541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1384.0729562705692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1368.1611216679146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0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0</v>
      </c>
      <c r="H97" s="160">
        <f>IF(RES_hhdet_in_fec!H97=0,0,RES_hhdet_in_fec!H97/0.086*1000000/RES_hhdet_in_new!H97)</f>
        <v>0</v>
      </c>
      <c r="I97" s="160">
        <f>IF(RES_hhdet_in_fec!I97=0,0,RES_hhdet_in_fec!I97/0.086*1000000/RES_hhdet_in_new!I97)</f>
        <v>0</v>
      </c>
      <c r="J97" s="160">
        <f>IF(RES_hhdet_in_fec!J97=0,0,RES_hhdet_in_fec!J97/0.086*1000000/RES_hhdet_in_new!J97)</f>
        <v>0</v>
      </c>
      <c r="K97" s="160">
        <f>IF(RES_hhdet_in_fec!K97=0,0,RES_hhdet_in_fec!K97/0.086*1000000/RES_hhdet_in_new!K97)</f>
        <v>0</v>
      </c>
      <c r="L97" s="160">
        <f>IF(RES_hhdet_in_fec!L97=0,0,RES_hhdet_in_fec!L97/0.086*1000000/RES_hhdet_in_new!L97)</f>
        <v>0</v>
      </c>
      <c r="M97" s="160">
        <f>IF(RES_hhdet_in_fec!M97=0,0,RES_hhdet_in_fec!M97/0.086*1000000/RES_hhdet_in_new!M97)</f>
        <v>0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0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0</v>
      </c>
      <c r="H98" s="156">
        <f>IF(RES_hhdet_in_fec!H98=0,0,RES_hhdet_in_fec!H98/0.086*1000000/RES_hhdet_in_new!H97)</f>
        <v>0</v>
      </c>
      <c r="I98" s="156">
        <f>IF(RES_hhdet_in_fec!I98=0,0,RES_hhdet_in_fec!I98/0.086*1000000/RES_hhdet_in_new!I97)</f>
        <v>0</v>
      </c>
      <c r="J98" s="156">
        <f>IF(RES_hhdet_in_fec!J98=0,0,RES_hhdet_in_fec!J98/0.086*1000000/RES_hhdet_in_new!J97)</f>
        <v>0</v>
      </c>
      <c r="K98" s="156">
        <f>IF(RES_hhdet_in_fec!K98=0,0,RES_hhdet_in_fec!K98/0.086*1000000/RES_hhdet_in_new!K97)</f>
        <v>0</v>
      </c>
      <c r="L98" s="156">
        <f>IF(RES_hhdet_in_fec!L98=0,0,RES_hhdet_in_fec!L98/0.086*1000000/RES_hhdet_in_new!L97)</f>
        <v>0</v>
      </c>
      <c r="M98" s="156">
        <f>IF(RES_hhdet_in_fec!M98=0,0,RES_hhdet_in_fec!M98/0.086*1000000/RES_hhdet_in_new!M97)</f>
        <v>0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0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0</v>
      </c>
      <c r="H99" s="156">
        <f>IF(RES_hhdet_in_fec!H99=0,0,RES_hhdet_in_fec!H99/0.086*1000000/RES_hhdet_in_new!H97)</f>
        <v>0</v>
      </c>
      <c r="I99" s="156">
        <f>IF(RES_hhdet_in_fec!I99=0,0,RES_hhdet_in_fec!I99/0.086*1000000/RES_hhdet_in_new!I97)</f>
        <v>0</v>
      </c>
      <c r="J99" s="156">
        <f>IF(RES_hhdet_in_fec!J99=0,0,RES_hhdet_in_fec!J99/0.086*1000000/RES_hhdet_in_new!J97)</f>
        <v>0</v>
      </c>
      <c r="K99" s="156">
        <f>IF(RES_hhdet_in_fec!K99=0,0,RES_hhdet_in_fec!K99/0.086*1000000/RES_hhdet_in_new!K97)</f>
        <v>0</v>
      </c>
      <c r="L99" s="156">
        <f>IF(RES_hhdet_in_fec!L99=0,0,RES_hhdet_in_fec!L99/0.086*1000000/RES_hhdet_in_new!L97)</f>
        <v>0</v>
      </c>
      <c r="M99" s="156">
        <f>IF(RES_hhdet_in_fec!M99=0,0,RES_hhdet_in_fec!M99/0.086*1000000/RES_hhdet_in_new!M97)</f>
        <v>0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1212.8836821416965</v>
      </c>
      <c r="E100" s="157">
        <f>IF(SUM(RES_hhdet_in_fec!E101:E103)=0,0,SUM(RES_hhdet_in_fec!E101:E103)/0.086*1000000/SUM(RES_hhdet_in_new!E101:E103))</f>
        <v>863.93732618655645</v>
      </c>
      <c r="F100" s="157">
        <f>IF(SUM(RES_hhdet_in_fec!F101:F103)=0,0,SUM(RES_hhdet_in_fec!F101:F103)/0.086*1000000/SUM(RES_hhdet_in_new!F101:F103))</f>
        <v>1018.5028450683922</v>
      </c>
      <c r="G100" s="157">
        <f>IF(SUM(RES_hhdet_in_fec!G101:G103)=0,0,SUM(RES_hhdet_in_fec!G101:G103)/0.086*1000000/SUM(RES_hhdet_in_new!G101:G103))</f>
        <v>1311.7866799420267</v>
      </c>
      <c r="H100" s="157">
        <f>IF(SUM(RES_hhdet_in_fec!H101:H103)=0,0,SUM(RES_hhdet_in_fec!H101:H103)/0.086*1000000/SUM(RES_hhdet_in_new!H101:H103))</f>
        <v>1553.9521014469628</v>
      </c>
      <c r="I100" s="157">
        <f>IF(SUM(RES_hhdet_in_fec!I101:I103)=0,0,SUM(RES_hhdet_in_fec!I101:I103)/0.086*1000000/SUM(RES_hhdet_in_new!I101:I103))</f>
        <v>1032.4393874843754</v>
      </c>
      <c r="J100" s="157">
        <f>IF(SUM(RES_hhdet_in_fec!J101:J103)=0,0,SUM(RES_hhdet_in_fec!J101:J103)/0.086*1000000/SUM(RES_hhdet_in_new!J101:J103))</f>
        <v>1280.7960926041362</v>
      </c>
      <c r="K100" s="157">
        <f>IF(SUM(RES_hhdet_in_fec!K101:K103)=0,0,SUM(RES_hhdet_in_fec!K101:K103)/0.086*1000000/SUM(RES_hhdet_in_new!K101:K103))</f>
        <v>460.58340343264763</v>
      </c>
      <c r="L100" s="157">
        <f>IF(SUM(RES_hhdet_in_fec!L101:L103)=0,0,SUM(RES_hhdet_in_fec!L101:L103)/0.086*1000000/SUM(RES_hhdet_in_new!L101:L103))</f>
        <v>793.4816030838216</v>
      </c>
      <c r="M100" s="157">
        <f>IF(SUM(RES_hhdet_in_fec!M101:M103)=0,0,SUM(RES_hhdet_in_fec!M101:M103)/0.086*1000000/SUM(RES_hhdet_in_new!M101:M103))</f>
        <v>1364.2849767476189</v>
      </c>
      <c r="N100" s="157">
        <f>IF(SUM(RES_hhdet_in_fec!N101:N103)=0,0,SUM(RES_hhdet_in_fec!N101:N103)/0.086*1000000/SUM(RES_hhdet_in_new!N101:N103))</f>
        <v>1415.5363942137458</v>
      </c>
      <c r="O100" s="157">
        <f>IF(SUM(RES_hhdet_in_fec!O101:O103)=0,0,SUM(RES_hhdet_in_fec!O101:O103)/0.086*1000000/SUM(RES_hhdet_in_new!O101:O103))</f>
        <v>1395.1230559048672</v>
      </c>
      <c r="P100" s="157">
        <f>IF(SUM(RES_hhdet_in_fec!P101:P103)=0,0,SUM(RES_hhdet_in_fec!P101:P103)/0.086*1000000/SUM(RES_hhdet_in_new!P101:P103))</f>
        <v>951.64372186969376</v>
      </c>
      <c r="Q100" s="157">
        <f>IF(SUM(RES_hhdet_in_fec!Q101:Q103)=0,0,SUM(RES_hhdet_in_fec!Q101:Q103)/0.086*1000000/SUM(RES_hhdet_in_new!Q101:Q103))</f>
        <v>1444.3550120609991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1323.3056715047355</v>
      </c>
      <c r="E101" s="156">
        <f>IF(RES_hhdet_in_fec!E101=0,0,RES_hhdet_in_fec!E101/0.086*1000000/RES_hhdet_in_new!E101)</f>
        <v>1368.1705739189983</v>
      </c>
      <c r="F101" s="156">
        <f>IF(RES_hhdet_in_fec!F101=0,0,RES_hhdet_in_fec!F101/0.086*1000000/RES_hhdet_in_new!F101)</f>
        <v>1164.5416945982317</v>
      </c>
      <c r="G101" s="156">
        <f>IF(RES_hhdet_in_fec!G101=0,0,RES_hhdet_in_fec!G101/0.086*1000000/RES_hhdet_in_new!G101)</f>
        <v>2079.1500181954075</v>
      </c>
      <c r="H101" s="156">
        <f>IF(RES_hhdet_in_fec!H101=0,0,RES_hhdet_in_fec!H101/0.086*1000000/RES_hhdet_in_new!H101)</f>
        <v>1705.676803610801</v>
      </c>
      <c r="I101" s="156">
        <f>IF(RES_hhdet_in_fec!I101=0,0,RES_hhdet_in_fec!I101/0.086*1000000/RES_hhdet_in_new!I101)</f>
        <v>1627.090325686675</v>
      </c>
      <c r="J101" s="156">
        <f>IF(RES_hhdet_in_fec!J101=0,0,RES_hhdet_in_fec!J101/0.086*1000000/RES_hhdet_in_new!J101)</f>
        <v>1357.1937995216092</v>
      </c>
      <c r="K101" s="156">
        <f>IF(RES_hhdet_in_fec!K101=0,0,RES_hhdet_in_fec!K101/0.086*1000000/RES_hhdet_in_new!K101)</f>
        <v>1339.2184539729251</v>
      </c>
      <c r="L101" s="156">
        <f>IF(RES_hhdet_in_fec!L101=0,0,RES_hhdet_in_fec!L101/0.086*1000000/RES_hhdet_in_new!L101)</f>
        <v>1375.6359777018517</v>
      </c>
      <c r="M101" s="156">
        <f>IF(RES_hhdet_in_fec!M101=0,0,RES_hhdet_in_fec!M101/0.086*1000000/RES_hhdet_in_new!M101)</f>
        <v>1364.2849767476189</v>
      </c>
      <c r="N101" s="156">
        <f>IF(RES_hhdet_in_fec!N101=0,0,RES_hhdet_in_fec!N101/0.086*1000000/RES_hhdet_in_new!N101)</f>
        <v>1415.5363942137458</v>
      </c>
      <c r="O101" s="156">
        <f>IF(RES_hhdet_in_fec!O101=0,0,RES_hhdet_in_fec!O101/0.086*1000000/RES_hhdet_in_new!O101)</f>
        <v>1395.1230559048672</v>
      </c>
      <c r="P101" s="156">
        <f>IF(RES_hhdet_in_fec!P101=0,0,RES_hhdet_in_fec!P101/0.086*1000000/RES_hhdet_in_new!P101)</f>
        <v>1473.2132889815532</v>
      </c>
      <c r="Q101" s="156">
        <f>IF(RES_hhdet_in_fec!Q101=0,0,RES_hhdet_in_fec!Q101/0.086*1000000/RES_hhdet_in_new!Q101)</f>
        <v>1444.3550120609991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652.62517011774787</v>
      </c>
      <c r="E103" s="57">
        <f>IF(RES_hhdet_in_fec!E103=0,0,RES_hhdet_in_fec!E103/0.086*1000000/RES_hhdet_in_new!E103)</f>
        <v>469.07381920293795</v>
      </c>
      <c r="F103" s="57">
        <f>IF(RES_hhdet_in_fec!F103=0,0,RES_hhdet_in_fec!F103/0.086*1000000/RES_hhdet_in_new!F103)</f>
        <v>752.638641538157</v>
      </c>
      <c r="G103" s="57">
        <f>IF(RES_hhdet_in_fec!G103=0,0,RES_hhdet_in_fec!G103/0.086*1000000/RES_hhdet_in_new!G103)</f>
        <v>377.1620232452774</v>
      </c>
      <c r="H103" s="57">
        <f>IF(RES_hhdet_in_fec!H103=0,0,RES_hhdet_in_fec!H103/0.086*1000000/RES_hhdet_in_new!H103)</f>
        <v>1499.1552177763895</v>
      </c>
      <c r="I103" s="57">
        <f>IF(RES_hhdet_in_fec!I103=0,0,RES_hhdet_in_fec!I103/0.086*1000000/RES_hhdet_in_new!I103)</f>
        <v>312.41552934818145</v>
      </c>
      <c r="J103" s="57">
        <f>IF(RES_hhdet_in_fec!J103=0,0,RES_hhdet_in_fec!J103/0.086*1000000/RES_hhdet_in_new!J103)</f>
        <v>1168.325214287662</v>
      </c>
      <c r="K103" s="57">
        <f>IF(RES_hhdet_in_fec!K103=0,0,RES_hhdet_in_fec!K103/0.086*1000000/RES_hhdet_in_new!K103)</f>
        <v>205.83802487146698</v>
      </c>
      <c r="L103" s="57">
        <f>IF(RES_hhdet_in_fec!L103=0,0,RES_hhdet_in_fec!L103/0.086*1000000/RES_hhdet_in_new!L103)</f>
        <v>666.04934364416386</v>
      </c>
      <c r="M103" s="57">
        <f>IF(RES_hhdet_in_fec!M103=0,0,RES_hhdet_in_fec!M103/0.086*1000000/RES_hhdet_in_new!M103)</f>
        <v>0</v>
      </c>
      <c r="N103" s="57">
        <f>IF(RES_hhdet_in_fec!N103=0,0,RES_hhdet_in_fec!N103/0.086*1000000/RES_hhdet_in_new!N103)</f>
        <v>0</v>
      </c>
      <c r="O103" s="57">
        <f>IF(RES_hhdet_in_fec!O103=0,0,RES_hhdet_in_fec!O103/0.086*1000000/RES_hhdet_in_new!O103)</f>
        <v>0</v>
      </c>
      <c r="P103" s="57">
        <f>IF(RES_hhdet_in_fec!P103=0,0,RES_hhdet_in_fec!P103/0.086*1000000/RES_hhdet_in_new!P103)</f>
        <v>662.65845822090932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9641.9806460469808</v>
      </c>
      <c r="D105" s="168">
        <f t="shared" ref="D105" si="86">SUM(D106,D109,D111,D120)</f>
        <v>10704.14759085295</v>
      </c>
      <c r="E105" s="168">
        <f t="shared" ref="E105" si="87">SUM(E106,E109,E111,E120)</f>
        <v>10551.456085494059</v>
      </c>
      <c r="F105" s="168">
        <f t="shared" ref="F105" si="88">SUM(F106,F109,F111,F120)</f>
        <v>10062.814487152205</v>
      </c>
      <c r="G105" s="168">
        <f t="shared" ref="G105" si="89">SUM(G106,G109,G111,G120)</f>
        <v>9197.8440668622115</v>
      </c>
      <c r="H105" s="168">
        <f t="shared" ref="H105" si="90">SUM(H106,H109,H111,H120)</f>
        <v>10920.391090885269</v>
      </c>
      <c r="I105" s="168">
        <f t="shared" ref="I105" si="91">SUM(I106,I109,I111,I120)</f>
        <v>9630.3961887015103</v>
      </c>
      <c r="J105" s="168">
        <f t="shared" ref="J105" si="92">SUM(J106,J109,J111,J120)</f>
        <v>11404.002320179703</v>
      </c>
      <c r="K105" s="168">
        <f t="shared" ref="K105" si="93">SUM(K106,K109,K111,K120)</f>
        <v>10331.184151204343</v>
      </c>
      <c r="L105" s="168">
        <f t="shared" ref="L105" si="94">SUM(L106,L109,L111,L120)</f>
        <v>12036.284045025699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7488.5362293677708</v>
      </c>
      <c r="D106" s="157">
        <f t="shared" si="100"/>
        <v>8362.1260090153992</v>
      </c>
      <c r="E106" s="157">
        <f t="shared" si="100"/>
        <v>8139.0215096389538</v>
      </c>
      <c r="F106" s="157">
        <f t="shared" si="100"/>
        <v>7611.3238224660072</v>
      </c>
      <c r="G106" s="157">
        <f t="shared" si="100"/>
        <v>6943.0309550483544</v>
      </c>
      <c r="H106" s="157">
        <f t="shared" si="100"/>
        <v>7585.43668550027</v>
      </c>
      <c r="I106" s="157">
        <f t="shared" si="100"/>
        <v>6831.2919129135698</v>
      </c>
      <c r="J106" s="157">
        <f t="shared" si="100"/>
        <v>8126.1445834607366</v>
      </c>
      <c r="K106" s="157">
        <f t="shared" si="100"/>
        <v>7830.3677737261251</v>
      </c>
      <c r="L106" s="157">
        <f t="shared" si="100"/>
        <v>9471.3713648315697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7472.7553543894792</v>
      </c>
      <c r="D107" s="156">
        <f>IF(RES_hhdet_in_fec!D107=0,0,RES_hhdet_in_fec!D107/0.086*1000000/RES_hhdet_in_new!D107)</f>
        <v>8343.3893594759575</v>
      </c>
      <c r="E107" s="156">
        <f>IF(RES_hhdet_in_fec!E107=0,0,RES_hhdet_in_fec!E107/0.086*1000000/RES_hhdet_in_new!E107)</f>
        <v>8094.4124672308317</v>
      </c>
      <c r="F107" s="156">
        <f>IF(RES_hhdet_in_fec!F107=0,0,RES_hhdet_in_fec!F107/0.086*1000000/RES_hhdet_in_new!F107)</f>
        <v>7601.2405262510547</v>
      </c>
      <c r="G107" s="156">
        <f>IF(RES_hhdet_in_fec!G107=0,0,RES_hhdet_in_fec!G107/0.086*1000000/RES_hhdet_in_new!G107)</f>
        <v>6885.6001119466937</v>
      </c>
      <c r="H107" s="156">
        <f>IF(RES_hhdet_in_fec!H107=0,0,RES_hhdet_in_fec!H107/0.086*1000000/RES_hhdet_in_new!H107)</f>
        <v>7542.865707523225</v>
      </c>
      <c r="I107" s="156">
        <f>IF(RES_hhdet_in_fec!I107=0,0,RES_hhdet_in_fec!I107/0.086*1000000/RES_hhdet_in_new!I107)</f>
        <v>6749.0709156134326</v>
      </c>
      <c r="J107" s="156">
        <f>IF(RES_hhdet_in_fec!J107=0,0,RES_hhdet_in_fec!J107/0.086*1000000/RES_hhdet_in_new!J107)</f>
        <v>8083.2542776284699</v>
      </c>
      <c r="K107" s="156">
        <f>IF(RES_hhdet_in_fec!K107=0,0,RES_hhdet_in_fec!K107/0.086*1000000/RES_hhdet_in_new!K107)</f>
        <v>7752.0321266466162</v>
      </c>
      <c r="L107" s="156">
        <f>IF(RES_hhdet_in_fec!L107=0,0,RES_hhdet_in_fec!L107/0.086*1000000/RES_hhdet_in_new!L107)</f>
        <v>9419.4255879345892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15.780874978291468</v>
      </c>
      <c r="D108" s="156">
        <f>IF(RES_hhdet_in_fec!D108=0,0,RES_hhdet_in_fec!D108/0.086*1000000/RES_hhdet_in_new!D107)</f>
        <v>18.736649539441515</v>
      </c>
      <c r="E108" s="156">
        <f>IF(RES_hhdet_in_fec!E108=0,0,RES_hhdet_in_fec!E108/0.086*1000000/RES_hhdet_in_new!E107)</f>
        <v>44.609042408122427</v>
      </c>
      <c r="F108" s="156">
        <f>IF(RES_hhdet_in_fec!F108=0,0,RES_hhdet_in_fec!F108/0.086*1000000/RES_hhdet_in_new!F107)</f>
        <v>10.083296214952238</v>
      </c>
      <c r="G108" s="156">
        <f>IF(RES_hhdet_in_fec!G108=0,0,RES_hhdet_in_fec!G108/0.086*1000000/RES_hhdet_in_new!G107)</f>
        <v>57.430843101660443</v>
      </c>
      <c r="H108" s="156">
        <f>IF(RES_hhdet_in_fec!H108=0,0,RES_hhdet_in_fec!H108/0.086*1000000/RES_hhdet_in_new!H107)</f>
        <v>42.57097797704477</v>
      </c>
      <c r="I108" s="156">
        <f>IF(RES_hhdet_in_fec!I108=0,0,RES_hhdet_in_fec!I108/0.086*1000000/RES_hhdet_in_new!I107)</f>
        <v>82.22099730013727</v>
      </c>
      <c r="J108" s="156">
        <f>IF(RES_hhdet_in_fec!J108=0,0,RES_hhdet_in_fec!J108/0.086*1000000/RES_hhdet_in_new!J107)</f>
        <v>42.890305832266705</v>
      </c>
      <c r="K108" s="156">
        <f>IF(RES_hhdet_in_fec!K108=0,0,RES_hhdet_in_fec!K108/0.086*1000000/RES_hhdet_in_new!K107)</f>
        <v>78.335647079508931</v>
      </c>
      <c r="L108" s="156">
        <f>IF(RES_hhdet_in_fec!L108=0,0,RES_hhdet_in_fec!L108/0.086*1000000/RES_hhdet_in_new!L107)</f>
        <v>51.945776896980448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486.96107880682314</v>
      </c>
      <c r="D109" s="157">
        <f t="shared" si="101"/>
        <v>489.04377882018855</v>
      </c>
      <c r="E109" s="157">
        <f t="shared" si="101"/>
        <v>456.57370960338903</v>
      </c>
      <c r="F109" s="157">
        <f t="shared" si="101"/>
        <v>484.51658604942457</v>
      </c>
      <c r="G109" s="157">
        <f t="shared" si="101"/>
        <v>491.93719330193187</v>
      </c>
      <c r="H109" s="157">
        <f t="shared" si="101"/>
        <v>465.57286034314444</v>
      </c>
      <c r="I109" s="157">
        <f t="shared" si="101"/>
        <v>441.79524682116443</v>
      </c>
      <c r="J109" s="157">
        <f t="shared" si="101"/>
        <v>444.38035167915945</v>
      </c>
      <c r="K109" s="157">
        <f t="shared" si="101"/>
        <v>416.46165421923661</v>
      </c>
      <c r="L109" s="157">
        <f t="shared" si="101"/>
        <v>417.70977983798804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486.96107880682314</v>
      </c>
      <c r="D110" s="156">
        <f>IF(RES_hhdet_in_fec!D110=0,0,RES_hhdet_in_fec!D110/0.086*1000000/RES_hhdet_in_new!D110)</f>
        <v>489.04377882018855</v>
      </c>
      <c r="E110" s="156">
        <f>IF(RES_hhdet_in_fec!E110=0,0,RES_hhdet_in_fec!E110/0.086*1000000/RES_hhdet_in_new!E110)</f>
        <v>456.57370960338903</v>
      </c>
      <c r="F110" s="156">
        <f>IF(RES_hhdet_in_fec!F110=0,0,RES_hhdet_in_fec!F110/0.086*1000000/RES_hhdet_in_new!F110)</f>
        <v>484.51658604942457</v>
      </c>
      <c r="G110" s="156">
        <f>IF(RES_hhdet_in_fec!G110=0,0,RES_hhdet_in_fec!G110/0.086*1000000/RES_hhdet_in_new!G110)</f>
        <v>491.93719330193187</v>
      </c>
      <c r="H110" s="156">
        <f>IF(RES_hhdet_in_fec!H110=0,0,RES_hhdet_in_fec!H110/0.086*1000000/RES_hhdet_in_new!H110)</f>
        <v>465.57286034314444</v>
      </c>
      <c r="I110" s="156">
        <f>IF(RES_hhdet_in_fec!I110=0,0,RES_hhdet_in_fec!I110/0.086*1000000/RES_hhdet_in_new!I110)</f>
        <v>441.79524682116443</v>
      </c>
      <c r="J110" s="156">
        <f>IF(RES_hhdet_in_fec!J110=0,0,RES_hhdet_in_fec!J110/0.086*1000000/RES_hhdet_in_new!J110)</f>
        <v>444.38035167915945</v>
      </c>
      <c r="K110" s="156">
        <f>IF(RES_hhdet_in_fec!K110=0,0,RES_hhdet_in_fec!K110/0.086*1000000/RES_hhdet_in_new!K110)</f>
        <v>416.46165421923661</v>
      </c>
      <c r="L110" s="156">
        <f>IF(RES_hhdet_in_fec!L110=0,0,RES_hhdet_in_fec!L110/0.086*1000000/RES_hhdet_in_new!L110)</f>
        <v>417.70977983798804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1199.707451501049</v>
      </c>
      <c r="D111" s="157">
        <f>IF(SUM(RES_hhdet_in_fec!D112:D113,RES_hhdet_in_fec!D116:D117)=0,0,SUM(RES_hhdet_in_fec!D112:D113,RES_hhdet_in_fec!D116:D117)/0.086*1000000/SUM(RES_hhdet_in_new!D112:D113,RES_hhdet_in_new!D116:D117))</f>
        <v>1200.0957172171138</v>
      </c>
      <c r="E111" s="157">
        <f>IF(SUM(RES_hhdet_in_fec!E112:E113,RES_hhdet_in_fec!E116:E117)=0,0,SUM(RES_hhdet_in_fec!E112:E113,RES_hhdet_in_fec!E116:E117)/0.086*1000000/SUM(RES_hhdet_in_new!E112:E113,RES_hhdet_in_new!E116:E117))</f>
        <v>1488.8475372669818</v>
      </c>
      <c r="F111" s="157">
        <f>IF(SUM(RES_hhdet_in_fec!F112:F113,RES_hhdet_in_fec!F116:F117)=0,0,SUM(RES_hhdet_in_fec!F112:F113,RES_hhdet_in_fec!F116:F117)/0.086*1000000/SUM(RES_hhdet_in_new!F112:F113,RES_hhdet_in_new!F116:F117))</f>
        <v>1214.4347011997449</v>
      </c>
      <c r="G111" s="157">
        <f>IF(SUM(RES_hhdet_in_fec!G112:G113,RES_hhdet_in_fec!G116:G117)=0,0,SUM(RES_hhdet_in_fec!G112:G113,RES_hhdet_in_fec!G116:G117)/0.086*1000000/SUM(RES_hhdet_in_new!G112:G113,RES_hhdet_in_new!G116:G117))</f>
        <v>1385.7914346535358</v>
      </c>
      <c r="H111" s="157">
        <f>IF(SUM(RES_hhdet_in_fec!H112:H113,RES_hhdet_in_fec!H116:H117)=0,0,SUM(RES_hhdet_in_fec!H112:H113,RES_hhdet_in_fec!H116:H117)/0.086*1000000/SUM(RES_hhdet_in_new!H112:H113,RES_hhdet_in_new!H116:H117))</f>
        <v>1370.4580338720179</v>
      </c>
      <c r="I111" s="157">
        <f>IF(SUM(RES_hhdet_in_fec!I112:I113,RES_hhdet_in_fec!I116:I117)=0,0,SUM(RES_hhdet_in_fec!I112:I113,RES_hhdet_in_fec!I116:I117)/0.086*1000000/SUM(RES_hhdet_in_new!I112:I113,RES_hhdet_in_new!I116:I117))</f>
        <v>2045.2255768772543</v>
      </c>
      <c r="J111" s="157">
        <f>IF(SUM(RES_hhdet_in_fec!J112:J113,RES_hhdet_in_fec!J116:J117)=0,0,SUM(RES_hhdet_in_fec!J112:J113,RES_hhdet_in_fec!J116:J117)/0.086*1000000/SUM(RES_hhdet_in_new!J112:J113,RES_hhdet_in_new!J116:J117))</f>
        <v>1666.4489026380859</v>
      </c>
      <c r="K111" s="157">
        <f>IF(SUM(RES_hhdet_in_fec!K112:K113,RES_hhdet_in_fec!K116:K117)=0,0,SUM(RES_hhdet_in_fec!K112:K113,RES_hhdet_in_fec!K116:K117)/0.086*1000000/SUM(RES_hhdet_in_new!K112:K113,RES_hhdet_in_new!K116:K117))</f>
        <v>1878.5169826863275</v>
      </c>
      <c r="L111" s="157">
        <f>IF(SUM(RES_hhdet_in_fec!L112:L113,RES_hhdet_in_fec!L116:L117)=0,0,SUM(RES_hhdet_in_fec!L112:L113,RES_hhdet_in_fec!L116:L117)/0.086*1000000/SUM(RES_hhdet_in_new!L112:L113,RES_hhdet_in_new!L116:L117))</f>
        <v>1481.1284059978905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1199.707451501049</v>
      </c>
      <c r="D116" s="162">
        <f>IF(RES_hhdet_in_fec!D116=0,0,RES_hhdet_in_fec!D116/0.086*1000000/RES_hhdet_in_new!D116)</f>
        <v>1200.0957172171138</v>
      </c>
      <c r="E116" s="162">
        <f>IF(RES_hhdet_in_fec!E116=0,0,RES_hhdet_in_fec!E116/0.086*1000000/RES_hhdet_in_new!E116)</f>
        <v>1488.8475372669818</v>
      </c>
      <c r="F116" s="162">
        <f>IF(RES_hhdet_in_fec!F116=0,0,RES_hhdet_in_fec!F116/0.086*1000000/RES_hhdet_in_new!F116)</f>
        <v>1214.4347011997449</v>
      </c>
      <c r="G116" s="162">
        <f>IF(RES_hhdet_in_fec!G116=0,0,RES_hhdet_in_fec!G116/0.086*1000000/RES_hhdet_in_new!G116)</f>
        <v>1385.7914346535358</v>
      </c>
      <c r="H116" s="162">
        <f>IF(RES_hhdet_in_fec!H116=0,0,RES_hhdet_in_fec!H116/0.086*1000000/RES_hhdet_in_new!H116)</f>
        <v>1370.4580338720179</v>
      </c>
      <c r="I116" s="162">
        <f>IF(RES_hhdet_in_fec!I116=0,0,RES_hhdet_in_fec!I116/0.086*1000000/RES_hhdet_in_new!I116)</f>
        <v>2045.2255768772543</v>
      </c>
      <c r="J116" s="162">
        <f>IF(RES_hhdet_in_fec!J116=0,0,RES_hhdet_in_fec!J116/0.086*1000000/RES_hhdet_in_new!J116)</f>
        <v>1666.4489026380859</v>
      </c>
      <c r="K116" s="162">
        <f>IF(RES_hhdet_in_fec!K116=0,0,RES_hhdet_in_fec!K116/0.086*1000000/RES_hhdet_in_new!K116)</f>
        <v>1878.5169826863275</v>
      </c>
      <c r="L116" s="162">
        <f>IF(RES_hhdet_in_fec!L116=0,0,RES_hhdet_in_fec!L116/0.086*1000000/RES_hhdet_in_new!L116)</f>
        <v>1481.1284059978905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466.77588637133806</v>
      </c>
      <c r="D120" s="157">
        <f>IF(SUM(RES_hhdet_in_fec!D121:D122)=0,0,SUM(RES_hhdet_in_fec!D121:D122)/0.086*1000000/SUM(RES_hhdet_in_new!D121:D122))</f>
        <v>652.8820858002473</v>
      </c>
      <c r="E120" s="157">
        <f>IF(SUM(RES_hhdet_in_fec!E121:E122)=0,0,SUM(RES_hhdet_in_fec!E121:E122)/0.086*1000000/SUM(RES_hhdet_in_new!E121:E122))</f>
        <v>467.01332898473515</v>
      </c>
      <c r="F120" s="157">
        <f>IF(SUM(RES_hhdet_in_fec!F121:F122)=0,0,SUM(RES_hhdet_in_fec!F121:F122)/0.086*1000000/SUM(RES_hhdet_in_new!F121:F122))</f>
        <v>752.53937743702943</v>
      </c>
      <c r="G120" s="157">
        <f>IF(SUM(RES_hhdet_in_fec!G121:G122)=0,0,SUM(RES_hhdet_in_fec!G121:G122)/0.086*1000000/SUM(RES_hhdet_in_new!G121:G122))</f>
        <v>377.08448385838835</v>
      </c>
      <c r="H120" s="157">
        <f>IF(SUM(RES_hhdet_in_fec!H121:H122)=0,0,SUM(RES_hhdet_in_fec!H121:H122)/0.086*1000000/SUM(RES_hhdet_in_new!H121:H122))</f>
        <v>1498.923511169836</v>
      </c>
      <c r="I120" s="157">
        <f>IF(SUM(RES_hhdet_in_fec!I121:I122)=0,0,SUM(RES_hhdet_in_fec!I121:I122)/0.086*1000000/SUM(RES_hhdet_in_new!I121:I122))</f>
        <v>312.08345208952255</v>
      </c>
      <c r="J120" s="157">
        <f>IF(SUM(RES_hhdet_in_fec!J121:J122)=0,0,SUM(RES_hhdet_in_fec!J121:J122)/0.086*1000000/SUM(RES_hhdet_in_new!J121:J122))</f>
        <v>1167.0284824017212</v>
      </c>
      <c r="K120" s="157">
        <f>IF(SUM(RES_hhdet_in_fec!K121:K122)=0,0,SUM(RES_hhdet_in_fec!K121:K122)/0.086*1000000/SUM(RES_hhdet_in_new!K121:K122))</f>
        <v>205.83774057265305</v>
      </c>
      <c r="L120" s="157">
        <f>IF(SUM(RES_hhdet_in_fec!L121:L122)=0,0,SUM(RES_hhdet_in_fec!L121:L122)/0.086*1000000/SUM(RES_hhdet_in_new!L121:L122))</f>
        <v>666.07449435825254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466.77588637133806</v>
      </c>
      <c r="D122" s="57">
        <f>IF(RES_hhdet_in_fec!D122=0,0,RES_hhdet_in_fec!D122/0.086*1000000/RES_hhdet_in_new!D122)</f>
        <v>652.8820858002473</v>
      </c>
      <c r="E122" s="57">
        <f>IF(RES_hhdet_in_fec!E122=0,0,RES_hhdet_in_fec!E122/0.086*1000000/RES_hhdet_in_new!E122)</f>
        <v>467.01332898473515</v>
      </c>
      <c r="F122" s="57">
        <f>IF(RES_hhdet_in_fec!F122=0,0,RES_hhdet_in_fec!F122/0.086*1000000/RES_hhdet_in_new!F122)</f>
        <v>752.53937743702943</v>
      </c>
      <c r="G122" s="57">
        <f>IF(RES_hhdet_in_fec!G122=0,0,RES_hhdet_in_fec!G122/0.086*1000000/RES_hhdet_in_new!G122)</f>
        <v>377.08448385838835</v>
      </c>
      <c r="H122" s="57">
        <f>IF(RES_hhdet_in_fec!H122=0,0,RES_hhdet_in_fec!H122/0.086*1000000/RES_hhdet_in_new!H122)</f>
        <v>1498.923511169836</v>
      </c>
      <c r="I122" s="57">
        <f>IF(RES_hhdet_in_fec!I122=0,0,RES_hhdet_in_fec!I122/0.086*1000000/RES_hhdet_in_new!I122)</f>
        <v>312.08345208952255</v>
      </c>
      <c r="J122" s="57">
        <f>IF(RES_hhdet_in_fec!J122=0,0,RES_hhdet_in_fec!J122/0.086*1000000/RES_hhdet_in_new!J122)</f>
        <v>1167.0284824017212</v>
      </c>
      <c r="K122" s="57">
        <f>IF(RES_hhdet_in_fec!K122=0,0,RES_hhdet_in_fec!K122/0.086*1000000/RES_hhdet_in_new!K122)</f>
        <v>205.83774057265305</v>
      </c>
      <c r="L122" s="57">
        <f>IF(RES_hhdet_in_fec!L122=0,0,RES_hhdet_in_fec!L122/0.086*1000000/RES_hhdet_in_new!L122)</f>
        <v>666.07449435825254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9675.7018207810888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9427.0208813241279</v>
      </c>
      <c r="H124" s="168">
        <f t="shared" ref="H124" si="107">SUM(H125,H128,H130,H139)</f>
        <v>10609.649353686726</v>
      </c>
      <c r="I124" s="168">
        <f t="shared" ref="I124" si="108">SUM(I125,I128,I130,I139)</f>
        <v>8877.4610385642463</v>
      </c>
      <c r="J124" s="168">
        <f t="shared" ref="J124" si="109">SUM(J125,J128,J130,J139)</f>
        <v>0</v>
      </c>
      <c r="K124" s="168">
        <f t="shared" ref="K124" si="110">SUM(K125,K128,K130,K139)</f>
        <v>9375.7099018904082</v>
      </c>
      <c r="L124" s="168">
        <f t="shared" ref="L124" si="111">SUM(L125,L128,L130,L139)</f>
        <v>9804.9281751839735</v>
      </c>
      <c r="M124" s="168">
        <f t="shared" ref="M124" si="112">SUM(M125,M128,M130,M139)</f>
        <v>9649.168356978611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7744.0552613628315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7301.7186803811683</v>
      </c>
      <c r="H125" s="157">
        <f t="shared" si="117"/>
        <v>7349.6856529880115</v>
      </c>
      <c r="I125" s="157">
        <f t="shared" si="117"/>
        <v>6594.0495827663917</v>
      </c>
      <c r="J125" s="157">
        <f t="shared" si="117"/>
        <v>0</v>
      </c>
      <c r="K125" s="157">
        <f t="shared" si="117"/>
        <v>7683.812710239763</v>
      </c>
      <c r="L125" s="157">
        <f t="shared" si="117"/>
        <v>7587.2353110238664</v>
      </c>
      <c r="M125" s="157">
        <f t="shared" si="117"/>
        <v>7537.0130400851185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7727.4728539206244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0</v>
      </c>
      <c r="G126" s="156">
        <f>IF(RES_hhdet_in_fec!G126=0,0,RES_hhdet_in_fec!G126/0.086*1000000/RES_hhdet_in_new!G126)</f>
        <v>7244.8226322370792</v>
      </c>
      <c r="H126" s="156">
        <f>IF(RES_hhdet_in_fec!H126=0,0,RES_hhdet_in_fec!H126/0.086*1000000/RES_hhdet_in_new!H126)</f>
        <v>7310.8960950686742</v>
      </c>
      <c r="I126" s="156">
        <f>IF(RES_hhdet_in_fec!I126=0,0,RES_hhdet_in_fec!I126/0.086*1000000/RES_hhdet_in_new!I126)</f>
        <v>6519.8100984381899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7612.3215744427844</v>
      </c>
      <c r="L126" s="156">
        <f>IF(RES_hhdet_in_fec!L126=0,0,RES_hhdet_in_fec!L126/0.086*1000000/RES_hhdet_in_new!L126)</f>
        <v>7548.5051803708802</v>
      </c>
      <c r="M126" s="156">
        <f>IF(RES_hhdet_in_fec!M126=0,0,RES_hhdet_in_fec!M126/0.086*1000000/RES_hhdet_in_new!M126)</f>
        <v>7502.9337525902047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16.582407442206993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0</v>
      </c>
      <c r="G127" s="156">
        <f>IF(RES_hhdet_in_fec!G127=0,0,RES_hhdet_in_fec!G127/0.086*1000000/RES_hhdet_in_new!G126)</f>
        <v>56.896048144088709</v>
      </c>
      <c r="H127" s="156">
        <f>IF(RES_hhdet_in_fec!H127=0,0,RES_hhdet_in_fec!H127/0.086*1000000/RES_hhdet_in_new!H126)</f>
        <v>38.789557919337739</v>
      </c>
      <c r="I127" s="156">
        <f>IF(RES_hhdet_in_fec!I127=0,0,RES_hhdet_in_fec!I127/0.086*1000000/RES_hhdet_in_new!I126)</f>
        <v>74.239484328201584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71.491135796978995</v>
      </c>
      <c r="L127" s="156">
        <f>IF(RES_hhdet_in_fec!L127=0,0,RES_hhdet_in_fec!L127/0.086*1000000/RES_hhdet_in_new!L126)</f>
        <v>38.730130652985807</v>
      </c>
      <c r="M127" s="156">
        <f>IF(RES_hhdet_in_fec!M127=0,0,RES_hhdet_in_fec!M127/0.086*1000000/RES_hhdet_in_new!M126)</f>
        <v>34.079287494914219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489.30282722419309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699.43535047124544</v>
      </c>
      <c r="H128" s="157">
        <f t="shared" si="118"/>
        <v>662.48715165119643</v>
      </c>
      <c r="I128" s="157">
        <f t="shared" si="118"/>
        <v>609.96423043755351</v>
      </c>
      <c r="J128" s="157">
        <f t="shared" si="118"/>
        <v>0</v>
      </c>
      <c r="K128" s="157">
        <f t="shared" si="118"/>
        <v>469.7914659676685</v>
      </c>
      <c r="L128" s="157">
        <f t="shared" si="118"/>
        <v>421.32224400148596</v>
      </c>
      <c r="M128" s="157">
        <f t="shared" si="118"/>
        <v>395.94275086982515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489.30282722419309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0</v>
      </c>
      <c r="G129" s="156">
        <f>IF(RES_hhdet_in_fec!G129=0,0,RES_hhdet_in_fec!G129/0.086*1000000/RES_hhdet_in_new!G129)</f>
        <v>699.43535047124544</v>
      </c>
      <c r="H129" s="156">
        <f>IF(RES_hhdet_in_fec!H129=0,0,RES_hhdet_in_fec!H129/0.086*1000000/RES_hhdet_in_new!H129)</f>
        <v>662.48715165119643</v>
      </c>
      <c r="I129" s="156">
        <f>IF(RES_hhdet_in_fec!I129=0,0,RES_hhdet_in_fec!I129/0.086*1000000/RES_hhdet_in_new!I129)</f>
        <v>609.96423043755351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469.7914659676685</v>
      </c>
      <c r="L129" s="156">
        <f>IF(RES_hhdet_in_fec!L129=0,0,RES_hhdet_in_fec!L129/0.086*1000000/RES_hhdet_in_new!L129)</f>
        <v>421.32224400148596</v>
      </c>
      <c r="M129" s="156">
        <f>IF(RES_hhdet_in_fec!M129=0,0,RES_hhdet_in_fec!M129/0.086*1000000/RES_hhdet_in_new!M129)</f>
        <v>395.94275086982515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976.80566944723637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0</v>
      </c>
      <c r="G130" s="157">
        <f>IF(SUM(RES_hhdet_in_fec!G131:G132,RES_hhdet_in_fec!G135:G136)=0,0,SUM(RES_hhdet_in_fec!G131:G132,RES_hhdet_in_fec!G135:G136)/0.086*1000000/SUM(RES_hhdet_in_new!G131:G132,RES_hhdet_in_new!G135:G136))</f>
        <v>1048.8161854800153</v>
      </c>
      <c r="H130" s="157">
        <f>IF(SUM(RES_hhdet_in_fec!H131:H132,RES_hhdet_in_fec!H135:H136)=0,0,SUM(RES_hhdet_in_fec!H131:H132,RES_hhdet_in_fec!H135:H136)/0.086*1000000/SUM(RES_hhdet_in_new!H131:H132,RES_hhdet_in_new!H135:H136))</f>
        <v>1098.6745337367786</v>
      </c>
      <c r="I130" s="157">
        <f>IF(SUM(RES_hhdet_in_fec!I131:I132,RES_hhdet_in_fec!I135:I136)=0,0,SUM(RES_hhdet_in_fec!I131:I132,RES_hhdet_in_fec!I135:I136)/0.086*1000000/SUM(RES_hhdet_in_new!I131:I132,RES_hhdet_in_new!I135:I136))</f>
        <v>1361.6271984081666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1015.9053220444652</v>
      </c>
      <c r="L130" s="157">
        <f>IF(SUM(RES_hhdet_in_fec!L131:L132,RES_hhdet_in_fec!L135:L136)=0,0,SUM(RES_hhdet_in_fec!L131:L132,RES_hhdet_in_fec!L135:L136)/0.086*1000000/SUM(RES_hhdet_in_new!L131:L132,RES_hhdet_in_new!L135:L136))</f>
        <v>1129.41332337321</v>
      </c>
      <c r="M130" s="157">
        <f>IF(SUM(RES_hhdet_in_fec!M131:M132,RES_hhdet_in_fec!M135:M136)=0,0,SUM(RES_hhdet_in_fec!M131:M132,RES_hhdet_in_fec!M135:M136)/0.086*1000000/SUM(RES_hhdet_in_new!M131:M132,RES_hhdet_in_new!M135:M136))</f>
        <v>1029.8603474665974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950.39937704385693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0</v>
      </c>
      <c r="G131" s="132">
        <f>IF(RES_hhdet_in_fec!G131=0,0,RES_hhdet_in_fec!G131/0.086*1000000/RES_hhdet_in_new!G131)</f>
        <v>1032.2741363477576</v>
      </c>
      <c r="H131" s="132">
        <f>IF(RES_hhdet_in_fec!H131=0,0,RES_hhdet_in_fec!H131/0.086*1000000/RES_hhdet_in_new!H131)</f>
        <v>1098.6745337367786</v>
      </c>
      <c r="I131" s="132">
        <f>IF(RES_hhdet_in_fec!I131=0,0,RES_hhdet_in_fec!I131/0.086*1000000/RES_hhdet_in_new!I131)</f>
        <v>1181.5725816014894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1015.9053220444652</v>
      </c>
      <c r="L131" s="132">
        <f>IF(RES_hhdet_in_fec!L131=0,0,RES_hhdet_in_fec!L131/0.086*1000000/RES_hhdet_in_new!L131)</f>
        <v>1019.3207506617745</v>
      </c>
      <c r="M131" s="132">
        <f>IF(RES_hhdet_in_fec!M131=0,0,RES_hhdet_in_fec!M131/0.086*1000000/RES_hhdet_in_new!M131)</f>
        <v>1029.8603474665974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1177.909562870525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1281.5668697896106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2006.9974093686608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1492.624564104091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465.53806274682688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0</v>
      </c>
      <c r="G139" s="157">
        <f>IF(SUM(RES_hhdet_in_fec!G140:G141)=0,0,SUM(RES_hhdet_in_fec!G140:G141)/0.086*1000000/SUM(RES_hhdet_in_new!G140:G141))</f>
        <v>377.05066499169914</v>
      </c>
      <c r="H139" s="157">
        <f>IF(SUM(RES_hhdet_in_fec!H140:H141)=0,0,SUM(RES_hhdet_in_fec!H140:H141)/0.086*1000000/SUM(RES_hhdet_in_new!H140:H141))</f>
        <v>1498.8020153107384</v>
      </c>
      <c r="I139" s="157">
        <f>IF(SUM(RES_hhdet_in_fec!I140:I141)=0,0,SUM(RES_hhdet_in_fec!I140:I141)/0.086*1000000/SUM(RES_hhdet_in_new!I140:I141))</f>
        <v>311.82002695213527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206.20040363851237</v>
      </c>
      <c r="L139" s="157">
        <f>IF(SUM(RES_hhdet_in_fec!L140:L141)=0,0,SUM(RES_hhdet_in_fec!L140:L141)/0.086*1000000/SUM(RES_hhdet_in_new!L140:L141))</f>
        <v>666.9572967854109</v>
      </c>
      <c r="M139" s="157">
        <f>IF(SUM(RES_hhdet_in_fec!M140:M141)=0,0,SUM(RES_hhdet_in_fec!M140:M141)/0.086*1000000/SUM(RES_hhdet_in_new!M140:M141))</f>
        <v>686.35221855706823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465.53806274682688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0</v>
      </c>
      <c r="G141" s="57">
        <f>IF(RES_hhdet_in_fec!G141=0,0,RES_hhdet_in_fec!G141/0.086*1000000/RES_hhdet_in_new!G141)</f>
        <v>377.05066499169914</v>
      </c>
      <c r="H141" s="57">
        <f>IF(RES_hhdet_in_fec!H141=0,0,RES_hhdet_in_fec!H141/0.086*1000000/RES_hhdet_in_new!H141)</f>
        <v>1498.8020153107384</v>
      </c>
      <c r="I141" s="57">
        <f>IF(RES_hhdet_in_fec!I141=0,0,RES_hhdet_in_fec!I141/0.086*1000000/RES_hhdet_in_new!I141)</f>
        <v>311.82002695213527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206.20040363851237</v>
      </c>
      <c r="L141" s="57">
        <f>IF(RES_hhdet_in_fec!L141=0,0,RES_hhdet_in_fec!L141/0.086*1000000/RES_hhdet_in_new!L141)</f>
        <v>666.9572967854109</v>
      </c>
      <c r="M141" s="57">
        <f>IF(RES_hhdet_in_fec!M141=0,0,RES_hhdet_in_fec!M141/0.086*1000000/RES_hhdet_in_new!M141)</f>
        <v>686.35221855706823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7389.621401056309</v>
      </c>
      <c r="D143" s="168">
        <f t="shared" ref="D143" si="120">SUM(D144,D146,D148,D157)</f>
        <v>7363.3554332692138</v>
      </c>
      <c r="E143" s="168">
        <f t="shared" ref="E143" si="121">SUM(E144,E146,E148,E157)</f>
        <v>7570.3694864167528</v>
      </c>
      <c r="F143" s="168">
        <f t="shared" ref="F143" si="122">SUM(F144,F146,F148,F157)</f>
        <v>7684.8025100496961</v>
      </c>
      <c r="G143" s="168">
        <f t="shared" ref="G143" si="123">SUM(G144,G146,G148,G157)</f>
        <v>6553.671663401803</v>
      </c>
      <c r="H143" s="168">
        <f t="shared" ref="H143" si="124">SUM(H144,H146,H148,H157)</f>
        <v>7422.055709259982</v>
      </c>
      <c r="I143" s="168">
        <f t="shared" ref="I143" si="125">SUM(I144,I146,I148,I157)</f>
        <v>6321.9965106990694</v>
      </c>
      <c r="J143" s="168">
        <f t="shared" ref="J143" si="126">SUM(J144,J146,J148,J157)</f>
        <v>7080.9572538452394</v>
      </c>
      <c r="K143" s="168">
        <f t="shared" ref="K143" si="127">SUM(K144,K146,K148,K157)</f>
        <v>5877.062851574683</v>
      </c>
      <c r="L143" s="168">
        <f t="shared" ref="L143" si="128">SUM(L144,L146,L148,L157)</f>
        <v>5661.0723735965166</v>
      </c>
      <c r="M143" s="168">
        <f t="shared" ref="M143" si="129">SUM(M144,M146,M148,M157)</f>
        <v>5374.5428173193595</v>
      </c>
      <c r="N143" s="168">
        <f t="shared" ref="N143" si="130">SUM(N144,N146,N148,N157)</f>
        <v>5418.8240310744104</v>
      </c>
      <c r="O143" s="168">
        <f t="shared" ref="O143" si="131">SUM(O144,O146,O148,O157)</f>
        <v>4785.9162886001586</v>
      </c>
      <c r="P143" s="168">
        <f t="shared" ref="P143" si="132">SUM(P144,P146,P148,P157)</f>
        <v>4544.0654427448499</v>
      </c>
      <c r="Q143" s="168">
        <f t="shared" ref="Q143" si="133">SUM(Q144,Q146,Q148,Q157)</f>
        <v>4337.8024952254054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5198.5753516798677</v>
      </c>
      <c r="D144" s="157">
        <f t="shared" si="134"/>
        <v>5052.7772284492594</v>
      </c>
      <c r="E144" s="157">
        <f t="shared" si="134"/>
        <v>5155.098175723977</v>
      </c>
      <c r="F144" s="157">
        <f t="shared" si="134"/>
        <v>5210.5610838618013</v>
      </c>
      <c r="G144" s="157">
        <f t="shared" si="134"/>
        <v>4277.6424548180212</v>
      </c>
      <c r="H144" s="157">
        <f t="shared" si="134"/>
        <v>4047.9248328691897</v>
      </c>
      <c r="I144" s="157">
        <f t="shared" si="134"/>
        <v>3482.8918050881898</v>
      </c>
      <c r="J144" s="157">
        <f t="shared" si="134"/>
        <v>3781.7592951961747</v>
      </c>
      <c r="K144" s="157">
        <f t="shared" si="134"/>
        <v>3376.3899349763924</v>
      </c>
      <c r="L144" s="157">
        <f t="shared" si="134"/>
        <v>3104.7830042713626</v>
      </c>
      <c r="M144" s="157">
        <f t="shared" si="134"/>
        <v>2774.6790218536021</v>
      </c>
      <c r="N144" s="157">
        <f t="shared" si="134"/>
        <v>2661.8114315956636</v>
      </c>
      <c r="O144" s="157">
        <f t="shared" si="134"/>
        <v>2331.8198025852207</v>
      </c>
      <c r="P144" s="157">
        <f t="shared" si="134"/>
        <v>2075.0496223312389</v>
      </c>
      <c r="Q144" s="157">
        <f t="shared" si="134"/>
        <v>1992.2809275551599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5198.5753516798677</v>
      </c>
      <c r="D145" s="156">
        <f>IF(RES_hhdet_in_fec!D145=0,0,RES_hhdet_in_fec!D145/0.086*1000000/RES_hhdet_in_new!D145)</f>
        <v>5052.7772284492594</v>
      </c>
      <c r="E145" s="156">
        <f>IF(RES_hhdet_in_fec!E145=0,0,RES_hhdet_in_fec!E145/0.086*1000000/RES_hhdet_in_new!E145)</f>
        <v>5155.098175723977</v>
      </c>
      <c r="F145" s="156">
        <f>IF(RES_hhdet_in_fec!F145=0,0,RES_hhdet_in_fec!F145/0.086*1000000/RES_hhdet_in_new!F145)</f>
        <v>5210.5610838618013</v>
      </c>
      <c r="G145" s="156">
        <f>IF(RES_hhdet_in_fec!G145=0,0,RES_hhdet_in_fec!G145/0.086*1000000/RES_hhdet_in_new!G145)</f>
        <v>4277.6424548180212</v>
      </c>
      <c r="H145" s="156">
        <f>IF(RES_hhdet_in_fec!H145=0,0,RES_hhdet_in_fec!H145/0.086*1000000/RES_hhdet_in_new!H145)</f>
        <v>4047.9248328691897</v>
      </c>
      <c r="I145" s="156">
        <f>IF(RES_hhdet_in_fec!I145=0,0,RES_hhdet_in_fec!I145/0.086*1000000/RES_hhdet_in_new!I145)</f>
        <v>3482.8918050881898</v>
      </c>
      <c r="J145" s="156">
        <f>IF(RES_hhdet_in_fec!J145=0,0,RES_hhdet_in_fec!J145/0.086*1000000/RES_hhdet_in_new!J145)</f>
        <v>3781.7592951961747</v>
      </c>
      <c r="K145" s="156">
        <f>IF(RES_hhdet_in_fec!K145=0,0,RES_hhdet_in_fec!K145/0.086*1000000/RES_hhdet_in_new!K145)</f>
        <v>3376.3899349763924</v>
      </c>
      <c r="L145" s="156">
        <f>IF(RES_hhdet_in_fec!L145=0,0,RES_hhdet_in_fec!L145/0.086*1000000/RES_hhdet_in_new!L145)</f>
        <v>3104.7830042713626</v>
      </c>
      <c r="M145" s="156">
        <f>IF(RES_hhdet_in_fec!M145=0,0,RES_hhdet_in_fec!M145/0.086*1000000/RES_hhdet_in_new!M145)</f>
        <v>2774.6790218536021</v>
      </c>
      <c r="N145" s="156">
        <f>IF(RES_hhdet_in_fec!N145=0,0,RES_hhdet_in_fec!N145/0.086*1000000/RES_hhdet_in_new!N145)</f>
        <v>2661.8114315956636</v>
      </c>
      <c r="O145" s="156">
        <f>IF(RES_hhdet_in_fec!O145=0,0,RES_hhdet_in_fec!O145/0.086*1000000/RES_hhdet_in_new!O145)</f>
        <v>2331.8198025852207</v>
      </c>
      <c r="P145" s="156">
        <f>IF(RES_hhdet_in_fec!P145=0,0,RES_hhdet_in_fec!P145/0.086*1000000/RES_hhdet_in_new!P145)</f>
        <v>2075.0496223312389</v>
      </c>
      <c r="Q145" s="156">
        <f>IF(RES_hhdet_in_fec!Q145=0,0,RES_hhdet_in_fec!Q145/0.086*1000000/RES_hhdet_in_new!Q145)</f>
        <v>1992.2809275551599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472.09150752906254</v>
      </c>
      <c r="D146" s="157">
        <f t="shared" si="135"/>
        <v>460.31090671164344</v>
      </c>
      <c r="E146" s="157">
        <f t="shared" si="135"/>
        <v>426.31830744874935</v>
      </c>
      <c r="F146" s="157">
        <f t="shared" si="135"/>
        <v>481.89095739375142</v>
      </c>
      <c r="G146" s="157">
        <f t="shared" si="135"/>
        <v>465.77771746826954</v>
      </c>
      <c r="H146" s="157">
        <f t="shared" si="135"/>
        <v>463.69494059209097</v>
      </c>
      <c r="I146" s="157">
        <f t="shared" si="135"/>
        <v>428.86958081991338</v>
      </c>
      <c r="J146" s="157">
        <f t="shared" si="135"/>
        <v>426.38764504873023</v>
      </c>
      <c r="K146" s="157">
        <f t="shared" si="135"/>
        <v>386.28752019053604</v>
      </c>
      <c r="L146" s="157">
        <f t="shared" si="135"/>
        <v>408.54098105963442</v>
      </c>
      <c r="M146" s="157">
        <f t="shared" si="135"/>
        <v>387.59135174114454</v>
      </c>
      <c r="N146" s="157">
        <f t="shared" si="135"/>
        <v>370.12220941545206</v>
      </c>
      <c r="O146" s="157">
        <f t="shared" si="135"/>
        <v>379.99974774062582</v>
      </c>
      <c r="P146" s="157">
        <f t="shared" si="135"/>
        <v>354.97121940083673</v>
      </c>
      <c r="Q146" s="157">
        <f t="shared" si="135"/>
        <v>357.54664393859576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472.09150752906254</v>
      </c>
      <c r="D147" s="156">
        <f>IF(RES_hhdet_in_fec!D147=0,0,RES_hhdet_in_fec!D147/0.086*1000000/RES_hhdet_in_new!D147)</f>
        <v>460.31090671164344</v>
      </c>
      <c r="E147" s="156">
        <f>IF(RES_hhdet_in_fec!E147=0,0,RES_hhdet_in_fec!E147/0.086*1000000/RES_hhdet_in_new!E147)</f>
        <v>426.31830744874935</v>
      </c>
      <c r="F147" s="156">
        <f>IF(RES_hhdet_in_fec!F147=0,0,RES_hhdet_in_fec!F147/0.086*1000000/RES_hhdet_in_new!F147)</f>
        <v>481.89095739375142</v>
      </c>
      <c r="G147" s="156">
        <f>IF(RES_hhdet_in_fec!G147=0,0,RES_hhdet_in_fec!G147/0.086*1000000/RES_hhdet_in_new!G147)</f>
        <v>465.77771746826954</v>
      </c>
      <c r="H147" s="156">
        <f>IF(RES_hhdet_in_fec!H147=0,0,RES_hhdet_in_fec!H147/0.086*1000000/RES_hhdet_in_new!H147)</f>
        <v>463.69494059209097</v>
      </c>
      <c r="I147" s="156">
        <f>IF(RES_hhdet_in_fec!I147=0,0,RES_hhdet_in_fec!I147/0.086*1000000/RES_hhdet_in_new!I147)</f>
        <v>428.86958081991338</v>
      </c>
      <c r="J147" s="156">
        <f>IF(RES_hhdet_in_fec!J147=0,0,RES_hhdet_in_fec!J147/0.086*1000000/RES_hhdet_in_new!J147)</f>
        <v>426.38764504873023</v>
      </c>
      <c r="K147" s="156">
        <f>IF(RES_hhdet_in_fec!K147=0,0,RES_hhdet_in_fec!K147/0.086*1000000/RES_hhdet_in_new!K147)</f>
        <v>386.28752019053604</v>
      </c>
      <c r="L147" s="156">
        <f>IF(RES_hhdet_in_fec!L147=0,0,RES_hhdet_in_fec!L147/0.086*1000000/RES_hhdet_in_new!L147)</f>
        <v>408.54098105963442</v>
      </c>
      <c r="M147" s="156">
        <f>IF(RES_hhdet_in_fec!M147=0,0,RES_hhdet_in_fec!M147/0.086*1000000/RES_hhdet_in_new!M147)</f>
        <v>387.59135174114454</v>
      </c>
      <c r="N147" s="156">
        <f>IF(RES_hhdet_in_fec!N147=0,0,RES_hhdet_in_fec!N147/0.086*1000000/RES_hhdet_in_new!N147)</f>
        <v>370.12220941545206</v>
      </c>
      <c r="O147" s="156">
        <f>IF(RES_hhdet_in_fec!O147=0,0,RES_hhdet_in_fec!O147/0.086*1000000/RES_hhdet_in_new!O147)</f>
        <v>379.99974774062582</v>
      </c>
      <c r="P147" s="156">
        <f>IF(RES_hhdet_in_fec!P147=0,0,RES_hhdet_in_fec!P147/0.086*1000000/RES_hhdet_in_new!P147)</f>
        <v>354.97121940083673</v>
      </c>
      <c r="Q147" s="156">
        <f>IF(RES_hhdet_in_fec!Q147=0,0,RES_hhdet_in_fec!Q147/0.086*1000000/RES_hhdet_in_new!Q147)</f>
        <v>357.54664393859576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1250.8822843124776</v>
      </c>
      <c r="D148" s="157">
        <f>IF(SUM(RES_hhdet_in_fec!D149:D150,RES_hhdet_in_fec!D153:D154)=0,0,SUM(RES_hhdet_in_fec!D149:D150,RES_hhdet_in_fec!D153:D154)/0.086*1000000/SUM(RES_hhdet_in_new!D149:D150,RES_hhdet_in_new!D153:D154))</f>
        <v>1195.468193013553</v>
      </c>
      <c r="E148" s="157">
        <f>IF(SUM(RES_hhdet_in_fec!E149:E150,RES_hhdet_in_fec!E153:E154)=0,0,SUM(RES_hhdet_in_fec!E149:E150,RES_hhdet_in_fec!E153:E154)/0.086*1000000/SUM(RES_hhdet_in_new!E149:E150,RES_hhdet_in_new!E153:E154))</f>
        <v>1521.3521603159631</v>
      </c>
      <c r="F148" s="157">
        <f>IF(SUM(RES_hhdet_in_fec!F149:F150,RES_hhdet_in_fec!F153:F154)=0,0,SUM(RES_hhdet_in_fec!F149:F150,RES_hhdet_in_fec!F153:F154)/0.086*1000000/SUM(RES_hhdet_in_new!F149:F150,RES_hhdet_in_new!F153:F154))</f>
        <v>1239.7283304640339</v>
      </c>
      <c r="G148" s="157">
        <f>IF(SUM(RES_hhdet_in_fec!G149:G150,RES_hhdet_in_fec!G153:G154)=0,0,SUM(RES_hhdet_in_fec!G149:G150,RES_hhdet_in_fec!G153:G154)/0.086*1000000/SUM(RES_hhdet_in_new!G149:G150,RES_hhdet_in_new!G153:G154))</f>
        <v>1433.0687247765516</v>
      </c>
      <c r="H148" s="157">
        <f>IF(SUM(RES_hhdet_in_fec!H149:H150,RES_hhdet_in_fec!H153:H154)=0,0,SUM(RES_hhdet_in_fec!H149:H150,RES_hhdet_in_fec!H153:H154)/0.086*1000000/SUM(RES_hhdet_in_new!H149:H150,RES_hhdet_in_new!H153:H154))</f>
        <v>1411.2426555538709</v>
      </c>
      <c r="I148" s="157">
        <f>IF(SUM(RES_hhdet_in_fec!I149:I150,RES_hhdet_in_fec!I153:I154)=0,0,SUM(RES_hhdet_in_fec!I149:I150,RES_hhdet_in_fec!I153:I154)/0.086*1000000/SUM(RES_hhdet_in_new!I149:I150,RES_hhdet_in_new!I153:I154))</f>
        <v>2097.8168271106601</v>
      </c>
      <c r="J148" s="157">
        <f>IF(SUM(RES_hhdet_in_fec!J149:J150,RES_hhdet_in_fec!J153:J154)=0,0,SUM(RES_hhdet_in_fec!J149:J150,RES_hhdet_in_fec!J153:J154)/0.086*1000000/SUM(RES_hhdet_in_new!J149:J150,RES_hhdet_in_new!J153:J154))</f>
        <v>1704.5125956355078</v>
      </c>
      <c r="K148" s="157">
        <f>IF(SUM(RES_hhdet_in_fec!K149:K150,RES_hhdet_in_fec!K153:K154)=0,0,SUM(RES_hhdet_in_fec!K149:K150,RES_hhdet_in_fec!K153:K154)/0.086*1000000/SUM(RES_hhdet_in_new!K149:K150,RES_hhdet_in_new!K153:K154))</f>
        <v>1908.534987852747</v>
      </c>
      <c r="L148" s="157">
        <f>IF(SUM(RES_hhdet_in_fec!L149:L150,RES_hhdet_in_fec!L153:L154)=0,0,SUM(RES_hhdet_in_fec!L149:L150,RES_hhdet_in_fec!L153:L154)/0.086*1000000/SUM(RES_hhdet_in_new!L149:L150,RES_hhdet_in_new!L153:L154))</f>
        <v>1481.6490559441065</v>
      </c>
      <c r="M148" s="157">
        <f>IF(SUM(RES_hhdet_in_fec!M149:M150,RES_hhdet_in_fec!M153:M154)=0,0,SUM(RES_hhdet_in_fec!M149:M150,RES_hhdet_in_fec!M153:M154)/0.086*1000000/SUM(RES_hhdet_in_new!M149:M150,RES_hhdet_in_new!M153:M154))</f>
        <v>1526.0386558599125</v>
      </c>
      <c r="N148" s="157">
        <f>IF(SUM(RES_hhdet_in_fec!N149:N150,RES_hhdet_in_fec!N153:N154)=0,0,SUM(RES_hhdet_in_fec!N149:N150,RES_hhdet_in_fec!N153:N154)/0.086*1000000/SUM(RES_hhdet_in_new!N149:N150,RES_hhdet_in_new!N153:N154))</f>
        <v>1652.1398411363261</v>
      </c>
      <c r="O148" s="157">
        <f>IF(SUM(RES_hhdet_in_fec!O149:O150,RES_hhdet_in_fec!O153:O154)=0,0,SUM(RES_hhdet_in_fec!O149:O150,RES_hhdet_in_fec!O153:O154)/0.086*1000000/SUM(RES_hhdet_in_new!O149:O150,RES_hhdet_in_new!O153:O154))</f>
        <v>1391.4983801211115</v>
      </c>
      <c r="P148" s="157">
        <f>IF(SUM(RES_hhdet_in_fec!P149:P150,RES_hhdet_in_fec!P153:P154)=0,0,SUM(RES_hhdet_in_fec!P149:P150,RES_hhdet_in_fec!P153:P154)/0.086*1000000/SUM(RES_hhdet_in_new!P149:P150,RES_hhdet_in_new!P153:P154))</f>
        <v>1450.6477706468365</v>
      </c>
      <c r="Q148" s="157">
        <f>IF(SUM(RES_hhdet_in_fec!Q149:Q150,RES_hhdet_in_fec!Q153:Q154)=0,0,SUM(RES_hhdet_in_fec!Q149:Q150,RES_hhdet_in_fec!Q153:Q154)/0.086*1000000/SUM(RES_hhdet_in_new!Q149:Q150,RES_hhdet_in_new!Q153:Q154))</f>
        <v>1364.6427064392244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1250.8822843124776</v>
      </c>
      <c r="D153" s="162">
        <f>IF(RES_hhdet_in_fec!D153=0,0,RES_hhdet_in_fec!D153/0.086*1000000/RES_hhdet_in_new!D153)</f>
        <v>1195.468193013553</v>
      </c>
      <c r="E153" s="162">
        <f>IF(RES_hhdet_in_fec!E153=0,0,RES_hhdet_in_fec!E153/0.086*1000000/RES_hhdet_in_new!E153)</f>
        <v>1521.3521603159631</v>
      </c>
      <c r="F153" s="162">
        <f>IF(RES_hhdet_in_fec!F153=0,0,RES_hhdet_in_fec!F153/0.086*1000000/RES_hhdet_in_new!F153)</f>
        <v>1239.7283304640339</v>
      </c>
      <c r="G153" s="162">
        <f>IF(RES_hhdet_in_fec!G153=0,0,RES_hhdet_in_fec!G153/0.086*1000000/RES_hhdet_in_new!G153)</f>
        <v>1433.0687247765516</v>
      </c>
      <c r="H153" s="162">
        <f>IF(RES_hhdet_in_fec!H153=0,0,RES_hhdet_in_fec!H153/0.086*1000000/RES_hhdet_in_new!H153)</f>
        <v>1411.2426555538709</v>
      </c>
      <c r="I153" s="162">
        <f>IF(RES_hhdet_in_fec!I153=0,0,RES_hhdet_in_fec!I153/0.086*1000000/RES_hhdet_in_new!I153)</f>
        <v>2097.8168271106601</v>
      </c>
      <c r="J153" s="162">
        <f>IF(RES_hhdet_in_fec!J153=0,0,RES_hhdet_in_fec!J153/0.086*1000000/RES_hhdet_in_new!J153)</f>
        <v>1704.5125956355078</v>
      </c>
      <c r="K153" s="162">
        <f>IF(RES_hhdet_in_fec!K153=0,0,RES_hhdet_in_fec!K153/0.086*1000000/RES_hhdet_in_new!K153)</f>
        <v>1908.534987852747</v>
      </c>
      <c r="L153" s="162">
        <f>IF(RES_hhdet_in_fec!L153=0,0,RES_hhdet_in_fec!L153/0.086*1000000/RES_hhdet_in_new!L153)</f>
        <v>1481.6490559441065</v>
      </c>
      <c r="M153" s="162">
        <f>IF(RES_hhdet_in_fec!M153=0,0,RES_hhdet_in_fec!M153/0.086*1000000/RES_hhdet_in_new!M153)</f>
        <v>1526.0386558599125</v>
      </c>
      <c r="N153" s="162">
        <f>IF(RES_hhdet_in_fec!N153=0,0,RES_hhdet_in_fec!N153/0.086*1000000/RES_hhdet_in_new!N153)</f>
        <v>1652.1398411363261</v>
      </c>
      <c r="O153" s="162">
        <f>IF(RES_hhdet_in_fec!O153=0,0,RES_hhdet_in_fec!O153/0.086*1000000/RES_hhdet_in_new!O153)</f>
        <v>1391.4983801211115</v>
      </c>
      <c r="P153" s="162">
        <f>IF(RES_hhdet_in_fec!P153=0,0,RES_hhdet_in_fec!P153/0.086*1000000/RES_hhdet_in_new!P153)</f>
        <v>1450.6477706468365</v>
      </c>
      <c r="Q153" s="162">
        <f>IF(RES_hhdet_in_fec!Q153=0,0,RES_hhdet_in_fec!Q153/0.086*1000000/RES_hhdet_in_new!Q153)</f>
        <v>1364.6427064392244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0</v>
      </c>
      <c r="D154" s="160">
        <f>IF(RES_hhdet_in_fec!D154=0,0,RES_hhdet_in_fec!D154/0.086*1000000/RES_hhdet_in_new!D154)</f>
        <v>0</v>
      </c>
      <c r="E154" s="160">
        <f>IF(RES_hhdet_in_fec!E154=0,0,RES_hhdet_in_fec!E154/0.086*1000000/RES_hhdet_in_new!E154)</f>
        <v>0</v>
      </c>
      <c r="F154" s="160">
        <f>IF(RES_hhdet_in_fec!F154=0,0,RES_hhdet_in_fec!F154/0.086*1000000/RES_hhdet_in_new!F154)</f>
        <v>0</v>
      </c>
      <c r="G154" s="160">
        <f>IF(RES_hhdet_in_fec!G154=0,0,RES_hhdet_in_fec!G154/0.086*1000000/RES_hhdet_in_new!G154)</f>
        <v>0</v>
      </c>
      <c r="H154" s="160">
        <f>IF(RES_hhdet_in_fec!H154=0,0,RES_hhdet_in_fec!H154/0.086*1000000/RES_hhdet_in_new!H154)</f>
        <v>0</v>
      </c>
      <c r="I154" s="160">
        <f>IF(RES_hhdet_in_fec!I154=0,0,RES_hhdet_in_fec!I154/0.086*1000000/RES_hhdet_in_new!I154)</f>
        <v>0</v>
      </c>
      <c r="J154" s="160">
        <f>IF(RES_hhdet_in_fec!J154=0,0,RES_hhdet_in_fec!J154/0.086*1000000/RES_hhdet_in_new!J154)</f>
        <v>0</v>
      </c>
      <c r="K154" s="160">
        <f>IF(RES_hhdet_in_fec!K154=0,0,RES_hhdet_in_fec!K154/0.086*1000000/RES_hhdet_in_new!K154)</f>
        <v>0</v>
      </c>
      <c r="L154" s="160">
        <f>IF(RES_hhdet_in_fec!L154=0,0,RES_hhdet_in_fec!L154/0.086*1000000/RES_hhdet_in_new!L154)</f>
        <v>0</v>
      </c>
      <c r="M154" s="160">
        <f>IF(RES_hhdet_in_fec!M154=0,0,RES_hhdet_in_fec!M154/0.086*1000000/RES_hhdet_in_new!M154)</f>
        <v>0</v>
      </c>
      <c r="N154" s="160">
        <f>IF(RES_hhdet_in_fec!N154=0,0,RES_hhdet_in_fec!N154/0.086*1000000/RES_hhdet_in_new!N154)</f>
        <v>0</v>
      </c>
      <c r="O154" s="160">
        <f>IF(RES_hhdet_in_fec!O154=0,0,RES_hhdet_in_fec!O154/0.086*1000000/RES_hhdet_in_new!O154)</f>
        <v>0</v>
      </c>
      <c r="P154" s="160">
        <f>IF(RES_hhdet_in_fec!P154=0,0,RES_hhdet_in_fec!P154/0.086*1000000/RES_hhdet_in_new!P154)</f>
        <v>0</v>
      </c>
      <c r="Q154" s="160">
        <f>IF(RES_hhdet_in_fec!Q154=0,0,RES_hhdet_in_fec!Q154/0.086*1000000/RES_hhdet_in_new!Q154)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0</v>
      </c>
      <c r="D155" s="156">
        <f>IF(RES_hhdet_in_fec!D155=0,0,RES_hhdet_in_fec!D155/0.086*1000000/RES_hhdet_in_new!D154)</f>
        <v>0</v>
      </c>
      <c r="E155" s="156">
        <f>IF(RES_hhdet_in_fec!E155=0,0,RES_hhdet_in_fec!E155/0.086*1000000/RES_hhdet_in_new!E154)</f>
        <v>0</v>
      </c>
      <c r="F155" s="156">
        <f>IF(RES_hhdet_in_fec!F155=0,0,RES_hhdet_in_fec!F155/0.086*1000000/RES_hhdet_in_new!F154)</f>
        <v>0</v>
      </c>
      <c r="G155" s="156">
        <f>IF(RES_hhdet_in_fec!G155=0,0,RES_hhdet_in_fec!G155/0.086*1000000/RES_hhdet_in_new!G154)</f>
        <v>0</v>
      </c>
      <c r="H155" s="156">
        <f>IF(RES_hhdet_in_fec!H155=0,0,RES_hhdet_in_fec!H155/0.086*1000000/RES_hhdet_in_new!H154)</f>
        <v>0</v>
      </c>
      <c r="I155" s="156">
        <f>IF(RES_hhdet_in_fec!I155=0,0,RES_hhdet_in_fec!I155/0.086*1000000/RES_hhdet_in_new!I154)</f>
        <v>0</v>
      </c>
      <c r="J155" s="156">
        <f>IF(RES_hhdet_in_fec!J155=0,0,RES_hhdet_in_fec!J155/0.086*1000000/RES_hhdet_in_new!J154)</f>
        <v>0</v>
      </c>
      <c r="K155" s="156">
        <f>IF(RES_hhdet_in_fec!K155=0,0,RES_hhdet_in_fec!K155/0.086*1000000/RES_hhdet_in_new!K154)</f>
        <v>0</v>
      </c>
      <c r="L155" s="156">
        <f>IF(RES_hhdet_in_fec!L155=0,0,RES_hhdet_in_fec!L155/0.086*1000000/RES_hhdet_in_new!L154)</f>
        <v>0</v>
      </c>
      <c r="M155" s="156">
        <f>IF(RES_hhdet_in_fec!M155=0,0,RES_hhdet_in_fec!M155/0.086*1000000/RES_hhdet_in_new!M154)</f>
        <v>0</v>
      </c>
      <c r="N155" s="156">
        <f>IF(RES_hhdet_in_fec!N155=0,0,RES_hhdet_in_fec!N155/0.086*1000000/RES_hhdet_in_new!N154)</f>
        <v>0</v>
      </c>
      <c r="O155" s="156">
        <f>IF(RES_hhdet_in_fec!O155=0,0,RES_hhdet_in_fec!O155/0.086*1000000/RES_hhdet_in_new!O154)</f>
        <v>0</v>
      </c>
      <c r="P155" s="156">
        <f>IF(RES_hhdet_in_fec!P155=0,0,RES_hhdet_in_fec!P155/0.086*1000000/RES_hhdet_in_new!P154)</f>
        <v>0</v>
      </c>
      <c r="Q155" s="156">
        <f>IF(RES_hhdet_in_fec!Q155=0,0,RES_hhdet_in_fec!Q155/0.086*1000000/RES_hhdet_in_new!Q154)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0</v>
      </c>
      <c r="D156" s="156">
        <f>IF(RES_hhdet_in_fec!D156=0,0,RES_hhdet_in_fec!D156/0.086*1000000/RES_hhdet_in_new!D154)</f>
        <v>0</v>
      </c>
      <c r="E156" s="156">
        <f>IF(RES_hhdet_in_fec!E156=0,0,RES_hhdet_in_fec!E156/0.086*1000000/RES_hhdet_in_new!E154)</f>
        <v>0</v>
      </c>
      <c r="F156" s="156">
        <f>IF(RES_hhdet_in_fec!F156=0,0,RES_hhdet_in_fec!F156/0.086*1000000/RES_hhdet_in_new!F154)</f>
        <v>0</v>
      </c>
      <c r="G156" s="156">
        <f>IF(RES_hhdet_in_fec!G156=0,0,RES_hhdet_in_fec!G156/0.086*1000000/RES_hhdet_in_new!G154)</f>
        <v>0</v>
      </c>
      <c r="H156" s="156">
        <f>IF(RES_hhdet_in_fec!H156=0,0,RES_hhdet_in_fec!H156/0.086*1000000/RES_hhdet_in_new!H154)</f>
        <v>0</v>
      </c>
      <c r="I156" s="156">
        <f>IF(RES_hhdet_in_fec!I156=0,0,RES_hhdet_in_fec!I156/0.086*1000000/RES_hhdet_in_new!I154)</f>
        <v>0</v>
      </c>
      <c r="J156" s="156">
        <f>IF(RES_hhdet_in_fec!J156=0,0,RES_hhdet_in_fec!J156/0.086*1000000/RES_hhdet_in_new!J154)</f>
        <v>0</v>
      </c>
      <c r="K156" s="156">
        <f>IF(RES_hhdet_in_fec!K156=0,0,RES_hhdet_in_fec!K156/0.086*1000000/RES_hhdet_in_new!K154)</f>
        <v>0</v>
      </c>
      <c r="L156" s="156">
        <f>IF(RES_hhdet_in_fec!L156=0,0,RES_hhdet_in_fec!L156/0.086*1000000/RES_hhdet_in_new!L154)</f>
        <v>0</v>
      </c>
      <c r="M156" s="156">
        <f>IF(RES_hhdet_in_fec!M156=0,0,RES_hhdet_in_fec!M156/0.086*1000000/RES_hhdet_in_new!M154)</f>
        <v>0</v>
      </c>
      <c r="N156" s="156">
        <f>IF(RES_hhdet_in_fec!N156=0,0,RES_hhdet_in_fec!N156/0.086*1000000/RES_hhdet_in_new!N154)</f>
        <v>0</v>
      </c>
      <c r="O156" s="156">
        <f>IF(RES_hhdet_in_fec!O156=0,0,RES_hhdet_in_fec!O156/0.086*1000000/RES_hhdet_in_new!O154)</f>
        <v>0</v>
      </c>
      <c r="P156" s="156">
        <f>IF(RES_hhdet_in_fec!P156=0,0,RES_hhdet_in_fec!P156/0.086*1000000/RES_hhdet_in_new!P154)</f>
        <v>0</v>
      </c>
      <c r="Q156" s="156">
        <f>IF(RES_hhdet_in_fec!Q156=0,0,RES_hhdet_in_fec!Q156/0.086*1000000/RES_hhdet_in_new!Q154)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468.07225753490059</v>
      </c>
      <c r="D157" s="157">
        <f>IF(SUM(RES_hhdet_in_fec!D158:D159)=0,0,SUM(RES_hhdet_in_fec!D158:D159)/0.086*1000000/SUM(RES_hhdet_in_new!D158:D159))</f>
        <v>654.79910509475769</v>
      </c>
      <c r="E157" s="157">
        <f>IF(SUM(RES_hhdet_in_fec!E158:E159)=0,0,SUM(RES_hhdet_in_fec!E158:E159)/0.086*1000000/SUM(RES_hhdet_in_new!E158:E159))</f>
        <v>467.60084292806289</v>
      </c>
      <c r="F157" s="157">
        <f>IF(SUM(RES_hhdet_in_fec!F158:F159)=0,0,SUM(RES_hhdet_in_fec!F158:F159)/0.086*1000000/SUM(RES_hhdet_in_new!F158:F159))</f>
        <v>752.62213833010901</v>
      </c>
      <c r="G157" s="157">
        <f>IF(SUM(RES_hhdet_in_fec!G158:G159)=0,0,SUM(RES_hhdet_in_fec!G158:G159)/0.086*1000000/SUM(RES_hhdet_in_new!G158:G159))</f>
        <v>377.18276633896011</v>
      </c>
      <c r="H157" s="157">
        <f>IF(SUM(RES_hhdet_in_fec!H158:H159)=0,0,SUM(RES_hhdet_in_fec!H158:H159)/0.086*1000000/SUM(RES_hhdet_in_new!H158:H159))</f>
        <v>1499.1932802448309</v>
      </c>
      <c r="I157" s="157">
        <f>IF(SUM(RES_hhdet_in_fec!I158:I159)=0,0,SUM(RES_hhdet_in_fec!I158:I159)/0.086*1000000/SUM(RES_hhdet_in_new!I158:I159))</f>
        <v>312.41829768030578</v>
      </c>
      <c r="J157" s="157">
        <f>IF(SUM(RES_hhdet_in_fec!J158:J159)=0,0,SUM(RES_hhdet_in_fec!J158:J159)/0.086*1000000/SUM(RES_hhdet_in_new!J158:J159))</f>
        <v>1168.2977179648265</v>
      </c>
      <c r="K157" s="157">
        <f>IF(SUM(RES_hhdet_in_fec!K158:K159)=0,0,SUM(RES_hhdet_in_fec!K158:K159)/0.086*1000000/SUM(RES_hhdet_in_new!K158:K159))</f>
        <v>205.85040855500728</v>
      </c>
      <c r="L157" s="157">
        <f>IF(SUM(RES_hhdet_in_fec!L158:L159)=0,0,SUM(RES_hhdet_in_fec!L158:L159)/0.086*1000000/SUM(RES_hhdet_in_new!L158:L159))</f>
        <v>666.09933232141361</v>
      </c>
      <c r="M157" s="157">
        <f>IF(SUM(RES_hhdet_in_fec!M158:M159)=0,0,SUM(RES_hhdet_in_fec!M158:M159)/0.086*1000000/SUM(RES_hhdet_in_new!M158:M159))</f>
        <v>686.23378786470062</v>
      </c>
      <c r="N157" s="157">
        <f>IF(SUM(RES_hhdet_in_fec!N158:N159)=0,0,SUM(RES_hhdet_in_fec!N158:N159)/0.086*1000000/SUM(RES_hhdet_in_new!N158:N159))</f>
        <v>734.75054892696858</v>
      </c>
      <c r="O157" s="157">
        <f>IF(SUM(RES_hhdet_in_fec!O158:O159)=0,0,SUM(RES_hhdet_in_fec!O158:O159)/0.086*1000000/SUM(RES_hhdet_in_new!O158:O159))</f>
        <v>682.59835815320127</v>
      </c>
      <c r="P157" s="157">
        <f>IF(SUM(RES_hhdet_in_fec!P158:P159)=0,0,SUM(RES_hhdet_in_fec!P158:P159)/0.086*1000000/SUM(RES_hhdet_in_new!P158:P159))</f>
        <v>663.39683036593749</v>
      </c>
      <c r="Q157" s="157">
        <f>IF(SUM(RES_hhdet_in_fec!Q158:Q159)=0,0,SUM(RES_hhdet_in_fec!Q158:Q159)/0.086*1000000/SUM(RES_hhdet_in_new!Q158:Q159))</f>
        <v>623.33221729242553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468.07225753490059</v>
      </c>
      <c r="D159" s="57">
        <f>IF(RES_hhdet_in_fec!D159=0,0,RES_hhdet_in_fec!D159/0.086*1000000/RES_hhdet_in_new!D159)</f>
        <v>654.79910509475769</v>
      </c>
      <c r="E159" s="57">
        <f>IF(RES_hhdet_in_fec!E159=0,0,RES_hhdet_in_fec!E159/0.086*1000000/RES_hhdet_in_new!E159)</f>
        <v>467.60084292806289</v>
      </c>
      <c r="F159" s="57">
        <f>IF(RES_hhdet_in_fec!F159=0,0,RES_hhdet_in_fec!F159/0.086*1000000/RES_hhdet_in_new!F159)</f>
        <v>752.62213833010901</v>
      </c>
      <c r="G159" s="57">
        <f>IF(RES_hhdet_in_fec!G159=0,0,RES_hhdet_in_fec!G159/0.086*1000000/RES_hhdet_in_new!G159)</f>
        <v>377.18276633896011</v>
      </c>
      <c r="H159" s="57">
        <f>IF(RES_hhdet_in_fec!H159=0,0,RES_hhdet_in_fec!H159/0.086*1000000/RES_hhdet_in_new!H159)</f>
        <v>1499.1932802448309</v>
      </c>
      <c r="I159" s="57">
        <f>IF(RES_hhdet_in_fec!I159=0,0,RES_hhdet_in_fec!I159/0.086*1000000/RES_hhdet_in_new!I159)</f>
        <v>312.41829768030578</v>
      </c>
      <c r="J159" s="57">
        <f>IF(RES_hhdet_in_fec!J159=0,0,RES_hhdet_in_fec!J159/0.086*1000000/RES_hhdet_in_new!J159)</f>
        <v>1168.2977179648265</v>
      </c>
      <c r="K159" s="57">
        <f>IF(RES_hhdet_in_fec!K159=0,0,RES_hhdet_in_fec!K159/0.086*1000000/RES_hhdet_in_new!K159)</f>
        <v>205.85040855500728</v>
      </c>
      <c r="L159" s="57">
        <f>IF(RES_hhdet_in_fec!L159=0,0,RES_hhdet_in_fec!L159/0.086*1000000/RES_hhdet_in_new!L159)</f>
        <v>666.09933232141361</v>
      </c>
      <c r="M159" s="57">
        <f>IF(RES_hhdet_in_fec!M159=0,0,RES_hhdet_in_fec!M159/0.086*1000000/RES_hhdet_in_new!M159)</f>
        <v>686.23378786470062</v>
      </c>
      <c r="N159" s="57">
        <f>IF(RES_hhdet_in_fec!N159=0,0,RES_hhdet_in_fec!N159/0.086*1000000/RES_hhdet_in_new!N159)</f>
        <v>734.75054892696858</v>
      </c>
      <c r="O159" s="57">
        <f>IF(RES_hhdet_in_fec!O159=0,0,RES_hhdet_in_fec!O159/0.086*1000000/RES_hhdet_in_new!O159)</f>
        <v>682.59835815320127</v>
      </c>
      <c r="P159" s="57">
        <f>IF(RES_hhdet_in_fec!P159=0,0,RES_hhdet_in_fec!P159/0.086*1000000/RES_hhdet_in_new!P159)</f>
        <v>663.39683036593749</v>
      </c>
      <c r="Q159" s="57">
        <f>IF(RES_hhdet_in_fec!Q159=0,0,RES_hhdet_in_fec!Q159/0.086*1000000/RES_hhdet_in_new!Q159)</f>
        <v>623.33221729242553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10745.837763612359</v>
      </c>
      <c r="E161" s="168">
        <f t="shared" ref="E161" si="138">SUM(E162,E164,E166,E175)</f>
        <v>11921.415376843155</v>
      </c>
      <c r="F161" s="168">
        <f t="shared" ref="F161" si="139">SUM(F162,F164,F166,F175)</f>
        <v>10901.57671383165</v>
      </c>
      <c r="G161" s="168">
        <f t="shared" ref="G161" si="140">SUM(G162,G164,G166,G175)</f>
        <v>12372.084436642785</v>
      </c>
      <c r="H161" s="168">
        <f t="shared" ref="H161" si="141">SUM(H162,H164,H166,H175)</f>
        <v>12064.084323112827</v>
      </c>
      <c r="I161" s="168">
        <f t="shared" ref="I161" si="142">SUM(I162,I164,I166,I175)</f>
        <v>13600.664522019872</v>
      </c>
      <c r="J161" s="168">
        <f t="shared" ref="J161" si="143">SUM(J162,J164,J166,J175)</f>
        <v>12933.102815663186</v>
      </c>
      <c r="K161" s="168">
        <f t="shared" ref="K161" si="144">SUM(K162,K164,K166,K175)</f>
        <v>14434.157784171955</v>
      </c>
      <c r="L161" s="168">
        <f t="shared" ref="L161" si="145">SUM(L162,L164,L166,L175)</f>
        <v>11967.077512546995</v>
      </c>
      <c r="M161" s="168">
        <f t="shared" ref="M161" si="146">SUM(M162,M164,M166,M175)</f>
        <v>11556.532915721604</v>
      </c>
      <c r="N161" s="168">
        <f t="shared" ref="N161" si="147">SUM(N162,N164,N166,N175)</f>
        <v>11972.060888866592</v>
      </c>
      <c r="O161" s="168">
        <f t="shared" ref="O161" si="148">SUM(O162,O164,O166,O175)</f>
        <v>10988.964057122475</v>
      </c>
      <c r="P161" s="168">
        <f t="shared" ref="P161" si="149">SUM(P162,P164,P166,P175)</f>
        <v>0</v>
      </c>
      <c r="Q161" s="168">
        <f t="shared" ref="Q161" si="150">SUM(Q162,Q164,Q166,Q175)</f>
        <v>10945.388354902459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8280.0806257580025</v>
      </c>
      <c r="E162" s="157">
        <f t="shared" si="151"/>
        <v>9380.9653765611147</v>
      </c>
      <c r="F162" s="157">
        <f t="shared" si="151"/>
        <v>8382.4646973430063</v>
      </c>
      <c r="G162" s="157">
        <f t="shared" si="151"/>
        <v>10072.647044319601</v>
      </c>
      <c r="H162" s="157">
        <f t="shared" si="151"/>
        <v>8679.3292835575394</v>
      </c>
      <c r="I162" s="157">
        <f t="shared" si="151"/>
        <v>10736.701565545609</v>
      </c>
      <c r="J162" s="157">
        <f t="shared" si="151"/>
        <v>9593.213448736964</v>
      </c>
      <c r="K162" s="157">
        <f t="shared" si="151"/>
        <v>11879.775038261107</v>
      </c>
      <c r="L162" s="157">
        <f t="shared" si="151"/>
        <v>9396.4761570635765</v>
      </c>
      <c r="M162" s="157">
        <f t="shared" si="151"/>
        <v>8937.1349888289515</v>
      </c>
      <c r="N162" s="157">
        <f t="shared" si="151"/>
        <v>9187.3297154503834</v>
      </c>
      <c r="O162" s="157">
        <f t="shared" si="151"/>
        <v>8532.6391492686016</v>
      </c>
      <c r="P162" s="157">
        <f t="shared" si="151"/>
        <v>0</v>
      </c>
      <c r="Q162" s="157">
        <f t="shared" si="151"/>
        <v>8595.1480996154532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0</v>
      </c>
      <c r="D163" s="57">
        <f>IF(RES_hhdet_in_fec!D163=0,0,RES_hhdet_in_fec!D163/0.086*1000000/RES_hhdet_in_new!D163)</f>
        <v>8280.0806257580025</v>
      </c>
      <c r="E163" s="57">
        <f>IF(RES_hhdet_in_fec!E163=0,0,RES_hhdet_in_fec!E163/0.086*1000000/RES_hhdet_in_new!E163)</f>
        <v>9380.9653765611147</v>
      </c>
      <c r="F163" s="57">
        <f>IF(RES_hhdet_in_fec!F163=0,0,RES_hhdet_in_fec!F163/0.086*1000000/RES_hhdet_in_new!F163)</f>
        <v>8382.4646973430063</v>
      </c>
      <c r="G163" s="57">
        <f>IF(RES_hhdet_in_fec!G163=0,0,RES_hhdet_in_fec!G163/0.086*1000000/RES_hhdet_in_new!G163)</f>
        <v>10072.647044319601</v>
      </c>
      <c r="H163" s="57">
        <f>IF(RES_hhdet_in_fec!H163=0,0,RES_hhdet_in_fec!H163/0.086*1000000/RES_hhdet_in_new!H163)</f>
        <v>8679.3292835575394</v>
      </c>
      <c r="I163" s="57">
        <f>IF(RES_hhdet_in_fec!I163=0,0,RES_hhdet_in_fec!I163/0.086*1000000/RES_hhdet_in_new!I163)</f>
        <v>10736.701565545609</v>
      </c>
      <c r="J163" s="57">
        <f>IF(RES_hhdet_in_fec!J163=0,0,RES_hhdet_in_fec!J163/0.086*1000000/RES_hhdet_in_new!J163)</f>
        <v>9593.213448736964</v>
      </c>
      <c r="K163" s="57">
        <f>IF(RES_hhdet_in_fec!K163=0,0,RES_hhdet_in_fec!K163/0.086*1000000/RES_hhdet_in_new!K163)</f>
        <v>11879.775038261107</v>
      </c>
      <c r="L163" s="57">
        <f>IF(RES_hhdet_in_fec!L163=0,0,RES_hhdet_in_fec!L163/0.086*1000000/RES_hhdet_in_new!L163)</f>
        <v>9396.4761570635765</v>
      </c>
      <c r="M163" s="57">
        <f>IF(RES_hhdet_in_fec!M163=0,0,RES_hhdet_in_fec!M163/0.086*1000000/RES_hhdet_in_new!M163)</f>
        <v>8937.1349888289515</v>
      </c>
      <c r="N163" s="57">
        <f>IF(RES_hhdet_in_fec!N163=0,0,RES_hhdet_in_fec!N163/0.086*1000000/RES_hhdet_in_new!N163)</f>
        <v>9187.3297154503834</v>
      </c>
      <c r="O163" s="57">
        <f>IF(RES_hhdet_in_fec!O163=0,0,RES_hhdet_in_fec!O163/0.086*1000000/RES_hhdet_in_new!O163)</f>
        <v>8532.6391492686016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8595.1480996154532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570.43661633375791</v>
      </c>
      <c r="E164" s="157">
        <f t="shared" si="152"/>
        <v>535.76642596299325</v>
      </c>
      <c r="F164" s="157">
        <f t="shared" si="152"/>
        <v>516.98116383380784</v>
      </c>
      <c r="G164" s="157">
        <f t="shared" si="152"/>
        <v>488.79069962695422</v>
      </c>
      <c r="H164" s="157">
        <f t="shared" si="152"/>
        <v>470.25048269667695</v>
      </c>
      <c r="I164" s="157">
        <f t="shared" si="152"/>
        <v>450.96597769517348</v>
      </c>
      <c r="J164" s="157">
        <f t="shared" si="152"/>
        <v>458.19311192034644</v>
      </c>
      <c r="K164" s="157">
        <f t="shared" si="152"/>
        <v>437.03359637516962</v>
      </c>
      <c r="L164" s="157">
        <f t="shared" si="152"/>
        <v>416.67164348118712</v>
      </c>
      <c r="M164" s="157">
        <f t="shared" si="152"/>
        <v>403.70360236130517</v>
      </c>
      <c r="N164" s="157">
        <f t="shared" si="152"/>
        <v>398.43127319809071</v>
      </c>
      <c r="O164" s="157">
        <f t="shared" si="152"/>
        <v>389.39041168666915</v>
      </c>
      <c r="P164" s="157">
        <f t="shared" si="152"/>
        <v>0</v>
      </c>
      <c r="Q164" s="157">
        <f t="shared" si="152"/>
        <v>373.73388124167292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0</v>
      </c>
      <c r="D165" s="156">
        <f>IF(RES_hhdet_in_fec!D165=0,0,RES_hhdet_in_fec!D165/0.086*1000000/RES_hhdet_in_new!D165)</f>
        <v>570.43661633375791</v>
      </c>
      <c r="E165" s="156">
        <f>IF(RES_hhdet_in_fec!E165=0,0,RES_hhdet_in_fec!E165/0.086*1000000/RES_hhdet_in_new!E165)</f>
        <v>535.76642596299325</v>
      </c>
      <c r="F165" s="156">
        <f>IF(RES_hhdet_in_fec!F165=0,0,RES_hhdet_in_fec!F165/0.086*1000000/RES_hhdet_in_new!F165)</f>
        <v>516.98116383380784</v>
      </c>
      <c r="G165" s="156">
        <f>IF(RES_hhdet_in_fec!G165=0,0,RES_hhdet_in_fec!G165/0.086*1000000/RES_hhdet_in_new!G165)</f>
        <v>488.79069962695422</v>
      </c>
      <c r="H165" s="156">
        <f>IF(RES_hhdet_in_fec!H165=0,0,RES_hhdet_in_fec!H165/0.086*1000000/RES_hhdet_in_new!H165)</f>
        <v>470.25048269667695</v>
      </c>
      <c r="I165" s="156">
        <f>IF(RES_hhdet_in_fec!I165=0,0,RES_hhdet_in_fec!I165/0.086*1000000/RES_hhdet_in_new!I165)</f>
        <v>450.96597769517348</v>
      </c>
      <c r="J165" s="156">
        <f>IF(RES_hhdet_in_fec!J165=0,0,RES_hhdet_in_fec!J165/0.086*1000000/RES_hhdet_in_new!J165)</f>
        <v>458.19311192034644</v>
      </c>
      <c r="K165" s="156">
        <f>IF(RES_hhdet_in_fec!K165=0,0,RES_hhdet_in_fec!K165/0.086*1000000/RES_hhdet_in_new!K165)</f>
        <v>437.03359637516962</v>
      </c>
      <c r="L165" s="156">
        <f>IF(RES_hhdet_in_fec!L165=0,0,RES_hhdet_in_fec!L165/0.086*1000000/RES_hhdet_in_new!L165)</f>
        <v>416.67164348118712</v>
      </c>
      <c r="M165" s="156">
        <f>IF(RES_hhdet_in_fec!M165=0,0,RES_hhdet_in_fec!M165/0.086*1000000/RES_hhdet_in_new!M165)</f>
        <v>403.70360236130517</v>
      </c>
      <c r="N165" s="156">
        <f>IF(RES_hhdet_in_fec!N165=0,0,RES_hhdet_in_fec!N165/0.086*1000000/RES_hhdet_in_new!N165)</f>
        <v>398.43127319809071</v>
      </c>
      <c r="O165" s="156">
        <f>IF(RES_hhdet_in_fec!O165=0,0,RES_hhdet_in_fec!O165/0.086*1000000/RES_hhdet_in_new!O165)</f>
        <v>389.39041168666915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373.73388124167292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0</v>
      </c>
      <c r="D166" s="157">
        <f>IF(SUM(RES_hhdet_in_fec!D167:D168,RES_hhdet_in_fec!D171:D172)=0,0,SUM(RES_hhdet_in_fec!D167:D168,RES_hhdet_in_fec!D171:D172)/0.086*1000000/SUM(RES_hhdet_in_new!D167:D168,RES_hhdet_in_new!D171:D172))</f>
        <v>1239.0090830728659</v>
      </c>
      <c r="E166" s="157">
        <f>IF(SUM(RES_hhdet_in_fec!E167:E168,RES_hhdet_in_fec!E171:E172)=0,0,SUM(RES_hhdet_in_fec!E167:E168,RES_hhdet_in_fec!E171:E172)/0.086*1000000/SUM(RES_hhdet_in_new!E167:E168,RES_hhdet_in_new!E171:E172))</f>
        <v>1532.4206906964514</v>
      </c>
      <c r="F166" s="157">
        <f>IF(SUM(RES_hhdet_in_fec!F167:F168,RES_hhdet_in_fec!F171:F172)=0,0,SUM(RES_hhdet_in_fec!F167:F168,RES_hhdet_in_fec!F171:F172)/0.086*1000000/SUM(RES_hhdet_in_new!F167:F168,RES_hhdet_in_new!F171:F172))</f>
        <v>1249.5722086923574</v>
      </c>
      <c r="G166" s="157">
        <f>IF(SUM(RES_hhdet_in_fec!G167:G168,RES_hhdet_in_fec!G171:G172)=0,0,SUM(RES_hhdet_in_fec!G167:G168,RES_hhdet_in_fec!G171:G172)/0.086*1000000/SUM(RES_hhdet_in_new!G167:G168,RES_hhdet_in_new!G171:G172))</f>
        <v>1433.4644724683499</v>
      </c>
      <c r="H166" s="157">
        <f>IF(SUM(RES_hhdet_in_fec!H167:H168,RES_hhdet_in_fec!H171:H172)=0,0,SUM(RES_hhdet_in_fec!H167:H168,RES_hhdet_in_fec!H171:H172)/0.086*1000000/SUM(RES_hhdet_in_new!H167:H168,RES_hhdet_in_new!H171:H172))</f>
        <v>1415.3421368657357</v>
      </c>
      <c r="I166" s="157">
        <f>IF(SUM(RES_hhdet_in_fec!I167:I168,RES_hhdet_in_fec!I171:I172)=0,0,SUM(RES_hhdet_in_fec!I167:I168,RES_hhdet_in_fec!I171:I172)/0.086*1000000/SUM(RES_hhdet_in_new!I167:I168,RES_hhdet_in_new!I171:I172))</f>
        <v>2100.5848268335299</v>
      </c>
      <c r="J166" s="157">
        <f>IF(SUM(RES_hhdet_in_fec!J167:J168,RES_hhdet_in_fec!J171:J172)=0,0,SUM(RES_hhdet_in_fec!J167:J168,RES_hhdet_in_fec!J171:J172)/0.086*1000000/SUM(RES_hhdet_in_new!J167:J168,RES_hhdet_in_new!J171:J172))</f>
        <v>1713.3276098677172</v>
      </c>
      <c r="K166" s="157">
        <f>IF(SUM(RES_hhdet_in_fec!K167:K168,RES_hhdet_in_fec!K171:K172)=0,0,SUM(RES_hhdet_in_fec!K167:K168,RES_hhdet_in_fec!K171:K172)/0.086*1000000/SUM(RES_hhdet_in_new!K167:K168,RES_hhdet_in_new!K171:K172))</f>
        <v>1911.5011135306786</v>
      </c>
      <c r="L166" s="157">
        <f>IF(SUM(RES_hhdet_in_fec!L167:L168,RES_hhdet_in_fec!L171:L172)=0,0,SUM(RES_hhdet_in_fec!L167:L168,RES_hhdet_in_fec!L171:L172)/0.086*1000000/SUM(RES_hhdet_in_new!L167:L168,RES_hhdet_in_new!L171:L172))</f>
        <v>1487.8123817851499</v>
      </c>
      <c r="M166" s="157">
        <f>IF(SUM(RES_hhdet_in_fec!M167:M168,RES_hhdet_in_fec!M171:M172)=0,0,SUM(RES_hhdet_in_fec!M167:M168,RES_hhdet_in_fec!M171:M172)/0.086*1000000/SUM(RES_hhdet_in_new!M167:M168,RES_hhdet_in_new!M171:M172))</f>
        <v>1529.5258169136887</v>
      </c>
      <c r="N166" s="157">
        <f>IF(SUM(RES_hhdet_in_fec!N167:N168,RES_hhdet_in_fec!N171:N172)=0,0,SUM(RES_hhdet_in_fec!N167:N168,RES_hhdet_in_fec!N171:N172)/0.086*1000000/SUM(RES_hhdet_in_new!N167:N168,RES_hhdet_in_new!N171:N172))</f>
        <v>1651.6022713173236</v>
      </c>
      <c r="O166" s="157">
        <f>IF(SUM(RES_hhdet_in_fec!O167:O168,RES_hhdet_in_fec!O171:O172)=0,0,SUM(RES_hhdet_in_fec!O167:O168,RES_hhdet_in_fec!O171:O172)/0.086*1000000/SUM(RES_hhdet_in_new!O167:O168,RES_hhdet_in_new!O171:O172))</f>
        <v>1384.6669814641389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1353.4446380819461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0</v>
      </c>
      <c r="D171" s="162">
        <f>IF(RES_hhdet_in_fec!D171=0,0,RES_hhdet_in_fec!D171/0.086*1000000/RES_hhdet_in_new!D171)</f>
        <v>1239.0090830728659</v>
      </c>
      <c r="E171" s="162">
        <f>IF(RES_hhdet_in_fec!E171=0,0,RES_hhdet_in_fec!E171/0.086*1000000/RES_hhdet_in_new!E171)</f>
        <v>1532.4206906964514</v>
      </c>
      <c r="F171" s="162">
        <f>IF(RES_hhdet_in_fec!F171=0,0,RES_hhdet_in_fec!F171/0.086*1000000/RES_hhdet_in_new!F171)</f>
        <v>1249.5722086923574</v>
      </c>
      <c r="G171" s="162">
        <f>IF(RES_hhdet_in_fec!G171=0,0,RES_hhdet_in_fec!G171/0.086*1000000/RES_hhdet_in_new!G171)</f>
        <v>1433.4644724683499</v>
      </c>
      <c r="H171" s="162">
        <f>IF(RES_hhdet_in_fec!H171=0,0,RES_hhdet_in_fec!H171/0.086*1000000/RES_hhdet_in_new!H171)</f>
        <v>1415.3421368657357</v>
      </c>
      <c r="I171" s="162">
        <f>IF(RES_hhdet_in_fec!I171=0,0,RES_hhdet_in_fec!I171/0.086*1000000/RES_hhdet_in_new!I171)</f>
        <v>2100.5848268335299</v>
      </c>
      <c r="J171" s="162">
        <f>IF(RES_hhdet_in_fec!J171=0,0,RES_hhdet_in_fec!J171/0.086*1000000/RES_hhdet_in_new!J171)</f>
        <v>1713.3276098677172</v>
      </c>
      <c r="K171" s="162">
        <f>IF(RES_hhdet_in_fec!K171=0,0,RES_hhdet_in_fec!K171/0.086*1000000/RES_hhdet_in_new!K171)</f>
        <v>1911.5011135306786</v>
      </c>
      <c r="L171" s="162">
        <f>IF(RES_hhdet_in_fec!L171=0,0,RES_hhdet_in_fec!L171/0.086*1000000/RES_hhdet_in_new!L171)</f>
        <v>1487.8123817851499</v>
      </c>
      <c r="M171" s="162">
        <f>IF(RES_hhdet_in_fec!M171=0,0,RES_hhdet_in_fec!M171/0.086*1000000/RES_hhdet_in_new!M171)</f>
        <v>1529.5258169136887</v>
      </c>
      <c r="N171" s="162">
        <f>IF(RES_hhdet_in_fec!N171=0,0,RES_hhdet_in_fec!N171/0.086*1000000/RES_hhdet_in_new!N171)</f>
        <v>1651.6022713173236</v>
      </c>
      <c r="O171" s="162">
        <f>IF(RES_hhdet_in_fec!O171=0,0,RES_hhdet_in_fec!O171/0.086*1000000/RES_hhdet_in_new!O171)</f>
        <v>1384.6669814641389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1353.4446380819461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0</v>
      </c>
      <c r="D172" s="160">
        <f>IF(RES_hhdet_in_fec!D172=0,0,RES_hhdet_in_fec!D172/0.086*1000000/RES_hhdet_in_new!D172)</f>
        <v>0</v>
      </c>
      <c r="E172" s="160">
        <f>IF(RES_hhdet_in_fec!E172=0,0,RES_hhdet_in_fec!E172/0.086*1000000/RES_hhdet_in_new!E172)</f>
        <v>0</v>
      </c>
      <c r="F172" s="160">
        <f>IF(RES_hhdet_in_fec!F172=0,0,RES_hhdet_in_fec!F172/0.086*1000000/RES_hhdet_in_new!F172)</f>
        <v>0</v>
      </c>
      <c r="G172" s="160">
        <f>IF(RES_hhdet_in_fec!G172=0,0,RES_hhdet_in_fec!G172/0.086*1000000/RES_hhdet_in_new!G172)</f>
        <v>0</v>
      </c>
      <c r="H172" s="160">
        <f>IF(RES_hhdet_in_fec!H172=0,0,RES_hhdet_in_fec!H172/0.086*1000000/RES_hhdet_in_new!H172)</f>
        <v>0</v>
      </c>
      <c r="I172" s="160">
        <f>IF(RES_hhdet_in_fec!I172=0,0,RES_hhdet_in_fec!I172/0.086*1000000/RES_hhdet_in_new!I172)</f>
        <v>0</v>
      </c>
      <c r="J172" s="160">
        <f>IF(RES_hhdet_in_fec!J172=0,0,RES_hhdet_in_fec!J172/0.086*1000000/RES_hhdet_in_new!J172)</f>
        <v>0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0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0</v>
      </c>
      <c r="D173" s="156">
        <f>IF(RES_hhdet_in_fec!D173=0,0,RES_hhdet_in_fec!D173/0.086*1000000/RES_hhdet_in_new!D172)</f>
        <v>0</v>
      </c>
      <c r="E173" s="156">
        <f>IF(RES_hhdet_in_fec!E173=0,0,RES_hhdet_in_fec!E173/0.086*1000000/RES_hhdet_in_new!E172)</f>
        <v>0</v>
      </c>
      <c r="F173" s="156">
        <f>IF(RES_hhdet_in_fec!F173=0,0,RES_hhdet_in_fec!F173/0.086*1000000/RES_hhdet_in_new!F172)</f>
        <v>0</v>
      </c>
      <c r="G173" s="156">
        <f>IF(RES_hhdet_in_fec!G173=0,0,RES_hhdet_in_fec!G173/0.086*1000000/RES_hhdet_in_new!G172)</f>
        <v>0</v>
      </c>
      <c r="H173" s="156">
        <f>IF(RES_hhdet_in_fec!H173=0,0,RES_hhdet_in_fec!H173/0.086*1000000/RES_hhdet_in_new!H172)</f>
        <v>0</v>
      </c>
      <c r="I173" s="156">
        <f>IF(RES_hhdet_in_fec!I173=0,0,RES_hhdet_in_fec!I173/0.086*1000000/RES_hhdet_in_new!I172)</f>
        <v>0</v>
      </c>
      <c r="J173" s="156">
        <f>IF(RES_hhdet_in_fec!J173=0,0,RES_hhdet_in_fec!J173/0.086*1000000/RES_hhdet_in_new!J172)</f>
        <v>0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0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0</v>
      </c>
      <c r="D174" s="57">
        <f>IF(RES_hhdet_in_fec!D174=0,0,RES_hhdet_in_fec!D174/0.086*1000000/RES_hhdet_in_new!D172)</f>
        <v>0</v>
      </c>
      <c r="E174" s="57">
        <f>IF(RES_hhdet_in_fec!E174=0,0,RES_hhdet_in_fec!E174/0.086*1000000/RES_hhdet_in_new!E172)</f>
        <v>0</v>
      </c>
      <c r="F174" s="57">
        <f>IF(RES_hhdet_in_fec!F174=0,0,RES_hhdet_in_fec!F174/0.086*1000000/RES_hhdet_in_new!F172)</f>
        <v>0</v>
      </c>
      <c r="G174" s="57">
        <f>IF(RES_hhdet_in_fec!G174=0,0,RES_hhdet_in_fec!G174/0.086*1000000/RES_hhdet_in_new!G172)</f>
        <v>0</v>
      </c>
      <c r="H174" s="57">
        <f>IF(RES_hhdet_in_fec!H174=0,0,RES_hhdet_in_fec!H174/0.086*1000000/RES_hhdet_in_new!H172)</f>
        <v>0</v>
      </c>
      <c r="I174" s="57">
        <f>IF(RES_hhdet_in_fec!I174=0,0,RES_hhdet_in_fec!I174/0.086*1000000/RES_hhdet_in_new!I172)</f>
        <v>0</v>
      </c>
      <c r="J174" s="57">
        <f>IF(RES_hhdet_in_fec!J174=0,0,RES_hhdet_in_fec!J174/0.086*1000000/RES_hhdet_in_new!J172)</f>
        <v>0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0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0</v>
      </c>
      <c r="D175" s="157">
        <f>IF(SUM(RES_hhdet_in_fec!D176:D177)=0,0,SUM(RES_hhdet_in_fec!D176:D177)/0.086*1000000/SUM(RES_hhdet_in_new!D176:D177))</f>
        <v>656.31143844773169</v>
      </c>
      <c r="E175" s="157">
        <f>IF(SUM(RES_hhdet_in_fec!E176:E177)=0,0,SUM(RES_hhdet_in_fec!E176:E177)/0.086*1000000/SUM(RES_hhdet_in_new!E176:E177))</f>
        <v>472.26288362259658</v>
      </c>
      <c r="F175" s="157">
        <f>IF(SUM(RES_hhdet_in_fec!F176:F177)=0,0,SUM(RES_hhdet_in_fec!F176:F177)/0.086*1000000/SUM(RES_hhdet_in_new!F176:F177))</f>
        <v>752.55864396247807</v>
      </c>
      <c r="G175" s="157">
        <f>IF(SUM(RES_hhdet_in_fec!G176:G177)=0,0,SUM(RES_hhdet_in_fec!G176:G177)/0.086*1000000/SUM(RES_hhdet_in_new!G176:G177))</f>
        <v>377.18222022788035</v>
      </c>
      <c r="H175" s="157">
        <f>IF(SUM(RES_hhdet_in_fec!H176:H177)=0,0,SUM(RES_hhdet_in_fec!H176:H177)/0.086*1000000/SUM(RES_hhdet_in_new!H176:H177))</f>
        <v>1499.1624199928733</v>
      </c>
      <c r="I175" s="157">
        <f>IF(SUM(RES_hhdet_in_fec!I176:I177)=0,0,SUM(RES_hhdet_in_fec!I176:I177)/0.086*1000000/SUM(RES_hhdet_in_new!I176:I177))</f>
        <v>312.41215194555923</v>
      </c>
      <c r="J175" s="157">
        <f>IF(SUM(RES_hhdet_in_fec!J176:J177)=0,0,SUM(RES_hhdet_in_fec!J176:J177)/0.086*1000000/SUM(RES_hhdet_in_new!J176:J177))</f>
        <v>1168.3686451381557</v>
      </c>
      <c r="K175" s="157">
        <f>IF(SUM(RES_hhdet_in_fec!K176:K177)=0,0,SUM(RES_hhdet_in_fec!K176:K177)/0.086*1000000/SUM(RES_hhdet_in_new!K176:K177))</f>
        <v>205.84803600500072</v>
      </c>
      <c r="L175" s="157">
        <f>IF(SUM(RES_hhdet_in_fec!L176:L177)=0,0,SUM(RES_hhdet_in_fec!L176:L177)/0.086*1000000/SUM(RES_hhdet_in_new!L176:L177))</f>
        <v>666.11733021708187</v>
      </c>
      <c r="M175" s="157">
        <f>IF(SUM(RES_hhdet_in_fec!M176:M177)=0,0,SUM(RES_hhdet_in_fec!M176:M177)/0.086*1000000/SUM(RES_hhdet_in_new!M176:M177))</f>
        <v>686.1685076176575</v>
      </c>
      <c r="N175" s="157">
        <f>IF(SUM(RES_hhdet_in_fec!N176:N177)=0,0,SUM(RES_hhdet_in_fec!N176:N177)/0.086*1000000/SUM(RES_hhdet_in_new!N176:N177))</f>
        <v>734.69762890079437</v>
      </c>
      <c r="O175" s="157">
        <f>IF(SUM(RES_hhdet_in_fec!O176:O177)=0,0,SUM(RES_hhdet_in_fec!O176:O177)/0.086*1000000/SUM(RES_hhdet_in_new!O176:O177))</f>
        <v>682.26751470306556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623.06173596338692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0</v>
      </c>
      <c r="D177" s="57">
        <f>IF(RES_hhdet_in_fec!D177=0,0,RES_hhdet_in_fec!D177/0.086*1000000/RES_hhdet_in_new!D177)</f>
        <v>656.31143844773169</v>
      </c>
      <c r="E177" s="57">
        <f>IF(RES_hhdet_in_fec!E177=0,0,RES_hhdet_in_fec!E177/0.086*1000000/RES_hhdet_in_new!E177)</f>
        <v>472.26288362259658</v>
      </c>
      <c r="F177" s="57">
        <f>IF(RES_hhdet_in_fec!F177=0,0,RES_hhdet_in_fec!F177/0.086*1000000/RES_hhdet_in_new!F177)</f>
        <v>752.55864396247807</v>
      </c>
      <c r="G177" s="57">
        <f>IF(RES_hhdet_in_fec!G177=0,0,RES_hhdet_in_fec!G177/0.086*1000000/RES_hhdet_in_new!G177)</f>
        <v>377.18222022788035</v>
      </c>
      <c r="H177" s="57">
        <f>IF(RES_hhdet_in_fec!H177=0,0,RES_hhdet_in_fec!H177/0.086*1000000/RES_hhdet_in_new!H177)</f>
        <v>1499.1624199928733</v>
      </c>
      <c r="I177" s="57">
        <f>IF(RES_hhdet_in_fec!I177=0,0,RES_hhdet_in_fec!I177/0.086*1000000/RES_hhdet_in_new!I177)</f>
        <v>312.41215194555923</v>
      </c>
      <c r="J177" s="57">
        <f>IF(RES_hhdet_in_fec!J177=0,0,RES_hhdet_in_fec!J177/0.086*1000000/RES_hhdet_in_new!J177)</f>
        <v>1168.3686451381557</v>
      </c>
      <c r="K177" s="57">
        <f>IF(RES_hhdet_in_fec!K177=0,0,RES_hhdet_in_fec!K177/0.086*1000000/RES_hhdet_in_new!K177)</f>
        <v>205.84803600500072</v>
      </c>
      <c r="L177" s="57">
        <f>IF(RES_hhdet_in_fec!L177=0,0,RES_hhdet_in_fec!L177/0.086*1000000/RES_hhdet_in_new!L177)</f>
        <v>666.11733021708187</v>
      </c>
      <c r="M177" s="57">
        <f>IF(RES_hhdet_in_fec!M177=0,0,RES_hhdet_in_fec!M177/0.086*1000000/RES_hhdet_in_new!M177)</f>
        <v>686.1685076176575</v>
      </c>
      <c r="N177" s="57">
        <f>IF(RES_hhdet_in_fec!N177=0,0,RES_hhdet_in_fec!N177/0.086*1000000/RES_hhdet_in_new!N177)</f>
        <v>734.69762890079437</v>
      </c>
      <c r="O177" s="57">
        <f>IF(RES_hhdet_in_fec!O177=0,0,RES_hhdet_in_fec!O177/0.086*1000000/RES_hhdet_in_new!O177)</f>
        <v>682.26751470306556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623.06173596338692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7572.7667783431543</v>
      </c>
      <c r="E3" s="168">
        <f t="shared" ref="E3" si="2">SUM(E4,E7,E9,E19)</f>
        <v>0</v>
      </c>
      <c r="F3" s="168">
        <f t="shared" ref="F3" si="3">SUM(F4,F7,F9,F19)</f>
        <v>12821.763996243826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8291.5723372397806</v>
      </c>
      <c r="J3" s="168">
        <f t="shared" ref="J3" si="7">SUM(J4,J7,J9,J19)</f>
        <v>18194.427435077887</v>
      </c>
      <c r="K3" s="168">
        <f t="shared" ref="K3" si="8">SUM(K4,K7,K9,K19)</f>
        <v>6324.4094379385479</v>
      </c>
      <c r="L3" s="168">
        <f t="shared" ref="L3" si="9">SUM(L4,L7,L9,L19)</f>
        <v>5283.213934746459</v>
      </c>
      <c r="M3" s="168">
        <f t="shared" ref="M3" si="10">SUM(M4,M7,M9,M19)</f>
        <v>7688.4411020925454</v>
      </c>
      <c r="N3" s="168">
        <f t="shared" ref="N3" si="11">SUM(N4,N7,N9,N19)</f>
        <v>7968.5579088779905</v>
      </c>
      <c r="O3" s="168">
        <f t="shared" ref="O3" si="12">SUM(O4,O7,O9,O19)</f>
        <v>7202.0270535127056</v>
      </c>
      <c r="P3" s="168">
        <f t="shared" ref="P3" si="13">SUM(P4,P7,P9,P19)</f>
        <v>6739.125244679828</v>
      </c>
      <c r="Q3" s="168">
        <f t="shared" ref="Q3" si="14">SUM(Q4,Q7,Q9,Q19)</f>
        <v>6799.2022845118727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5255.8311494647523</v>
      </c>
      <c r="E4" s="157">
        <f t="shared" si="15"/>
        <v>0</v>
      </c>
      <c r="F4" s="157">
        <f t="shared" si="15"/>
        <v>10269.781446208844</v>
      </c>
      <c r="G4" s="157">
        <f t="shared" si="15"/>
        <v>0</v>
      </c>
      <c r="H4" s="157">
        <f t="shared" si="15"/>
        <v>0</v>
      </c>
      <c r="I4" s="157">
        <f t="shared" si="15"/>
        <v>5415.9386621462818</v>
      </c>
      <c r="J4" s="157">
        <f t="shared" si="15"/>
        <v>14934.559958087351</v>
      </c>
      <c r="K4" s="157">
        <f t="shared" si="15"/>
        <v>3766.1589226560418</v>
      </c>
      <c r="L4" s="157">
        <f t="shared" si="15"/>
        <v>2681.0633326529955</v>
      </c>
      <c r="M4" s="157">
        <f t="shared" si="15"/>
        <v>5045.0882854522724</v>
      </c>
      <c r="N4" s="157">
        <f t="shared" si="15"/>
        <v>5153.2803280311737</v>
      </c>
      <c r="O4" s="157">
        <f t="shared" si="15"/>
        <v>4586.0888052747896</v>
      </c>
      <c r="P4" s="157">
        <f t="shared" si="15"/>
        <v>4143.7493332691638</v>
      </c>
      <c r="Q4" s="157">
        <f t="shared" si="15"/>
        <v>4271.6638178857365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5222.7942790918141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10231.758253819444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5240.2008593701339</v>
      </c>
      <c r="J5" s="156">
        <f>IF(RES_hhdet_in_tes!J5=0,0,RES_hhdet_in_tes!J5/0.086*1000000/RES_hhdet_in_new!J5)</f>
        <v>14720.218531703598</v>
      </c>
      <c r="K5" s="156">
        <f>IF(RES_hhdet_in_tes!K5=0,0,RES_hhdet_in_tes!K5/0.086*1000000/RES_hhdet_in_new!K5)</f>
        <v>3665.7051400818914</v>
      </c>
      <c r="L5" s="156">
        <f>IF(RES_hhdet_in_tes!L5=0,0,RES_hhdet_in_tes!L5/0.086*1000000/RES_hhdet_in_new!L5)</f>
        <v>2641.77068318082</v>
      </c>
      <c r="M5" s="156">
        <f>IF(RES_hhdet_in_tes!M5=0,0,RES_hhdet_in_tes!M5/0.086*1000000/RES_hhdet_in_new!M5)</f>
        <v>4980.0459635304078</v>
      </c>
      <c r="N5" s="156">
        <f>IF(RES_hhdet_in_tes!N5=0,0,RES_hhdet_in_tes!N5/0.086*1000000/RES_hhdet_in_new!N5)</f>
        <v>5084.8022436205911</v>
      </c>
      <c r="O5" s="156">
        <f>IF(RES_hhdet_in_tes!O5=0,0,RES_hhdet_in_tes!O5/0.086*1000000/RES_hhdet_in_new!O5)</f>
        <v>4531.4914632041027</v>
      </c>
      <c r="P5" s="156">
        <f>IF(RES_hhdet_in_tes!P5=0,0,RES_hhdet_in_tes!P5/0.086*1000000/RES_hhdet_in_new!P5)</f>
        <v>4085.4372058380477</v>
      </c>
      <c r="Q5" s="156">
        <f>IF(RES_hhdet_in_tes!Q5=0,0,RES_hhdet_in_tes!Q5/0.086*1000000/RES_hhdet_in_new!Q5)</f>
        <v>4194.4824228107209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33.036870372938374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38.023192389400037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175.73780277614753</v>
      </c>
      <c r="J6" s="156">
        <f>IF(RES_hhdet_in_tes!J6=0,0,RES_hhdet_in_tes!J6/0.086*1000000/RES_hhdet_in_new!J5)</f>
        <v>214.34142638375334</v>
      </c>
      <c r="K6" s="156">
        <f>IF(RES_hhdet_in_tes!K6=0,0,RES_hhdet_in_tes!K6/0.086*1000000/RES_hhdet_in_new!K5)</f>
        <v>100.4537825741503</v>
      </c>
      <c r="L6" s="156">
        <f>IF(RES_hhdet_in_tes!L6=0,0,RES_hhdet_in_tes!L6/0.086*1000000/RES_hhdet_in_new!L5)</f>
        <v>39.29264947217542</v>
      </c>
      <c r="M6" s="156">
        <f>IF(RES_hhdet_in_tes!M6=0,0,RES_hhdet_in_tes!M6/0.086*1000000/RES_hhdet_in_new!M5)</f>
        <v>65.042321921864684</v>
      </c>
      <c r="N6" s="156">
        <f>IF(RES_hhdet_in_tes!N6=0,0,RES_hhdet_in_tes!N6/0.086*1000000/RES_hhdet_in_new!N5)</f>
        <v>68.478084410582539</v>
      </c>
      <c r="O6" s="156">
        <f>IF(RES_hhdet_in_tes!O6=0,0,RES_hhdet_in_tes!O6/0.086*1000000/RES_hhdet_in_new!O5)</f>
        <v>54.597342070687191</v>
      </c>
      <c r="P6" s="156">
        <f>IF(RES_hhdet_in_tes!P6=0,0,RES_hhdet_in_tes!P6/0.086*1000000/RES_hhdet_in_new!P5)</f>
        <v>58.312127431116195</v>
      </c>
      <c r="Q6" s="156">
        <f>IF(RES_hhdet_in_tes!Q6=0,0,RES_hhdet_in_tes!Q6/0.086*1000000/RES_hhdet_in_new!Q5)</f>
        <v>77.181395075015914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1068.9376727223855</v>
      </c>
      <c r="E7" s="157">
        <f t="shared" si="16"/>
        <v>0</v>
      </c>
      <c r="F7" s="157">
        <f t="shared" si="16"/>
        <v>1185.9639689942092</v>
      </c>
      <c r="G7" s="157">
        <f t="shared" si="16"/>
        <v>0</v>
      </c>
      <c r="H7" s="157">
        <f t="shared" si="16"/>
        <v>0</v>
      </c>
      <c r="I7" s="157">
        <f t="shared" si="16"/>
        <v>1258.1925225433069</v>
      </c>
      <c r="J7" s="157">
        <f t="shared" si="16"/>
        <v>1136.5891750900639</v>
      </c>
      <c r="K7" s="157">
        <f t="shared" si="16"/>
        <v>1084.8208499487848</v>
      </c>
      <c r="L7" s="157">
        <f t="shared" si="16"/>
        <v>1033.7692266432136</v>
      </c>
      <c r="M7" s="157">
        <f t="shared" si="16"/>
        <v>1024.3247372456176</v>
      </c>
      <c r="N7" s="157">
        <f t="shared" si="16"/>
        <v>1057.5996087881526</v>
      </c>
      <c r="O7" s="157">
        <f t="shared" si="16"/>
        <v>1083.8254411889557</v>
      </c>
      <c r="P7" s="157">
        <f t="shared" si="16"/>
        <v>1022.9497650644173</v>
      </c>
      <c r="Q7" s="157">
        <f t="shared" si="16"/>
        <v>1051.0970374089361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1068.9376727223855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1185.9639689942092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1258.1925225433069</v>
      </c>
      <c r="J8" s="156">
        <f>IF(RES_hhdet_in_tes!J8=0,0,RES_hhdet_in_tes!J8/0.086*1000000/RES_hhdet_in_new!J8)</f>
        <v>1136.5891750900639</v>
      </c>
      <c r="K8" s="156">
        <f>IF(RES_hhdet_in_tes!K8=0,0,RES_hhdet_in_tes!K8/0.086*1000000/RES_hhdet_in_new!K8)</f>
        <v>1084.8208499487848</v>
      </c>
      <c r="L8" s="156">
        <f>IF(RES_hhdet_in_tes!L8=0,0,RES_hhdet_in_tes!L8/0.086*1000000/RES_hhdet_in_new!L8)</f>
        <v>1033.7692266432136</v>
      </c>
      <c r="M8" s="156">
        <f>IF(RES_hhdet_in_tes!M8=0,0,RES_hhdet_in_tes!M8/0.086*1000000/RES_hhdet_in_new!M8)</f>
        <v>1024.3247372456176</v>
      </c>
      <c r="N8" s="156">
        <f>IF(RES_hhdet_in_tes!N8=0,0,RES_hhdet_in_tes!N8/0.086*1000000/RES_hhdet_in_new!N8)</f>
        <v>1057.5996087881526</v>
      </c>
      <c r="O8" s="156">
        <f>IF(RES_hhdet_in_tes!O8=0,0,RES_hhdet_in_tes!O8/0.086*1000000/RES_hhdet_in_new!O8)</f>
        <v>1083.8254411889557</v>
      </c>
      <c r="P8" s="156">
        <f>IF(RES_hhdet_in_tes!P8=0,0,RES_hhdet_in_tes!P8/0.086*1000000/RES_hhdet_in_new!P8)</f>
        <v>1022.9497650644173</v>
      </c>
      <c r="Q8" s="156">
        <f>IF(RES_hhdet_in_tes!Q8=0,0,RES_hhdet_in_tes!Q8/0.086*1000000/RES_hhdet_in_new!Q8)</f>
        <v>1051.0970374089361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720.42633029140995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753.11706520189682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1361.1550453441394</v>
      </c>
      <c r="J9" s="157">
        <f>IF(SUM(RES_hhdet_in_tes!J10:J12,RES_hhdet_in_tes!J15:J16)=0,0,SUM(RES_hhdet_in_tes!J10:J12,RES_hhdet_in_tes!J15:J16)/0.086*1000000/SUM(RES_hhdet_in_new!J10:J12,RES_hhdet_in_new!J15:J16))</f>
        <v>1162.4634936192454</v>
      </c>
      <c r="K9" s="157">
        <f>IF(SUM(RES_hhdet_in_tes!K10:K12,RES_hhdet_in_tes!K15:K16)=0,0,SUM(RES_hhdet_in_tes!K10:K12,RES_hhdet_in_tes!K15:K16)/0.086*1000000/SUM(RES_hhdet_in_new!K10:K12,RES_hhdet_in_new!K15:K16))</f>
        <v>1303.7570446586622</v>
      </c>
      <c r="L9" s="157">
        <f>IF(SUM(RES_hhdet_in_tes!L10:L12,RES_hhdet_in_tes!L15:L16)=0,0,SUM(RES_hhdet_in_tes!L10:L12,RES_hhdet_in_tes!L15:L16)/0.086*1000000/SUM(RES_hhdet_in_new!L10:L12,RES_hhdet_in_new!L15:L16))</f>
        <v>1018.0960091205321</v>
      </c>
      <c r="M9" s="157">
        <f>IF(SUM(RES_hhdet_in_tes!M10:M12,RES_hhdet_in_tes!M15:M16)=0,0,SUM(RES_hhdet_in_tes!M10:M12,RES_hhdet_in_tes!M15:M16)/0.086*1000000/SUM(RES_hhdet_in_new!M10:M12,RES_hhdet_in_new!M15:M16))</f>
        <v>1051.0181335914549</v>
      </c>
      <c r="N9" s="157">
        <f>IF(SUM(RES_hhdet_in_tes!N10:N12,RES_hhdet_in_tes!N15:N16)=0,0,SUM(RES_hhdet_in_tes!N10:N12,RES_hhdet_in_tes!N15:N16)/0.086*1000000/SUM(RES_hhdet_in_new!N10:N12,RES_hhdet_in_new!N15:N16))</f>
        <v>1148.3791150808993</v>
      </c>
      <c r="O9" s="157">
        <f>IF(SUM(RES_hhdet_in_tes!O10:O12,RES_hhdet_in_tes!O15:O16)=0,0,SUM(RES_hhdet_in_tes!O10:O12,RES_hhdet_in_tes!O15:O16)/0.086*1000000/SUM(RES_hhdet_in_new!O10:O12,RES_hhdet_in_new!O15:O16))</f>
        <v>965.11987095873576</v>
      </c>
      <c r="P9" s="157">
        <f>IF(SUM(RES_hhdet_in_tes!P10:P12,RES_hhdet_in_tes!P15:P16)=0,0,SUM(RES_hhdet_in_tes!P10:P12,RES_hhdet_in_tes!P15:P16)/0.086*1000000/SUM(RES_hhdet_in_new!P10:P12,RES_hhdet_in_new!P15:P16))</f>
        <v>1020.5508913608185</v>
      </c>
      <c r="Q9" s="157">
        <f>IF(SUM(RES_hhdet_in_tes!Q10:Q12,RES_hhdet_in_tes!Q15:Q16)=0,0,SUM(RES_hhdet_in_tes!Q10:Q12,RES_hhdet_in_tes!Q15:Q16)/0.086*1000000/SUM(RES_hhdet_in_new!Q10:Q12,RES_hhdet_in_new!Q15:Q16))</f>
        <v>957.2024379314737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720.42633029140995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753.11706520189682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1361.1550453441394</v>
      </c>
      <c r="J15" s="162">
        <f>IF(RES_hhdet_in_tes!J15=0,0,RES_hhdet_in_tes!J15/0.086*1000000/RES_hhdet_in_new!J15)</f>
        <v>1162.4634936192454</v>
      </c>
      <c r="K15" s="162">
        <f>IF(RES_hhdet_in_tes!K15=0,0,RES_hhdet_in_tes!K15/0.086*1000000/RES_hhdet_in_new!K15)</f>
        <v>1303.7570446586622</v>
      </c>
      <c r="L15" s="162">
        <f>IF(RES_hhdet_in_tes!L15=0,0,RES_hhdet_in_tes!L15/0.086*1000000/RES_hhdet_in_new!L15)</f>
        <v>1018.0960091205321</v>
      </c>
      <c r="M15" s="162">
        <f>IF(RES_hhdet_in_tes!M15=0,0,RES_hhdet_in_tes!M15/0.086*1000000/RES_hhdet_in_new!M15)</f>
        <v>1051.0181335914549</v>
      </c>
      <c r="N15" s="162">
        <f>IF(RES_hhdet_in_tes!N15=0,0,RES_hhdet_in_tes!N15/0.086*1000000/RES_hhdet_in_new!N15)</f>
        <v>1148.3791150808993</v>
      </c>
      <c r="O15" s="162">
        <f>IF(RES_hhdet_in_tes!O15=0,0,RES_hhdet_in_tes!O15/0.086*1000000/RES_hhdet_in_new!O15)</f>
        <v>965.11987095873576</v>
      </c>
      <c r="P15" s="162">
        <f>IF(RES_hhdet_in_tes!P15=0,0,RES_hhdet_in_tes!P15/0.086*1000000/RES_hhdet_in_new!P15)</f>
        <v>1020.5508913608185</v>
      </c>
      <c r="Q15" s="162">
        <f>IF(RES_hhdet_in_tes!Q15=0,0,RES_hhdet_in_tes!Q15/0.086*1000000/RES_hhdet_in_new!Q15)</f>
        <v>957.2024379314737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527.57162586460697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612.90151583887609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256.28610720605184</v>
      </c>
      <c r="J19" s="157">
        <f>IF(SUM(RES_hhdet_in_tes!J20:J22)=0,0,SUM(RES_hhdet_in_tes!J20:J22)/0.086*1000000/SUM(RES_hhdet_in_new!J20:J22))</f>
        <v>960.81480828122562</v>
      </c>
      <c r="K19" s="157">
        <f>IF(SUM(RES_hhdet_in_tes!K20:K22)=0,0,SUM(RES_hhdet_in_tes!K20:K22)/0.086*1000000/SUM(RES_hhdet_in_new!K20:K22))</f>
        <v>169.67262067505951</v>
      </c>
      <c r="L19" s="157">
        <f>IF(SUM(RES_hhdet_in_tes!L20:L22)=0,0,SUM(RES_hhdet_in_tes!L20:L22)/0.086*1000000/SUM(RES_hhdet_in_new!L20:L22))</f>
        <v>550.28536632971714</v>
      </c>
      <c r="M19" s="157">
        <f>IF(SUM(RES_hhdet_in_tes!M20:M22)=0,0,SUM(RES_hhdet_in_tes!M20:M22)/0.086*1000000/SUM(RES_hhdet_in_new!M20:M22))</f>
        <v>568.0099458031998</v>
      </c>
      <c r="N19" s="157">
        <f>IF(SUM(RES_hhdet_in_tes!N20:N22)=0,0,SUM(RES_hhdet_in_tes!N20:N22)/0.086*1000000/SUM(RES_hhdet_in_new!N20:N22))</f>
        <v>609.29885697776399</v>
      </c>
      <c r="O19" s="157">
        <f>IF(SUM(RES_hhdet_in_tes!O20:O22)=0,0,SUM(RES_hhdet_in_tes!O20:O22)/0.086*1000000/SUM(RES_hhdet_in_new!O20:O22))</f>
        <v>566.99293609022379</v>
      </c>
      <c r="P19" s="157">
        <f>IF(SUM(RES_hhdet_in_tes!P20:P22)=0,0,SUM(RES_hhdet_in_tes!P20:P22)/0.086*1000000/SUM(RES_hhdet_in_new!P20:P22))</f>
        <v>551.87525498542902</v>
      </c>
      <c r="Q19" s="157">
        <f>IF(SUM(RES_hhdet_in_tes!Q20:Q22)=0,0,SUM(RES_hhdet_in_tes!Q20:Q22)/0.086*1000000/SUM(RES_hhdet_in_new!Q20:Q22))</f>
        <v>519.23899128572634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527.57162586460697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612.90151583887609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256.28610720605184</v>
      </c>
      <c r="J22" s="57">
        <f>IF(RES_hhdet_in_tes!J22=0,0,RES_hhdet_in_tes!J22/0.086*1000000/RES_hhdet_in_new!J22)</f>
        <v>960.81480828122562</v>
      </c>
      <c r="K22" s="57">
        <f>IF(RES_hhdet_in_tes!K22=0,0,RES_hhdet_in_tes!K22/0.086*1000000/RES_hhdet_in_new!K22)</f>
        <v>169.67262067505951</v>
      </c>
      <c r="L22" s="57">
        <f>IF(RES_hhdet_in_tes!L22=0,0,RES_hhdet_in_tes!L22/0.086*1000000/RES_hhdet_in_new!L22)</f>
        <v>550.28536632971714</v>
      </c>
      <c r="M22" s="57">
        <f>IF(RES_hhdet_in_tes!M22=0,0,RES_hhdet_in_tes!M22/0.086*1000000/RES_hhdet_in_new!M22)</f>
        <v>568.0099458031998</v>
      </c>
      <c r="N22" s="57">
        <f>IF(RES_hhdet_in_tes!N22=0,0,RES_hhdet_in_tes!N22/0.086*1000000/RES_hhdet_in_new!N22)</f>
        <v>609.29885697776399</v>
      </c>
      <c r="O22" s="57">
        <f>IF(RES_hhdet_in_tes!O22=0,0,RES_hhdet_in_tes!O22/0.086*1000000/RES_hhdet_in_new!O22)</f>
        <v>566.99293609022379</v>
      </c>
      <c r="P22" s="57">
        <f>IF(RES_hhdet_in_tes!P22=0,0,RES_hhdet_in_tes!P22/0.086*1000000/RES_hhdet_in_new!P22)</f>
        <v>551.87525498542902</v>
      </c>
      <c r="Q22" s="57">
        <f>IF(RES_hhdet_in_tes!Q22=0,0,RES_hhdet_in_tes!Q22/0.086*1000000/RES_hhdet_in_new!Q22)</f>
        <v>519.23899128572634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8182.8423384258704</v>
      </c>
      <c r="F43" s="168">
        <f t="shared" ref="F43" si="37">SUM(F44,F47,F49,F58)</f>
        <v>11406.467972317825</v>
      </c>
      <c r="G43" s="168">
        <f t="shared" ref="G43" si="38">SUM(G44,G47,G49,G58)</f>
        <v>8048.0270057397474</v>
      </c>
      <c r="H43" s="168">
        <f t="shared" ref="H43" si="39">SUM(H44,H47,H49,H58)</f>
        <v>8455.4371386712428</v>
      </c>
      <c r="I43" s="168">
        <f t="shared" ref="I43" si="40">SUM(I44,I47,I49,I58)</f>
        <v>8702.2426739583025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7731.1507876712712</v>
      </c>
      <c r="Q43" s="168">
        <f t="shared" ref="Q43" si="48">SUM(Q44,Q47,Q49,Q58)</f>
        <v>7709.3528258144624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5755.813705497585</v>
      </c>
      <c r="F44" s="157">
        <f t="shared" si="49"/>
        <v>8917.9900759673219</v>
      </c>
      <c r="G44" s="157">
        <f t="shared" si="49"/>
        <v>5813.8113189225787</v>
      </c>
      <c r="H44" s="157">
        <f t="shared" si="49"/>
        <v>5313.188667983658</v>
      </c>
      <c r="I44" s="157">
        <f t="shared" si="49"/>
        <v>6452.0957680094434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5359.0392227052107</v>
      </c>
      <c r="Q44" s="157">
        <f t="shared" si="49"/>
        <v>5431.4342394976438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0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5541.3756255732442</v>
      </c>
      <c r="F45" s="156">
        <f>IF(RES_hhdet_in_tes!F45=0,0,RES_hhdet_in_tes!F45/0.086*1000000/RES_hhdet_in_new!F45)</f>
        <v>8835.900290336489</v>
      </c>
      <c r="G45" s="156">
        <f>IF(RES_hhdet_in_tes!G45=0,0,RES_hhdet_in_tes!G45/0.086*1000000/RES_hhdet_in_new!G45)</f>
        <v>5493.9553495399541</v>
      </c>
      <c r="H45" s="156">
        <f>IF(RES_hhdet_in_tes!H45=0,0,RES_hhdet_in_tes!H45/0.086*1000000/RES_hhdet_in_new!H45)</f>
        <v>5112.5377079067293</v>
      </c>
      <c r="I45" s="156">
        <f>IF(RES_hhdet_in_tes!I45=0,0,RES_hhdet_in_tes!I45/0.086*1000000/RES_hhdet_in_new!I45)</f>
        <v>5952.9901792517994</v>
      </c>
      <c r="J45" s="156">
        <f>IF(RES_hhdet_in_tes!J45=0,0,RES_hhdet_in_tes!J45/0.086*1000000/RES_hhdet_in_new!J45)</f>
        <v>0</v>
      </c>
      <c r="K45" s="156">
        <f>IF(RES_hhdet_in_tes!K45=0,0,RES_hhdet_in_tes!K45/0.086*1000000/RES_hhdet_in_new!K45)</f>
        <v>0</v>
      </c>
      <c r="L45" s="156">
        <f>IF(RES_hhdet_in_tes!L45=0,0,RES_hhdet_in_tes!L45/0.086*1000000/RES_hhdet_in_new!L45)</f>
        <v>0</v>
      </c>
      <c r="M45" s="156">
        <f>IF(RES_hhdet_in_tes!M45=0,0,RES_hhdet_in_tes!M45/0.086*1000000/RES_hhdet_in_new!M45)</f>
        <v>0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5174.4014817597845</v>
      </c>
      <c r="Q45" s="156">
        <f>IF(RES_hhdet_in_tes!Q45=0,0,RES_hhdet_in_tes!Q45/0.086*1000000/RES_hhdet_in_new!Q45)</f>
        <v>5192.5671196044732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0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214.43807992434091</v>
      </c>
      <c r="F46" s="156">
        <f>IF(RES_hhdet_in_tes!F46=0,0,RES_hhdet_in_tes!F46/0.086*1000000/RES_hhdet_in_new!F45)</f>
        <v>82.089785630833617</v>
      </c>
      <c r="G46" s="156">
        <f>IF(RES_hhdet_in_tes!G46=0,0,RES_hhdet_in_tes!G46/0.086*1000000/RES_hhdet_in_new!G45)</f>
        <v>319.85596938262455</v>
      </c>
      <c r="H46" s="156">
        <f>IF(RES_hhdet_in_tes!H46=0,0,RES_hhdet_in_tes!H46/0.086*1000000/RES_hhdet_in_new!H45)</f>
        <v>200.65096007692873</v>
      </c>
      <c r="I46" s="156">
        <f>IF(RES_hhdet_in_tes!I46=0,0,RES_hhdet_in_tes!I46/0.086*1000000/RES_hhdet_in_new!I45)</f>
        <v>499.1055887576436</v>
      </c>
      <c r="J46" s="156">
        <f>IF(RES_hhdet_in_tes!J46=0,0,RES_hhdet_in_tes!J46/0.086*1000000/RES_hhdet_in_new!J45)</f>
        <v>0</v>
      </c>
      <c r="K46" s="156">
        <f>IF(RES_hhdet_in_tes!K46=0,0,RES_hhdet_in_tes!K46/0.086*1000000/RES_hhdet_in_new!K45)</f>
        <v>0</v>
      </c>
      <c r="L46" s="156">
        <f>IF(RES_hhdet_in_tes!L46=0,0,RES_hhdet_in_tes!L46/0.086*1000000/RES_hhdet_in_new!L45)</f>
        <v>0</v>
      </c>
      <c r="M46" s="156">
        <f>IF(RES_hhdet_in_tes!M46=0,0,RES_hhdet_in_tes!M46/0.086*1000000/RES_hhdet_in_new!M45)</f>
        <v>0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184.63774094542651</v>
      </c>
      <c r="Q46" s="156">
        <f>IF(RES_hhdet_in_tes!Q46=0,0,RES_hhdet_in_tes!Q46/0.086*1000000/RES_hhdet_in_new!Q45)</f>
        <v>238.86711989317075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1269.678033541034</v>
      </c>
      <c r="F47" s="157">
        <f t="shared" si="50"/>
        <v>1015.1950154487959</v>
      </c>
      <c r="G47" s="157">
        <f t="shared" si="50"/>
        <v>977.23695918444139</v>
      </c>
      <c r="H47" s="157">
        <f t="shared" si="50"/>
        <v>964.20786393331946</v>
      </c>
      <c r="I47" s="157">
        <f t="shared" si="50"/>
        <v>953.4503908784759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908.73896089679363</v>
      </c>
      <c r="Q47" s="157">
        <f t="shared" si="50"/>
        <v>841.21814230577149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0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1269.678033541034</v>
      </c>
      <c r="F48" s="156">
        <f>IF(RES_hhdet_in_tes!F48=0,0,RES_hhdet_in_tes!F48/0.086*1000000/RES_hhdet_in_new!F48)</f>
        <v>1015.1950154487959</v>
      </c>
      <c r="G48" s="156">
        <f>IF(RES_hhdet_in_tes!G48=0,0,RES_hhdet_in_tes!G48/0.086*1000000/RES_hhdet_in_new!G48)</f>
        <v>977.23695918444139</v>
      </c>
      <c r="H48" s="156">
        <f>IF(RES_hhdet_in_tes!H48=0,0,RES_hhdet_in_tes!H48/0.086*1000000/RES_hhdet_in_new!H48)</f>
        <v>964.20786393331946</v>
      </c>
      <c r="I48" s="156">
        <f>IF(RES_hhdet_in_tes!I48=0,0,RES_hhdet_in_tes!I48/0.086*1000000/RES_hhdet_in_new!I48)</f>
        <v>953.4503908784759</v>
      </c>
      <c r="J48" s="156">
        <f>IF(RES_hhdet_in_tes!J48=0,0,RES_hhdet_in_tes!J48/0.086*1000000/RES_hhdet_in_new!J48)</f>
        <v>0</v>
      </c>
      <c r="K48" s="156">
        <f>IF(RES_hhdet_in_tes!K48=0,0,RES_hhdet_in_tes!K48/0.086*1000000/RES_hhdet_in_new!K48)</f>
        <v>0</v>
      </c>
      <c r="L48" s="156">
        <f>IF(RES_hhdet_in_tes!L48=0,0,RES_hhdet_in_tes!L48/0.086*1000000/RES_hhdet_in_new!L48)</f>
        <v>0</v>
      </c>
      <c r="M48" s="156">
        <f>IF(RES_hhdet_in_tes!M48=0,0,RES_hhdet_in_tes!M48/0.086*1000000/RES_hhdet_in_new!M48)</f>
        <v>0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908.73896089679363</v>
      </c>
      <c r="Q48" s="156">
        <f>IF(RES_hhdet_in_tes!Q48=0,0,RES_hhdet_in_tes!Q48/0.086*1000000/RES_hhdet_in_new!Q48)</f>
        <v>841.21814230577149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0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778.05123775509287</v>
      </c>
      <c r="F49" s="157">
        <f>IF(SUM(RES_hhdet_in_tes!F50:F51,RES_hhdet_in_tes!F54:F55)=0,0,SUM(RES_hhdet_in_tes!F50:F51,RES_hhdet_in_tes!F54:F55)/0.086*1000000/SUM(RES_hhdet_in_new!F50:F51,RES_hhdet_in_new!F54:F55))</f>
        <v>860.23933902872352</v>
      </c>
      <c r="G49" s="157">
        <f>IF(SUM(RES_hhdet_in_tes!G50:G51,RES_hhdet_in_tes!G54:G55)=0,0,SUM(RES_hhdet_in_tes!G50:G51,RES_hhdet_in_tes!G54:G55)/0.086*1000000/SUM(RES_hhdet_in_new!G50:G51,RES_hhdet_in_new!G54:G55))</f>
        <v>948.94135891467238</v>
      </c>
      <c r="H49" s="157">
        <f>IF(SUM(RES_hhdet_in_tes!H50:H51,RES_hhdet_in_tes!H54:H55)=0,0,SUM(RES_hhdet_in_tes!H50:H51,RES_hhdet_in_tes!H54:H55)/0.086*1000000/SUM(RES_hhdet_in_new!H50:H51,RES_hhdet_in_new!H54:H55))</f>
        <v>950.94714724297569</v>
      </c>
      <c r="I49" s="157">
        <f>IF(SUM(RES_hhdet_in_tes!I50:I51,RES_hhdet_in_tes!I54:I55)=0,0,SUM(RES_hhdet_in_tes!I50:I51,RES_hhdet_in_tes!I54:I55)/0.086*1000000/SUM(RES_hhdet_in_new!I50:I51,RES_hhdet_in_new!I54:I55))</f>
        <v>1040.410837314344</v>
      </c>
      <c r="J49" s="157">
        <f>IF(SUM(RES_hhdet_in_tes!J50:J51,RES_hhdet_in_tes!J54:J55)=0,0,SUM(RES_hhdet_in_tes!J50:J51,RES_hhdet_in_tes!J54:J55)/0.086*1000000/SUM(RES_hhdet_in_new!J50:J51,RES_hhdet_in_new!J54:J55))</f>
        <v>0</v>
      </c>
      <c r="K49" s="157">
        <f>IF(SUM(RES_hhdet_in_tes!K50:K51,RES_hhdet_in_tes!K54:K55)=0,0,SUM(RES_hhdet_in_tes!K50:K51,RES_hhdet_in_tes!K54:K55)/0.086*1000000/SUM(RES_hhdet_in_new!K50:K51,RES_hhdet_in_new!K54:K55))</f>
        <v>0</v>
      </c>
      <c r="L49" s="157">
        <f>IF(SUM(RES_hhdet_in_tes!L50:L51,RES_hhdet_in_tes!L54:L55)=0,0,SUM(RES_hhdet_in_tes!L50:L51,RES_hhdet_in_tes!L54:L55)/0.086*1000000/SUM(RES_hhdet_in_new!L50:L51,RES_hhdet_in_new!L54:L55))</f>
        <v>0</v>
      </c>
      <c r="M49" s="157">
        <f>IF(SUM(RES_hhdet_in_tes!M50:M51,RES_hhdet_in_tes!M54:M55)=0,0,SUM(RES_hhdet_in_tes!M50:M51,RES_hhdet_in_tes!M54:M55)/0.086*1000000/SUM(RES_hhdet_in_new!M50:M51,RES_hhdet_in_new!M54:M55))</f>
        <v>0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911.55006793660652</v>
      </c>
      <c r="Q49" s="157">
        <f>IF(SUM(RES_hhdet_in_tes!Q50:Q51,RES_hhdet_in_tes!Q54:Q55)=0,0,SUM(RES_hhdet_in_tes!Q50:Q51,RES_hhdet_in_tes!Q54:Q55)/0.086*1000000/SUM(RES_hhdet_in_new!Q50:Q51,RES_hhdet_in_new!Q54:Q55))</f>
        <v>917.47435681590673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778.05123775509287</v>
      </c>
      <c r="F50" s="132">
        <f>IF(RES_hhdet_in_tes!F50=0,0,RES_hhdet_in_tes!F50/0.086*1000000/RES_hhdet_in_new!F50)</f>
        <v>861.44623743048589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964.04817149934206</v>
      </c>
      <c r="I50" s="132">
        <f>IF(RES_hhdet_in_tes!I50=0,0,RES_hhdet_in_tes!I50/0.086*1000000/RES_hhdet_in_new!I50)</f>
        <v>1040.410837314344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911.55006793660652</v>
      </c>
      <c r="Q50" s="132">
        <f>IF(RES_hhdet_in_tes!Q50=0,0,RES_hhdet_in_tes!Q50/0.086*1000000/RES_hhdet_in_new!Q50)</f>
        <v>917.47435681590673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0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0</v>
      </c>
      <c r="F54" s="162">
        <f>IF(RES_hhdet_in_tes!F54=0,0,RES_hhdet_in_tes!F54/0.086*1000000/RES_hhdet_in_new!F54)</f>
        <v>777.45303620154061</v>
      </c>
      <c r="G54" s="162">
        <f>IF(RES_hhdet_in_tes!G54=0,0,RES_hhdet_in_tes!G54/0.086*1000000/RES_hhdet_in_new!G54)</f>
        <v>948.94135891467238</v>
      </c>
      <c r="H54" s="162">
        <f>IF(RES_hhdet_in_tes!H54=0,0,RES_hhdet_in_tes!H54/0.086*1000000/RES_hhdet_in_new!H54)</f>
        <v>945.22552188499265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0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0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0</v>
      </c>
      <c r="F55" s="160">
        <f>IF(RES_hhdet_in_tes!F55=0,0,RES_hhdet_in_tes!F55/0.086*1000000/RES_hhdet_in_new!F55)</f>
        <v>0</v>
      </c>
      <c r="G55" s="160">
        <f>IF(RES_hhdet_in_tes!G55=0,0,RES_hhdet_in_tes!G55/0.086*1000000/RES_hhdet_in_new!G55)</f>
        <v>0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0</v>
      </c>
      <c r="J55" s="160">
        <f>IF(RES_hhdet_in_tes!J55=0,0,RES_hhdet_in_tes!J55/0.086*1000000/RES_hhdet_in_new!J55)</f>
        <v>0</v>
      </c>
      <c r="K55" s="160">
        <f>IF(RES_hhdet_in_tes!K55=0,0,RES_hhdet_in_tes!K55/0.086*1000000/RES_hhdet_in_new!K55)</f>
        <v>0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0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0</v>
      </c>
      <c r="F56" s="156">
        <f>IF(RES_hhdet_in_tes!F56=0,0,RES_hhdet_in_tes!F56/0.086*1000000/RES_hhdet_in_new!F55)</f>
        <v>0</v>
      </c>
      <c r="G56" s="156">
        <f>IF(RES_hhdet_in_tes!G56=0,0,RES_hhdet_in_tes!G56/0.086*1000000/RES_hhdet_in_new!G55)</f>
        <v>0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0</v>
      </c>
      <c r="J56" s="156">
        <f>IF(RES_hhdet_in_tes!J56=0,0,RES_hhdet_in_tes!J56/0.086*1000000/RES_hhdet_in_new!J55)</f>
        <v>0</v>
      </c>
      <c r="K56" s="156">
        <f>IF(RES_hhdet_in_tes!K56=0,0,RES_hhdet_in_tes!K56/0.086*1000000/RES_hhdet_in_new!K55)</f>
        <v>0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0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0</v>
      </c>
      <c r="F57" s="156">
        <f>IF(RES_hhdet_in_tes!F57=0,0,RES_hhdet_in_tes!F57/0.086*1000000/RES_hhdet_in_new!F55)</f>
        <v>0</v>
      </c>
      <c r="G57" s="156">
        <f>IF(RES_hhdet_in_tes!G57=0,0,RES_hhdet_in_tes!G57/0.086*1000000/RES_hhdet_in_new!G55)</f>
        <v>0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0</v>
      </c>
      <c r="J57" s="156">
        <f>IF(RES_hhdet_in_tes!J57=0,0,RES_hhdet_in_tes!J57/0.086*1000000/RES_hhdet_in_new!J55)</f>
        <v>0</v>
      </c>
      <c r="K57" s="156">
        <f>IF(RES_hhdet_in_tes!K57=0,0,RES_hhdet_in_tes!K57/0.086*1000000/RES_hhdet_in_new!K55)</f>
        <v>0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0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379.29936163215859</v>
      </c>
      <c r="F58" s="157">
        <f>IF(SUM(RES_hhdet_in_tes!F59:F60)=0,0,SUM(RES_hhdet_in_tes!F59:F60)/0.086*1000000/SUM(RES_hhdet_in_new!F59:F60))</f>
        <v>613.04354187298304</v>
      </c>
      <c r="G58" s="157">
        <f>IF(SUM(RES_hhdet_in_tes!G59:G60)=0,0,SUM(RES_hhdet_in_tes!G59:G60)/0.086*1000000/SUM(RES_hhdet_in_new!G59:G60))</f>
        <v>308.03736871805484</v>
      </c>
      <c r="H58" s="157">
        <f>IF(SUM(RES_hhdet_in_tes!H59:H60)=0,0,SUM(RES_hhdet_in_tes!H59:H60)/0.086*1000000/SUM(RES_hhdet_in_new!H59:H60))</f>
        <v>1227.0934595112892</v>
      </c>
      <c r="I58" s="157">
        <f>IF(SUM(RES_hhdet_in_tes!I59:I60)=0,0,SUM(RES_hhdet_in_tes!I59:I60)/0.086*1000000/SUM(RES_hhdet_in_new!I59:I60))</f>
        <v>256.28567775603864</v>
      </c>
      <c r="J58" s="157">
        <f>IF(SUM(RES_hhdet_in_tes!J59:J60)=0,0,SUM(RES_hhdet_in_tes!J59:J60)/0.086*1000000/SUM(RES_hhdet_in_new!J59:J60))</f>
        <v>0</v>
      </c>
      <c r="K58" s="157">
        <f>IF(SUM(RES_hhdet_in_tes!K59:K60)=0,0,SUM(RES_hhdet_in_tes!K59:K60)/0.086*1000000/SUM(RES_hhdet_in_new!K59:K60))</f>
        <v>0</v>
      </c>
      <c r="L58" s="157">
        <f>IF(SUM(RES_hhdet_in_tes!L59:L60)=0,0,SUM(RES_hhdet_in_tes!L59:L60)/0.086*1000000/SUM(RES_hhdet_in_new!L59:L60))</f>
        <v>0</v>
      </c>
      <c r="M58" s="157">
        <f>IF(SUM(RES_hhdet_in_tes!M59:M60)=0,0,SUM(RES_hhdet_in_tes!M59:M60)/0.086*1000000/SUM(RES_hhdet_in_new!M59:M60))</f>
        <v>0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551.82253613266028</v>
      </c>
      <c r="Q58" s="157">
        <f>IF(SUM(RES_hhdet_in_tes!Q59:Q60)=0,0,SUM(RES_hhdet_in_tes!Q59:Q60)/0.086*1000000/SUM(RES_hhdet_in_new!Q59:Q60))</f>
        <v>519.22608719514039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0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379.29936163215859</v>
      </c>
      <c r="F60" s="57">
        <f>IF(RES_hhdet_in_tes!F60=0,0,RES_hhdet_in_tes!F60/0.086*1000000/RES_hhdet_in_new!F60)</f>
        <v>613.04354187298304</v>
      </c>
      <c r="G60" s="57">
        <f>IF(RES_hhdet_in_tes!G60=0,0,RES_hhdet_in_tes!G60/0.086*1000000/RES_hhdet_in_new!G60)</f>
        <v>308.03736871805484</v>
      </c>
      <c r="H60" s="57">
        <f>IF(RES_hhdet_in_tes!H60=0,0,RES_hhdet_in_tes!H60/0.086*1000000/RES_hhdet_in_new!H60)</f>
        <v>1227.0934595112892</v>
      </c>
      <c r="I60" s="57">
        <f>IF(RES_hhdet_in_tes!I60=0,0,RES_hhdet_in_tes!I60/0.086*1000000/RES_hhdet_in_new!I60)</f>
        <v>256.28567775603864</v>
      </c>
      <c r="J60" s="57">
        <f>IF(RES_hhdet_in_tes!J60=0,0,RES_hhdet_in_tes!J60/0.086*1000000/RES_hhdet_in_new!J60)</f>
        <v>0</v>
      </c>
      <c r="K60" s="57">
        <f>IF(RES_hhdet_in_tes!K60=0,0,RES_hhdet_in_tes!K60/0.086*1000000/RES_hhdet_in_new!K60)</f>
        <v>0</v>
      </c>
      <c r="L60" s="57">
        <f>IF(RES_hhdet_in_tes!L60=0,0,RES_hhdet_in_tes!L60/0.086*1000000/RES_hhdet_in_new!L60)</f>
        <v>0</v>
      </c>
      <c r="M60" s="57">
        <f>IF(RES_hhdet_in_tes!M60=0,0,RES_hhdet_in_tes!M60/0.086*1000000/RES_hhdet_in_new!M60)</f>
        <v>0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551.82253613266028</v>
      </c>
      <c r="Q60" s="57">
        <f>IF(RES_hhdet_in_tes!Q60=0,0,RES_hhdet_in_tes!Q60/0.086*1000000/RES_hhdet_in_new!Q60)</f>
        <v>519.22608719514039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7491.4198551418285</v>
      </c>
      <c r="D62" s="168">
        <f t="shared" ref="D62" si="52">SUM(D63,D66,D68,D77)</f>
        <v>7571.3654364013837</v>
      </c>
      <c r="E62" s="168">
        <f t="shared" ref="E62" si="53">SUM(E63,E66,E68,E77)</f>
        <v>8124.6249848782036</v>
      </c>
      <c r="F62" s="168">
        <f t="shared" ref="F62" si="54">SUM(F63,F66,F68,F77)</f>
        <v>8073.4096635691621</v>
      </c>
      <c r="G62" s="168">
        <f t="shared" ref="G62" si="55">SUM(G63,G66,G68,G77)</f>
        <v>7728.9661699953067</v>
      </c>
      <c r="H62" s="168">
        <f t="shared" ref="H62" si="56">SUM(H63,H66,H68,H77)</f>
        <v>8402.8073337611422</v>
      </c>
      <c r="I62" s="168">
        <f t="shared" ref="I62" si="57">SUM(I63,I66,I68,I77)</f>
        <v>0</v>
      </c>
      <c r="J62" s="168">
        <f t="shared" ref="J62" si="58">SUM(J63,J66,J68,J77)</f>
        <v>8627.535354821006</v>
      </c>
      <c r="K62" s="168">
        <f t="shared" ref="K62" si="59">SUM(K63,K66,K68,K77)</f>
        <v>8496.7286502549123</v>
      </c>
      <c r="L62" s="168">
        <f t="shared" ref="L62" si="60">SUM(L63,L66,L68,L77)</f>
        <v>8586.1082860083152</v>
      </c>
      <c r="M62" s="168">
        <f t="shared" ref="M62" si="61">SUM(M63,M66,M68,M77)</f>
        <v>8662.2037256932435</v>
      </c>
      <c r="N62" s="168">
        <f t="shared" ref="N62" si="62">SUM(N63,N66,N68,N77)</f>
        <v>8501.7888422947653</v>
      </c>
      <c r="O62" s="168">
        <f t="shared" ref="O62" si="63">SUM(O63,O66,O68,O77)</f>
        <v>7637.1166097791347</v>
      </c>
      <c r="P62" s="168">
        <f t="shared" ref="P62" si="64">SUM(P63,P66,P68,P77)</f>
        <v>7129.2275704904941</v>
      </c>
      <c r="Q62" s="168">
        <f t="shared" ref="Q62" si="65">SUM(Q63,Q66,Q68,Q77)</f>
        <v>7756.1424581611136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5517.5676005885971</v>
      </c>
      <c r="D63" s="157">
        <f t="shared" si="66"/>
        <v>5479.9420414374881</v>
      </c>
      <c r="E63" s="157">
        <f t="shared" si="66"/>
        <v>6004.3161590824384</v>
      </c>
      <c r="F63" s="157">
        <f t="shared" si="66"/>
        <v>6037.1107564123513</v>
      </c>
      <c r="G63" s="157">
        <f t="shared" si="66"/>
        <v>5389.0758485367041</v>
      </c>
      <c r="H63" s="157">
        <f t="shared" si="66"/>
        <v>6015.0670506885599</v>
      </c>
      <c r="I63" s="157">
        <f t="shared" si="66"/>
        <v>0</v>
      </c>
      <c r="J63" s="157">
        <f t="shared" si="66"/>
        <v>6053.9948941404837</v>
      </c>
      <c r="K63" s="157">
        <f t="shared" si="66"/>
        <v>6178.9138362219546</v>
      </c>
      <c r="L63" s="157">
        <f t="shared" si="66"/>
        <v>6211.016820458568</v>
      </c>
      <c r="M63" s="157">
        <f t="shared" si="66"/>
        <v>6222.4041684856829</v>
      </c>
      <c r="N63" s="157">
        <f t="shared" si="66"/>
        <v>5930.8031367651001</v>
      </c>
      <c r="O63" s="157">
        <f t="shared" si="66"/>
        <v>5065.9787143832637</v>
      </c>
      <c r="P63" s="157">
        <f t="shared" si="66"/>
        <v>4476.0056436211598</v>
      </c>
      <c r="Q63" s="157">
        <f t="shared" si="66"/>
        <v>5160.3268142561419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5430.6628209041364</v>
      </c>
      <c r="D64" s="156">
        <f>IF(RES_hhdet_in_tes!D64=0,0,RES_hhdet_in_tes!D64/0.086*1000000/RES_hhdet_in_new!D64)</f>
        <v>5394.6324525842847</v>
      </c>
      <c r="E64" s="156">
        <f>IF(RES_hhdet_in_tes!E64=0,0,RES_hhdet_in_tes!E64/0.086*1000000/RES_hhdet_in_new!E64)</f>
        <v>5780.6198940030908</v>
      </c>
      <c r="F64" s="156">
        <f>IF(RES_hhdet_in_tes!F64=0,0,RES_hhdet_in_tes!F64/0.086*1000000/RES_hhdet_in_new!F64)</f>
        <v>5981.5393638001278</v>
      </c>
      <c r="G64" s="156">
        <f>IF(RES_hhdet_in_tes!G64=0,0,RES_hhdet_in_tes!G64/0.086*1000000/RES_hhdet_in_new!G64)</f>
        <v>5092.5873687678695</v>
      </c>
      <c r="H64" s="156">
        <f>IF(RES_hhdet_in_tes!H64=0,0,RES_hhdet_in_tes!H64/0.086*1000000/RES_hhdet_in_new!H64)</f>
        <v>5787.9098661676144</v>
      </c>
      <c r="I64" s="156">
        <f>IF(RES_hhdet_in_tes!I64=0,0,RES_hhdet_in_tes!I64/0.086*1000000/RES_hhdet_in_new!I64)</f>
        <v>0</v>
      </c>
      <c r="J64" s="156">
        <f>IF(RES_hhdet_in_tes!J64=0,0,RES_hhdet_in_tes!J64/0.086*1000000/RES_hhdet_in_new!J64)</f>
        <v>5841.3546593829396</v>
      </c>
      <c r="K64" s="156">
        <f>IF(RES_hhdet_in_tes!K64=0,0,RES_hhdet_in_tes!K64/0.086*1000000/RES_hhdet_in_new!K64)</f>
        <v>5782.7428597539929</v>
      </c>
      <c r="L64" s="156">
        <f>IF(RES_hhdet_in_tes!L64=0,0,RES_hhdet_in_tes!L64/0.086*1000000/RES_hhdet_in_new!L64)</f>
        <v>5988.3461075718096</v>
      </c>
      <c r="M64" s="156">
        <f>IF(RES_hhdet_in_tes!M64=0,0,RES_hhdet_in_tes!M64/0.086*1000000/RES_hhdet_in_new!M64)</f>
        <v>6025.6576098587775</v>
      </c>
      <c r="N64" s="156">
        <f>IF(RES_hhdet_in_tes!N64=0,0,RES_hhdet_in_tes!N64/0.086*1000000/RES_hhdet_in_new!N64)</f>
        <v>5737.6285579499645</v>
      </c>
      <c r="O64" s="156">
        <f>IF(RES_hhdet_in_tes!O64=0,0,RES_hhdet_in_tes!O64/0.086*1000000/RES_hhdet_in_new!O64)</f>
        <v>4917.847891579976</v>
      </c>
      <c r="P64" s="156">
        <f>IF(RES_hhdet_in_tes!P64=0,0,RES_hhdet_in_tes!P64/0.086*1000000/RES_hhdet_in_new!P64)</f>
        <v>4321.7915137831606</v>
      </c>
      <c r="Q64" s="156">
        <f>IF(RES_hhdet_in_tes!Q64=0,0,RES_hhdet_in_tes!Q64/0.086*1000000/RES_hhdet_in_new!Q64)</f>
        <v>4933.3826316560644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86.904779684460991</v>
      </c>
      <c r="D65" s="156">
        <f>IF(RES_hhdet_in_tes!D65=0,0,RES_hhdet_in_tes!D65/0.086*1000000/RES_hhdet_in_new!D64)</f>
        <v>85.309588853203124</v>
      </c>
      <c r="E65" s="156">
        <f>IF(RES_hhdet_in_tes!E65=0,0,RES_hhdet_in_tes!E65/0.086*1000000/RES_hhdet_in_new!E64)</f>
        <v>223.69626507934788</v>
      </c>
      <c r="F65" s="156">
        <f>IF(RES_hhdet_in_tes!F65=0,0,RES_hhdet_in_tes!F65/0.086*1000000/RES_hhdet_in_new!F64)</f>
        <v>55.571392612223114</v>
      </c>
      <c r="G65" s="156">
        <f>IF(RES_hhdet_in_tes!G65=0,0,RES_hhdet_in_tes!G65/0.086*1000000/RES_hhdet_in_new!G64)</f>
        <v>296.48847976883451</v>
      </c>
      <c r="H65" s="156">
        <f>IF(RES_hhdet_in_tes!H65=0,0,RES_hhdet_in_tes!H65/0.086*1000000/RES_hhdet_in_new!H64)</f>
        <v>227.15718452094538</v>
      </c>
      <c r="I65" s="156">
        <f>IF(RES_hhdet_in_tes!I65=0,0,RES_hhdet_in_tes!I65/0.086*1000000/RES_hhdet_in_new!I64)</f>
        <v>0</v>
      </c>
      <c r="J65" s="156">
        <f>IF(RES_hhdet_in_tes!J65=0,0,RES_hhdet_in_tes!J65/0.086*1000000/RES_hhdet_in_new!J64)</f>
        <v>212.64023475754442</v>
      </c>
      <c r="K65" s="156">
        <f>IF(RES_hhdet_in_tes!K65=0,0,RES_hhdet_in_tes!K65/0.086*1000000/RES_hhdet_in_new!K64)</f>
        <v>396.17097646796162</v>
      </c>
      <c r="L65" s="156">
        <f>IF(RES_hhdet_in_tes!L65=0,0,RES_hhdet_in_tes!L65/0.086*1000000/RES_hhdet_in_new!L64)</f>
        <v>222.67071288675879</v>
      </c>
      <c r="M65" s="156">
        <f>IF(RES_hhdet_in_tes!M65=0,0,RES_hhdet_in_tes!M65/0.086*1000000/RES_hhdet_in_new!M64)</f>
        <v>196.74655862690571</v>
      </c>
      <c r="N65" s="156">
        <f>IF(RES_hhdet_in_tes!N65=0,0,RES_hhdet_in_tes!N65/0.086*1000000/RES_hhdet_in_new!N64)</f>
        <v>193.17457881513602</v>
      </c>
      <c r="O65" s="156">
        <f>IF(RES_hhdet_in_tes!O65=0,0,RES_hhdet_in_tes!O65/0.086*1000000/RES_hhdet_in_new!O64)</f>
        <v>148.13082280328803</v>
      </c>
      <c r="P65" s="156">
        <f>IF(RES_hhdet_in_tes!P65=0,0,RES_hhdet_in_tes!P65/0.086*1000000/RES_hhdet_in_new!P64)</f>
        <v>154.21412983799905</v>
      </c>
      <c r="Q65" s="156">
        <f>IF(RES_hhdet_in_tes!Q65=0,0,RES_hhdet_in_tes!Q65/0.086*1000000/RES_hhdet_in_new!Q64)</f>
        <v>226.94418260007734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849.6824330031983</v>
      </c>
      <c r="D66" s="157">
        <f t="shared" si="67"/>
        <v>848.56156884614143</v>
      </c>
      <c r="E66" s="157">
        <f t="shared" si="67"/>
        <v>833.31927150969932</v>
      </c>
      <c r="F66" s="157">
        <f t="shared" si="67"/>
        <v>840.54863871459111</v>
      </c>
      <c r="G66" s="157">
        <f t="shared" si="67"/>
        <v>840.55498238511689</v>
      </c>
      <c r="H66" s="157">
        <f t="shared" si="67"/>
        <v>855.94690655447312</v>
      </c>
      <c r="I66" s="157">
        <f t="shared" si="67"/>
        <v>0</v>
      </c>
      <c r="J66" s="157">
        <f t="shared" si="67"/>
        <v>1035.8678579325997</v>
      </c>
      <c r="K66" s="157">
        <f t="shared" si="67"/>
        <v>982.27181275857095</v>
      </c>
      <c r="L66" s="157">
        <f t="shared" si="67"/>
        <v>1004.3947098946979</v>
      </c>
      <c r="M66" s="157">
        <f t="shared" si="67"/>
        <v>1044.0028968086053</v>
      </c>
      <c r="N66" s="157">
        <f t="shared" si="67"/>
        <v>1063.8541943815935</v>
      </c>
      <c r="O66" s="157">
        <f t="shared" si="67"/>
        <v>1082.5477752672036</v>
      </c>
      <c r="P66" s="157">
        <f t="shared" si="67"/>
        <v>1128.6050256547139</v>
      </c>
      <c r="Q66" s="157">
        <f t="shared" si="67"/>
        <v>1125.0687640037106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849.6824330031983</v>
      </c>
      <c r="D67" s="156">
        <f>IF(RES_hhdet_in_tes!D67=0,0,RES_hhdet_in_tes!D67/0.086*1000000/RES_hhdet_in_new!D67)</f>
        <v>848.56156884614143</v>
      </c>
      <c r="E67" s="156">
        <f>IF(RES_hhdet_in_tes!E67=0,0,RES_hhdet_in_tes!E67/0.086*1000000/RES_hhdet_in_new!E67)</f>
        <v>833.31927150969932</v>
      </c>
      <c r="F67" s="156">
        <f>IF(RES_hhdet_in_tes!F67=0,0,RES_hhdet_in_tes!F67/0.086*1000000/RES_hhdet_in_new!F67)</f>
        <v>840.54863871459111</v>
      </c>
      <c r="G67" s="156">
        <f>IF(RES_hhdet_in_tes!G67=0,0,RES_hhdet_in_tes!G67/0.086*1000000/RES_hhdet_in_new!G67)</f>
        <v>840.55498238511689</v>
      </c>
      <c r="H67" s="156">
        <f>IF(RES_hhdet_in_tes!H67=0,0,RES_hhdet_in_tes!H67/0.086*1000000/RES_hhdet_in_new!H67)</f>
        <v>855.94690655447312</v>
      </c>
      <c r="I67" s="156">
        <f>IF(RES_hhdet_in_tes!I67=0,0,RES_hhdet_in_tes!I67/0.086*1000000/RES_hhdet_in_new!I67)</f>
        <v>0</v>
      </c>
      <c r="J67" s="156">
        <f>IF(RES_hhdet_in_tes!J67=0,0,RES_hhdet_in_tes!J67/0.086*1000000/RES_hhdet_in_new!J67)</f>
        <v>1035.8678579325997</v>
      </c>
      <c r="K67" s="156">
        <f>IF(RES_hhdet_in_tes!K67=0,0,RES_hhdet_in_tes!K67/0.086*1000000/RES_hhdet_in_new!K67)</f>
        <v>982.27181275857095</v>
      </c>
      <c r="L67" s="156">
        <f>IF(RES_hhdet_in_tes!L67=0,0,RES_hhdet_in_tes!L67/0.086*1000000/RES_hhdet_in_new!L67)</f>
        <v>1004.3947098946979</v>
      </c>
      <c r="M67" s="156">
        <f>IF(RES_hhdet_in_tes!M67=0,0,RES_hhdet_in_tes!M67/0.086*1000000/RES_hhdet_in_new!M67)</f>
        <v>1044.0028968086053</v>
      </c>
      <c r="N67" s="156">
        <f>IF(RES_hhdet_in_tes!N67=0,0,RES_hhdet_in_tes!N67/0.086*1000000/RES_hhdet_in_new!N67)</f>
        <v>1063.8541943815935</v>
      </c>
      <c r="O67" s="156">
        <f>IF(RES_hhdet_in_tes!O67=0,0,RES_hhdet_in_tes!O67/0.086*1000000/RES_hhdet_in_new!O67)</f>
        <v>1082.5477752672036</v>
      </c>
      <c r="P67" s="156">
        <f>IF(RES_hhdet_in_tes!P67=0,0,RES_hhdet_in_tes!P67/0.086*1000000/RES_hhdet_in_new!P67)</f>
        <v>1128.6050256547139</v>
      </c>
      <c r="Q67" s="156">
        <f>IF(RES_hhdet_in_tes!Q67=0,0,RES_hhdet_in_tes!Q67/0.086*1000000/RES_hhdet_in_new!Q67)</f>
        <v>1125.0687640037106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732.53518701576365</v>
      </c>
      <c r="D68" s="157">
        <f>IF(SUM(RES_hhdet_in_tes!D69:D70,RES_hhdet_in_tes!D73:D74)=0,0,SUM(RES_hhdet_in_tes!D69:D70,RES_hhdet_in_tes!D73:D74)/0.086*1000000/SUM(RES_hhdet_in_new!D69:D70,RES_hhdet_in_new!D73:D74))</f>
        <v>756.18733144080863</v>
      </c>
      <c r="E68" s="157">
        <f>IF(SUM(RES_hhdet_in_tes!E69:E70,RES_hhdet_in_tes!E73:E74)=0,0,SUM(RES_hhdet_in_tes!E69:E70,RES_hhdet_in_tes!E73:E74)/0.086*1000000/SUM(RES_hhdet_in_new!E69:E70,RES_hhdet_in_new!E73:E74))</f>
        <v>810.3507084544965</v>
      </c>
      <c r="F68" s="157">
        <f>IF(SUM(RES_hhdet_in_tes!F69:F70,RES_hhdet_in_tes!F73:F74)=0,0,SUM(RES_hhdet_in_tes!F69:F70,RES_hhdet_in_tes!F73:F74)/0.086*1000000/SUM(RES_hhdet_in_new!F69:F70,RES_hhdet_in_new!F73:F74))</f>
        <v>760.44151042337819</v>
      </c>
      <c r="G68" s="157">
        <f>IF(SUM(RES_hhdet_in_tes!G69:G70,RES_hhdet_in_tes!G73:G74)=0,0,SUM(RES_hhdet_in_tes!G69:G70,RES_hhdet_in_tes!G73:G74)/0.086*1000000/SUM(RES_hhdet_in_new!G69:G70,RES_hhdet_in_new!G73:G74))</f>
        <v>794.57476953867467</v>
      </c>
      <c r="H68" s="157">
        <f>IF(SUM(RES_hhdet_in_tes!H69:H70,RES_hhdet_in_tes!H73:H74)=0,0,SUM(RES_hhdet_in_tes!H69:H70,RES_hhdet_in_tes!H73:H74)/0.086*1000000/SUM(RES_hhdet_in_new!H69:H70,RES_hhdet_in_new!H73:H74))</f>
        <v>916.61464257592922</v>
      </c>
      <c r="I68" s="157">
        <f>IF(SUM(RES_hhdet_in_tes!I69:I70,RES_hhdet_in_tes!I73:I74)=0,0,SUM(RES_hhdet_in_tes!I69:I70,RES_hhdet_in_tes!I73:I74)/0.086*1000000/SUM(RES_hhdet_in_new!I69:I70,RES_hhdet_in_new!I73:I74))</f>
        <v>0</v>
      </c>
      <c r="J68" s="157">
        <f>IF(SUM(RES_hhdet_in_tes!J69:J70,RES_hhdet_in_tes!J73:J74)=0,0,SUM(RES_hhdet_in_tes!J69:J70,RES_hhdet_in_tes!J73:J74)/0.086*1000000/SUM(RES_hhdet_in_new!J69:J70,RES_hhdet_in_new!J73:J74))</f>
        <v>944.89471688257049</v>
      </c>
      <c r="K68" s="157">
        <f>IF(SUM(RES_hhdet_in_tes!K69:K70,RES_hhdet_in_tes!K73:K74)=0,0,SUM(RES_hhdet_in_tes!K69:K70,RES_hhdet_in_tes!K73:K74)/0.086*1000000/SUM(RES_hhdet_in_new!K69:K70,RES_hhdet_in_new!K73:K74))</f>
        <v>853.4103268908716</v>
      </c>
      <c r="L68" s="157">
        <f>IF(SUM(RES_hhdet_in_tes!L69:L70,RES_hhdet_in_tes!L73:L74)=0,0,SUM(RES_hhdet_in_tes!L69:L70,RES_hhdet_in_tes!L73:L74)/0.086*1000000/SUM(RES_hhdet_in_new!L69:L70,RES_hhdet_in_new!L73:L74))</f>
        <v>870.80282520591606</v>
      </c>
      <c r="M68" s="157">
        <f>IF(SUM(RES_hhdet_in_tes!M69:M70,RES_hhdet_in_tes!M73:M74)=0,0,SUM(RES_hhdet_in_tes!M69:M70,RES_hhdet_in_tes!M73:M74)/0.086*1000000/SUM(RES_hhdet_in_new!M69:M70,RES_hhdet_in_new!M73:M74))</f>
        <v>889.79273365147537</v>
      </c>
      <c r="N68" s="157">
        <f>IF(SUM(RES_hhdet_in_tes!N69:N70,RES_hhdet_in_tes!N73:N74)=0,0,SUM(RES_hhdet_in_tes!N69:N70,RES_hhdet_in_tes!N73:N74)/0.086*1000000/SUM(RES_hhdet_in_new!N69:N70,RES_hhdet_in_new!N73:N74))</f>
        <v>950.56005223481316</v>
      </c>
      <c r="O68" s="157">
        <f>IF(SUM(RES_hhdet_in_tes!O69:O70,RES_hhdet_in_tes!O73:O74)=0,0,SUM(RES_hhdet_in_tes!O69:O70,RES_hhdet_in_tes!O73:O74)/0.086*1000000/SUM(RES_hhdet_in_new!O69:O70,RES_hhdet_in_new!O73:O74))</f>
        <v>951.71023371863782</v>
      </c>
      <c r="P68" s="157">
        <f>IF(SUM(RES_hhdet_in_tes!P69:P70,RES_hhdet_in_tes!P73:P74)=0,0,SUM(RES_hhdet_in_tes!P69:P70,RES_hhdet_in_tes!P73:P74)/0.086*1000000/SUM(RES_hhdet_in_new!P69:P70,RES_hhdet_in_new!P73:P74))</f>
        <v>1018.0262409095457</v>
      </c>
      <c r="Q68" s="157">
        <f>IF(SUM(RES_hhdet_in_tes!Q69:Q70,RES_hhdet_in_tes!Q73:Q74)=0,0,SUM(RES_hhdet_in_tes!Q69:Q70,RES_hhdet_in_tes!Q73:Q74)/0.086*1000000/SUM(RES_hhdet_in_new!Q69:Q70,RES_hhdet_in_new!Q73:Q74))</f>
        <v>948.43000982059459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732.53518701576365</v>
      </c>
      <c r="D69" s="132">
        <f>IF(RES_hhdet_in_tes!D69=0,0,RES_hhdet_in_tes!D69/0.086*1000000/RES_hhdet_in_new!D69)</f>
        <v>756.95592414339455</v>
      </c>
      <c r="E69" s="132">
        <f>IF(RES_hhdet_in_tes!E69=0,0,RES_hhdet_in_tes!E69/0.086*1000000/RES_hhdet_in_new!E69)</f>
        <v>810.3507084544965</v>
      </c>
      <c r="F69" s="132">
        <f>IF(RES_hhdet_in_tes!F69=0,0,RES_hhdet_in_tes!F69/0.086*1000000/RES_hhdet_in_new!F69)</f>
        <v>727.57058840674836</v>
      </c>
      <c r="G69" s="132">
        <f>IF(RES_hhdet_in_tes!G69=0,0,RES_hhdet_in_tes!G69/0.086*1000000/RES_hhdet_in_new!G69)</f>
        <v>794.57476953867467</v>
      </c>
      <c r="H69" s="132">
        <f>IF(RES_hhdet_in_tes!H69=0,0,RES_hhdet_in_tes!H69/0.086*1000000/RES_hhdet_in_new!H69)</f>
        <v>916.61464257592922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883.63715648266623</v>
      </c>
      <c r="K69" s="132">
        <f>IF(RES_hhdet_in_tes!K69=0,0,RES_hhdet_in_tes!K69/0.086*1000000/RES_hhdet_in_new!K69)</f>
        <v>853.4103268908716</v>
      </c>
      <c r="L69" s="132">
        <f>IF(RES_hhdet_in_tes!L69=0,0,RES_hhdet_in_tes!L69/0.086*1000000/RES_hhdet_in_new!L69)</f>
        <v>859.94434015982097</v>
      </c>
      <c r="M69" s="132">
        <f>IF(RES_hhdet_in_tes!M69=0,0,RES_hhdet_in_tes!M69/0.086*1000000/RES_hhdet_in_new!M69)</f>
        <v>889.79273365147537</v>
      </c>
      <c r="N69" s="132">
        <f>IF(RES_hhdet_in_tes!N69=0,0,RES_hhdet_in_tes!N69/0.086*1000000/RES_hhdet_in_new!N69)</f>
        <v>881.84286188640613</v>
      </c>
      <c r="O69" s="132">
        <f>IF(RES_hhdet_in_tes!O69=0,0,RES_hhdet_in_tes!O69/0.086*1000000/RES_hhdet_in_new!O69)</f>
        <v>901.74473242996316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938.593027313074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0</v>
      </c>
      <c r="D73" s="162">
        <f>IF(RES_hhdet_in_tes!D73=0,0,RES_hhdet_in_tes!D73/0.086*1000000/RES_hhdet_in_new!D73)</f>
        <v>752.48582409345033</v>
      </c>
      <c r="E73" s="162">
        <f>IF(RES_hhdet_in_tes!E73=0,0,RES_hhdet_in_tes!E73/0.086*1000000/RES_hhdet_in_new!E73)</f>
        <v>0</v>
      </c>
      <c r="F73" s="162">
        <f>IF(RES_hhdet_in_tes!F73=0,0,RES_hhdet_in_tes!F73/0.086*1000000/RES_hhdet_in_new!F73)</f>
        <v>799.80964408689874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1164.6162697220743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1016.0388379868008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1158.9766153380936</v>
      </c>
      <c r="O73" s="162">
        <f>IF(RES_hhdet_in_tes!O73=0,0,RES_hhdet_in_tes!O73/0.086*1000000/RES_hhdet_in_new!O73)</f>
        <v>976.37696596486046</v>
      </c>
      <c r="P73" s="162">
        <f>IF(RES_hhdet_in_tes!P73=0,0,RES_hhdet_in_tes!P73/0.086*1000000/RES_hhdet_in_new!P73)</f>
        <v>1018.0262409095457</v>
      </c>
      <c r="Q73" s="162">
        <f>IF(RES_hhdet_in_tes!Q73=0,0,RES_hhdet_in_tes!Q73/0.086*1000000/RES_hhdet_in_new!Q73)</f>
        <v>957.73895464102918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391.63463453426925</v>
      </c>
      <c r="D77" s="157">
        <f>IF(SUM(RES_hhdet_in_tes!D78:D79)=0,0,SUM(RES_hhdet_in_tes!D78:D79)/0.086*1000000/SUM(RES_hhdet_in_new!D78:D79))</f>
        <v>486.6744946769461</v>
      </c>
      <c r="E77" s="157">
        <f>IF(SUM(RES_hhdet_in_tes!E78:E79)=0,0,SUM(RES_hhdet_in_tes!E78:E79)/0.086*1000000/SUM(RES_hhdet_in_new!E78:E79))</f>
        <v>476.63884583156948</v>
      </c>
      <c r="F77" s="157">
        <f>IF(SUM(RES_hhdet_in_tes!F78:F79)=0,0,SUM(RES_hhdet_in_tes!F78:F79)/0.086*1000000/SUM(RES_hhdet_in_new!F78:F79))</f>
        <v>435.30875801884127</v>
      </c>
      <c r="G77" s="157">
        <f>IF(SUM(RES_hhdet_in_tes!G78:G79)=0,0,SUM(RES_hhdet_in_tes!G78:G79)/0.086*1000000/SUM(RES_hhdet_in_new!G78:G79))</f>
        <v>704.76056953481157</v>
      </c>
      <c r="H77" s="157">
        <f>IF(SUM(RES_hhdet_in_tes!H78:H79)=0,0,SUM(RES_hhdet_in_tes!H78:H79)/0.086*1000000/SUM(RES_hhdet_in_new!H78:H79))</f>
        <v>615.17873394218122</v>
      </c>
      <c r="I77" s="157">
        <f>IF(SUM(RES_hhdet_in_tes!I78:I79)=0,0,SUM(RES_hhdet_in_tes!I78:I79)/0.086*1000000/SUM(RES_hhdet_in_new!I78:I79))</f>
        <v>0</v>
      </c>
      <c r="J77" s="157">
        <f>IF(SUM(RES_hhdet_in_tes!J78:J79)=0,0,SUM(RES_hhdet_in_tes!J78:J79)/0.086*1000000/SUM(RES_hhdet_in_new!J78:J79))</f>
        <v>592.77788586535235</v>
      </c>
      <c r="K77" s="157">
        <f>IF(SUM(RES_hhdet_in_tes!K78:K79)=0,0,SUM(RES_hhdet_in_tes!K78:K79)/0.086*1000000/SUM(RES_hhdet_in_new!K78:K79))</f>
        <v>482.1326743835146</v>
      </c>
      <c r="L77" s="157">
        <f>IF(SUM(RES_hhdet_in_tes!L78:L79)=0,0,SUM(RES_hhdet_in_tes!L78:L79)/0.086*1000000/SUM(RES_hhdet_in_new!L78:L79))</f>
        <v>499.89393044913294</v>
      </c>
      <c r="M77" s="157">
        <f>IF(SUM(RES_hhdet_in_tes!M78:M79)=0,0,SUM(RES_hhdet_in_tes!M78:M79)/0.086*1000000/SUM(RES_hhdet_in_new!M78:M79))</f>
        <v>506.00392674748099</v>
      </c>
      <c r="N77" s="157">
        <f>IF(SUM(RES_hhdet_in_tes!N78:N79)=0,0,SUM(RES_hhdet_in_tes!N78:N79)/0.086*1000000/SUM(RES_hhdet_in_new!N78:N79))</f>
        <v>556.57145891325843</v>
      </c>
      <c r="O77" s="157">
        <f>IF(SUM(RES_hhdet_in_tes!O78:O79)=0,0,SUM(RES_hhdet_in_tes!O78:O79)/0.086*1000000/SUM(RES_hhdet_in_new!O78:O79))</f>
        <v>536.87988641003005</v>
      </c>
      <c r="P77" s="157">
        <f>IF(SUM(RES_hhdet_in_tes!P78:P79)=0,0,SUM(RES_hhdet_in_tes!P78:P79)/0.086*1000000/SUM(RES_hhdet_in_new!P78:P79))</f>
        <v>506.59066030507478</v>
      </c>
      <c r="Q77" s="157">
        <f>IF(SUM(RES_hhdet_in_tes!Q78:Q79)=0,0,SUM(RES_hhdet_in_tes!Q78:Q79)/0.086*1000000/SUM(RES_hhdet_in_new!Q78:Q79))</f>
        <v>522.31687008066626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391.63463453426925</v>
      </c>
      <c r="D78" s="156">
        <f>IF(RES_hhdet_in_tes!D78=0,0,RES_hhdet_in_tes!D78/0.086*1000000/RES_hhdet_in_new!D78)</f>
        <v>464.62822697961946</v>
      </c>
      <c r="E78" s="156">
        <f>IF(RES_hhdet_in_tes!E78=0,0,RES_hhdet_in_tes!E78/0.086*1000000/RES_hhdet_in_new!E78)</f>
        <v>482.12020894978673</v>
      </c>
      <c r="F78" s="156">
        <f>IF(RES_hhdet_in_tes!F78=0,0,RES_hhdet_in_tes!F78/0.086*1000000/RES_hhdet_in_new!F78)</f>
        <v>394.71193069021786</v>
      </c>
      <c r="G78" s="156">
        <f>IF(RES_hhdet_in_tes!G78=0,0,RES_hhdet_in_tes!G78/0.086*1000000/RES_hhdet_in_new!G78)</f>
        <v>704.76056953481157</v>
      </c>
      <c r="H78" s="156">
        <f>IF(RES_hhdet_in_tes!H78=0,0,RES_hhdet_in_tes!H78/0.086*1000000/RES_hhdet_in_new!H78)</f>
        <v>615.17873394218122</v>
      </c>
      <c r="I78" s="156">
        <f>IF(RES_hhdet_in_tes!I78=0,0,RES_hhdet_in_tes!I78/0.086*1000000/RES_hhdet_in_new!I78)</f>
        <v>0</v>
      </c>
      <c r="J78" s="156">
        <f>IF(RES_hhdet_in_tes!J78=0,0,RES_hhdet_in_tes!J78/0.086*1000000/RES_hhdet_in_new!J78)</f>
        <v>485.96786451184045</v>
      </c>
      <c r="K78" s="156">
        <f>IF(RES_hhdet_in_tes!K78=0,0,RES_hhdet_in_tes!K78/0.086*1000000/RES_hhdet_in_new!K78)</f>
        <v>482.1326743835146</v>
      </c>
      <c r="L78" s="156">
        <f>IF(RES_hhdet_in_tes!L78=0,0,RES_hhdet_in_tes!L78/0.086*1000000/RES_hhdet_in_new!L78)</f>
        <v>499.89393044913294</v>
      </c>
      <c r="M78" s="156">
        <f>IF(RES_hhdet_in_tes!M78=0,0,RES_hhdet_in_tes!M78/0.086*1000000/RES_hhdet_in_new!M78)</f>
        <v>506.00392674748099</v>
      </c>
      <c r="N78" s="156">
        <f>IF(RES_hhdet_in_tes!N78=0,0,RES_hhdet_in_tes!N78/0.086*1000000/RES_hhdet_in_new!N78)</f>
        <v>511.73101510743737</v>
      </c>
      <c r="O78" s="156">
        <f>IF(RES_hhdet_in_tes!O78=0,0,RES_hhdet_in_tes!O78/0.086*1000000/RES_hhdet_in_new!O78)</f>
        <v>513.20193016706548</v>
      </c>
      <c r="P78" s="156">
        <f>IF(RES_hhdet_in_tes!P78=0,0,RES_hhdet_in_tes!P78/0.086*1000000/RES_hhdet_in_new!P78)</f>
        <v>506.59066030507478</v>
      </c>
      <c r="Q78" s="156">
        <f>IF(RES_hhdet_in_tes!Q78=0,0,RES_hhdet_in_tes!Q78/0.086*1000000/RES_hhdet_in_new!Q78)</f>
        <v>527.95838815560842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527.60254403034355</v>
      </c>
      <c r="E79" s="57">
        <f>IF(RES_hhdet_in_tes!E79=0,0,RES_hhdet_in_tes!E79/0.086*1000000/RES_hhdet_in_new!E79)</f>
        <v>379.3053434916705</v>
      </c>
      <c r="F79" s="57">
        <f>IF(RES_hhdet_in_tes!F79=0,0,RES_hhdet_in_tes!F79/0.086*1000000/RES_hhdet_in_new!F79)</f>
        <v>612.88034019518807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960.44874321191287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609.26706245278808</v>
      </c>
      <c r="O79" s="57">
        <f>IF(RES_hhdet_in_tes!O79=0,0,RES_hhdet_in_tes!O79/0.086*1000000/RES_hhdet_in_new!O79)</f>
        <v>566.99184240161276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519.23686781250603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7675.3064866583818</v>
      </c>
      <c r="E81" s="168">
        <f t="shared" ref="E81" si="70">SUM(E82,E85,E87,E100)</f>
        <v>7814.3627970145426</v>
      </c>
      <c r="F81" s="168">
        <f t="shared" ref="F81" si="71">SUM(F82,F85,F87,F100)</f>
        <v>8425.8399903016725</v>
      </c>
      <c r="G81" s="168">
        <f t="shared" ref="G81" si="72">SUM(G82,G85,G87,G100)</f>
        <v>7878.4246993408278</v>
      </c>
      <c r="H81" s="168">
        <f t="shared" ref="H81" si="73">SUM(H82,H85,H87,H100)</f>
        <v>8059.0229918213827</v>
      </c>
      <c r="I81" s="168">
        <f t="shared" ref="I81" si="74">SUM(I82,I85,I87,I100)</f>
        <v>7362.7956232329625</v>
      </c>
      <c r="J81" s="168">
        <f t="shared" ref="J81" si="75">SUM(J82,J85,J87,J100)</f>
        <v>8680.4483890162028</v>
      </c>
      <c r="K81" s="168">
        <f t="shared" ref="K81" si="76">SUM(K82,K85,K87,K100)</f>
        <v>8112.2038038205746</v>
      </c>
      <c r="L81" s="168">
        <f t="shared" ref="L81" si="77">SUM(L82,L85,L87,L100)</f>
        <v>8673.2473848204681</v>
      </c>
      <c r="M81" s="168">
        <f t="shared" ref="M81" si="78">SUM(M82,M85,M87,M100)</f>
        <v>8201.3557272693779</v>
      </c>
      <c r="N81" s="168">
        <f t="shared" ref="N81" si="79">SUM(N82,N85,N87,N100)</f>
        <v>8496.6771090541642</v>
      </c>
      <c r="O81" s="168">
        <f t="shared" ref="O81" si="80">SUM(O82,O85,O87,O100)</f>
        <v>7899.8476754800913</v>
      </c>
      <c r="P81" s="168">
        <f t="shared" ref="P81" si="81">SUM(P82,P85,P87,P100)</f>
        <v>8025.3246095070563</v>
      </c>
      <c r="Q81" s="168">
        <f t="shared" ref="Q81" si="82">SUM(Q82,Q85,Q87,Q100)</f>
        <v>7700.998045289406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5435.6300675455213</v>
      </c>
      <c r="E82" s="157">
        <f t="shared" si="83"/>
        <v>5560.5526083836921</v>
      </c>
      <c r="F82" s="157">
        <f t="shared" si="83"/>
        <v>6235.7909742080319</v>
      </c>
      <c r="G82" s="157">
        <f t="shared" si="83"/>
        <v>5491.1067083157532</v>
      </c>
      <c r="H82" s="157">
        <f t="shared" si="83"/>
        <v>5115.9136994526534</v>
      </c>
      <c r="I82" s="157">
        <f t="shared" si="83"/>
        <v>5002.1147084456725</v>
      </c>
      <c r="J82" s="157">
        <f t="shared" si="83"/>
        <v>6140.7841322600434</v>
      </c>
      <c r="K82" s="157">
        <f t="shared" si="83"/>
        <v>5872.4874099280223</v>
      </c>
      <c r="L82" s="157">
        <f t="shared" si="83"/>
        <v>6201.9382333046096</v>
      </c>
      <c r="M82" s="157">
        <f t="shared" si="83"/>
        <v>5629.7876543096681</v>
      </c>
      <c r="N82" s="157">
        <f t="shared" si="83"/>
        <v>6071.8255734472523</v>
      </c>
      <c r="O82" s="157">
        <f t="shared" si="83"/>
        <v>5422.264202624784</v>
      </c>
      <c r="P82" s="157">
        <f t="shared" si="83"/>
        <v>5551.8747858558763</v>
      </c>
      <c r="Q82" s="157">
        <f t="shared" si="83"/>
        <v>5132.7278138514375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5401.4630251063754</v>
      </c>
      <c r="E83" s="156">
        <f>IF(RES_hhdet_in_tes!E83=0,0,RES_hhdet_in_tes!E83/0.086*1000000/RES_hhdet_in_new!E83)</f>
        <v>5475.7925402890733</v>
      </c>
      <c r="F83" s="156">
        <f>IF(RES_hhdet_in_tes!F83=0,0,RES_hhdet_in_tes!F83/0.086*1000000/RES_hhdet_in_new!F83)</f>
        <v>6212.7033670223964</v>
      </c>
      <c r="G83" s="156">
        <f>IF(RES_hhdet_in_tes!G83=0,0,RES_hhdet_in_tes!G83/0.086*1000000/RES_hhdet_in_new!G83)</f>
        <v>5366.1408450969411</v>
      </c>
      <c r="H83" s="156">
        <f>IF(RES_hhdet_in_tes!H83=0,0,RES_hhdet_in_tes!H83/0.086*1000000/RES_hhdet_in_new!H83)</f>
        <v>5036.8416479465741</v>
      </c>
      <c r="I83" s="156">
        <f>IF(RES_hhdet_in_tes!I83=0,0,RES_hhdet_in_tes!I83/0.086*1000000/RES_hhdet_in_new!I83)</f>
        <v>4839.8047742064746</v>
      </c>
      <c r="J83" s="156">
        <f>IF(RES_hhdet_in_tes!J83=0,0,RES_hhdet_in_tes!J83/0.086*1000000/RES_hhdet_in_new!J83)</f>
        <v>6052.6513426956226</v>
      </c>
      <c r="K83" s="156">
        <f>IF(RES_hhdet_in_tes!K83=0,0,RES_hhdet_in_tes!K83/0.086*1000000/RES_hhdet_in_new!K83)</f>
        <v>5715.852072556143</v>
      </c>
      <c r="L83" s="156">
        <f>IF(RES_hhdet_in_tes!L83=0,0,RES_hhdet_in_tes!L83/0.086*1000000/RES_hhdet_in_new!L83)</f>
        <v>6111.0449738722855</v>
      </c>
      <c r="M83" s="156">
        <f>IF(RES_hhdet_in_tes!M83=0,0,RES_hhdet_in_tes!M83/0.086*1000000/RES_hhdet_in_new!M83)</f>
        <v>5557.207267159808</v>
      </c>
      <c r="N83" s="156">
        <f>IF(RES_hhdet_in_tes!N83=0,0,RES_hhdet_in_tes!N83/0.086*1000000/RES_hhdet_in_new!N83)</f>
        <v>5991.1416289152248</v>
      </c>
      <c r="O83" s="156">
        <f>IF(RES_hhdet_in_tes!O83=0,0,RES_hhdet_in_tes!O83/0.086*1000000/RES_hhdet_in_new!O83)</f>
        <v>5357.7122006818981</v>
      </c>
      <c r="P83" s="156">
        <f>IF(RES_hhdet_in_tes!P83=0,0,RES_hhdet_in_tes!P83/0.086*1000000/RES_hhdet_in_new!P83)</f>
        <v>5473.7470797721162</v>
      </c>
      <c r="Q83" s="156">
        <f>IF(RES_hhdet_in_tes!Q83=0,0,RES_hhdet_in_tes!Q83/0.086*1000000/RES_hhdet_in_new!Q83)</f>
        <v>5039.9885183210445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34.167042439145973</v>
      </c>
      <c r="E84" s="156">
        <f>IF(RES_hhdet_in_tes!E84=0,0,RES_hhdet_in_tes!E84/0.086*1000000/RES_hhdet_in_new!E83)</f>
        <v>84.760068094618447</v>
      </c>
      <c r="F84" s="156">
        <f>IF(RES_hhdet_in_tes!F84=0,0,RES_hhdet_in_tes!F84/0.086*1000000/RES_hhdet_in_new!F83)</f>
        <v>23.087607185635395</v>
      </c>
      <c r="G84" s="156">
        <f>IF(RES_hhdet_in_tes!G84=0,0,RES_hhdet_in_tes!G84/0.086*1000000/RES_hhdet_in_new!G83)</f>
        <v>124.96586321881216</v>
      </c>
      <c r="H84" s="156">
        <f>IF(RES_hhdet_in_tes!H84=0,0,RES_hhdet_in_tes!H84/0.086*1000000/RES_hhdet_in_new!H83)</f>
        <v>79.072051506079774</v>
      </c>
      <c r="I84" s="156">
        <f>IF(RES_hhdet_in_tes!I84=0,0,RES_hhdet_in_tes!I84/0.086*1000000/RES_hhdet_in_new!I83)</f>
        <v>162.3099342391979</v>
      </c>
      <c r="J84" s="156">
        <f>IF(RES_hhdet_in_tes!J84=0,0,RES_hhdet_in_tes!J84/0.086*1000000/RES_hhdet_in_new!J83)</f>
        <v>88.132789564420733</v>
      </c>
      <c r="K84" s="156">
        <f>IF(RES_hhdet_in_tes!K84=0,0,RES_hhdet_in_tes!K84/0.086*1000000/RES_hhdet_in_new!K83)</f>
        <v>156.63533737187981</v>
      </c>
      <c r="L84" s="156">
        <f>IF(RES_hhdet_in_tes!L84=0,0,RES_hhdet_in_tes!L84/0.086*1000000/RES_hhdet_in_new!L83)</f>
        <v>90.893259432324413</v>
      </c>
      <c r="M84" s="156">
        <f>IF(RES_hhdet_in_tes!M84=0,0,RES_hhdet_in_tes!M84/0.086*1000000/RES_hhdet_in_new!M83)</f>
        <v>72.580387149859874</v>
      </c>
      <c r="N84" s="156">
        <f>IF(RES_hhdet_in_tes!N84=0,0,RES_hhdet_in_tes!N84/0.086*1000000/RES_hhdet_in_new!N83)</f>
        <v>80.683944532027326</v>
      </c>
      <c r="O84" s="156">
        <f>IF(RES_hhdet_in_tes!O84=0,0,RES_hhdet_in_tes!O84/0.086*1000000/RES_hhdet_in_new!O83)</f>
        <v>64.552001942886292</v>
      </c>
      <c r="P84" s="156">
        <f>IF(RES_hhdet_in_tes!P84=0,0,RES_hhdet_in_tes!P84/0.086*1000000/RES_hhdet_in_new!P83)</f>
        <v>78.127706083759776</v>
      </c>
      <c r="Q84" s="156">
        <f>IF(RES_hhdet_in_tes!Q84=0,0,RES_hhdet_in_tes!Q84/0.086*1000000/RES_hhdet_in_new!Q83)</f>
        <v>92.73929553039261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1048.0570191179354</v>
      </c>
      <c r="E85" s="157">
        <f t="shared" si="84"/>
        <v>977.22797252226087</v>
      </c>
      <c r="F85" s="157">
        <f t="shared" si="84"/>
        <v>955.12425360572911</v>
      </c>
      <c r="G85" s="157">
        <f t="shared" si="84"/>
        <v>936.93572357672315</v>
      </c>
      <c r="H85" s="157">
        <f t="shared" si="84"/>
        <v>936.73981535958183</v>
      </c>
      <c r="I85" s="157">
        <f t="shared" si="84"/>
        <v>934.70070938485139</v>
      </c>
      <c r="J85" s="157">
        <f t="shared" si="84"/>
        <v>979.24251355850959</v>
      </c>
      <c r="K85" s="157">
        <f t="shared" si="84"/>
        <v>1026.11659180421</v>
      </c>
      <c r="L85" s="157">
        <f t="shared" si="84"/>
        <v>1052.5545733085833</v>
      </c>
      <c r="M85" s="157">
        <f t="shared" si="84"/>
        <v>1053.5441462491297</v>
      </c>
      <c r="N85" s="157">
        <f t="shared" si="84"/>
        <v>1070.3254852713903</v>
      </c>
      <c r="O85" s="157">
        <f t="shared" si="84"/>
        <v>1080.4050699354527</v>
      </c>
      <c r="P85" s="157">
        <f t="shared" si="84"/>
        <v>1067.1458532981439</v>
      </c>
      <c r="Q85" s="157">
        <f t="shared" si="84"/>
        <v>1119.1948790007841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1048.0570191179354</v>
      </c>
      <c r="E86" s="156">
        <f>IF(RES_hhdet_in_tes!E86=0,0,RES_hhdet_in_tes!E86/0.086*1000000/RES_hhdet_in_new!E86)</f>
        <v>977.22797252226087</v>
      </c>
      <c r="F86" s="156">
        <f>IF(RES_hhdet_in_tes!F86=0,0,RES_hhdet_in_tes!F86/0.086*1000000/RES_hhdet_in_new!F86)</f>
        <v>955.12425360572911</v>
      </c>
      <c r="G86" s="156">
        <f>IF(RES_hhdet_in_tes!G86=0,0,RES_hhdet_in_tes!G86/0.086*1000000/RES_hhdet_in_new!G86)</f>
        <v>936.93572357672315</v>
      </c>
      <c r="H86" s="156">
        <f>IF(RES_hhdet_in_tes!H86=0,0,RES_hhdet_in_tes!H86/0.086*1000000/RES_hhdet_in_new!H86)</f>
        <v>936.73981535958183</v>
      </c>
      <c r="I86" s="156">
        <f>IF(RES_hhdet_in_tes!I86=0,0,RES_hhdet_in_tes!I86/0.086*1000000/RES_hhdet_in_new!I86)</f>
        <v>934.70070938485139</v>
      </c>
      <c r="J86" s="156">
        <f>IF(RES_hhdet_in_tes!J86=0,0,RES_hhdet_in_tes!J86/0.086*1000000/RES_hhdet_in_new!J86)</f>
        <v>979.24251355850959</v>
      </c>
      <c r="K86" s="156">
        <f>IF(RES_hhdet_in_tes!K86=0,0,RES_hhdet_in_tes!K86/0.086*1000000/RES_hhdet_in_new!K86)</f>
        <v>1026.11659180421</v>
      </c>
      <c r="L86" s="156">
        <f>IF(RES_hhdet_in_tes!L86=0,0,RES_hhdet_in_tes!L86/0.086*1000000/RES_hhdet_in_new!L86)</f>
        <v>1052.5545733085833</v>
      </c>
      <c r="M86" s="156">
        <f>IF(RES_hhdet_in_tes!M86=0,0,RES_hhdet_in_tes!M86/0.086*1000000/RES_hhdet_in_new!M86)</f>
        <v>1053.5441462491297</v>
      </c>
      <c r="N86" s="156">
        <f>IF(RES_hhdet_in_tes!N86=0,0,RES_hhdet_in_tes!N86/0.086*1000000/RES_hhdet_in_new!N86)</f>
        <v>1070.3254852713903</v>
      </c>
      <c r="O86" s="156">
        <f>IF(RES_hhdet_in_tes!O86=0,0,RES_hhdet_in_tes!O86/0.086*1000000/RES_hhdet_in_new!O86)</f>
        <v>1080.4050699354527</v>
      </c>
      <c r="P86" s="156">
        <f>IF(RES_hhdet_in_tes!P86=0,0,RES_hhdet_in_tes!P86/0.086*1000000/RES_hhdet_in_new!P86)</f>
        <v>1067.1458532981439</v>
      </c>
      <c r="Q86" s="156">
        <f>IF(RES_hhdet_in_tes!Q86=0,0,RES_hhdet_in_tes!Q86/0.086*1000000/RES_hhdet_in_new!Q86)</f>
        <v>1119.1948790007841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745.17137042246543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866.79249116902281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769.29787891368176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931.66085023337223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953.29690042293612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1009.913652721003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898.12066557009416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980.00212516746694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883.41027051224512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1054.3176835149127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873.11805180065176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922.43941022192325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872.38217357021256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956.11697109386671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746.31147915111274</v>
      </c>
      <c r="E88" s="132">
        <f>IF(RES_hhdet_in_tes!E88=0,0,RES_hhdet_in_tes!E88/0.086*1000000/RES_hhdet_in_new!E88)</f>
        <v>806.36843121994445</v>
      </c>
      <c r="F88" s="132">
        <f>IF(RES_hhdet_in_tes!F88=0,0,RES_hhdet_in_tes!F88/0.086*1000000/RES_hhdet_in_new!F88)</f>
        <v>758.63752921032233</v>
      </c>
      <c r="G88" s="132">
        <f>IF(RES_hhdet_in_tes!G88=0,0,RES_hhdet_in_tes!G88/0.086*1000000/RES_hhdet_in_new!G88)</f>
        <v>908.7934771524292</v>
      </c>
      <c r="H88" s="132">
        <f>IF(RES_hhdet_in_tes!H88=0,0,RES_hhdet_in_tes!H88/0.086*1000000/RES_hhdet_in_new!H88)</f>
        <v>951.48035147054952</v>
      </c>
      <c r="I88" s="132">
        <f>IF(RES_hhdet_in_tes!I88=0,0,RES_hhdet_in_tes!I88/0.086*1000000/RES_hhdet_in_new!I88)</f>
        <v>1009.913652721003</v>
      </c>
      <c r="J88" s="132">
        <f>IF(RES_hhdet_in_tes!J88=0,0,RES_hhdet_in_tes!J88/0.086*1000000/RES_hhdet_in_new!J88)</f>
        <v>898.12066557009416</v>
      </c>
      <c r="K88" s="132">
        <f>IF(RES_hhdet_in_tes!K88=0,0,RES_hhdet_in_tes!K88/0.086*1000000/RES_hhdet_in_new!K88)</f>
        <v>878.05230514346306</v>
      </c>
      <c r="L88" s="132">
        <f>IF(RES_hhdet_in_tes!L88=0,0,RES_hhdet_in_tes!L88/0.086*1000000/RES_hhdet_in_new!L88)</f>
        <v>883.41027051224512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873.11805180065176</v>
      </c>
      <c r="O88" s="132">
        <f>IF(RES_hhdet_in_tes!O88=0,0,RES_hhdet_in_tes!O88/0.086*1000000/RES_hhdet_in_new!O88)</f>
        <v>877.27969116666009</v>
      </c>
      <c r="P88" s="132">
        <f>IF(RES_hhdet_in_tes!P88=0,0,RES_hhdet_in_tes!P88/0.086*1000000/RES_hhdet_in_new!P88)</f>
        <v>872.38217357021256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729.00349932498284</v>
      </c>
      <c r="E96" s="162">
        <f>IF(RES_hhdet_in_tes!E96=0,0,RES_hhdet_in_tes!E96/0.086*1000000/RES_hhdet_in_new!E96)</f>
        <v>1007.5224943057453</v>
      </c>
      <c r="F96" s="162">
        <f>IF(RES_hhdet_in_tes!F96=0,0,RES_hhdet_in_tes!F96/0.086*1000000/RES_hhdet_in_new!F96)</f>
        <v>838.6443611563999</v>
      </c>
      <c r="G96" s="162">
        <f>IF(RES_hhdet_in_tes!G96=0,0,RES_hhdet_in_tes!G96/0.086*1000000/RES_hhdet_in_new!G96)</f>
        <v>962.798678747856</v>
      </c>
      <c r="H96" s="162">
        <f>IF(RES_hhdet_in_tes!H96=0,0,RES_hhdet_in_tes!H96/0.086*1000000/RES_hhdet_in_new!H96)</f>
        <v>955.99110444576695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0</v>
      </c>
      <c r="K96" s="162">
        <f>IF(RES_hhdet_in_tes!K96=0,0,RES_hhdet_in_tes!K96/0.086*1000000/RES_hhdet_in_new!K96)</f>
        <v>1307.0458306187795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1054.3176835149127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969.67622470512117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956.11697109386671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0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0</v>
      </c>
      <c r="H97" s="160">
        <f>IF(RES_hhdet_in_tes!H97=0,0,RES_hhdet_in_tes!H97/0.086*1000000/RES_hhdet_in_new!H97)</f>
        <v>0</v>
      </c>
      <c r="I97" s="160">
        <f>IF(RES_hhdet_in_tes!I97=0,0,RES_hhdet_in_tes!I97/0.086*1000000/RES_hhdet_in_new!I97)</f>
        <v>0</v>
      </c>
      <c r="J97" s="160">
        <f>IF(RES_hhdet_in_tes!J97=0,0,RES_hhdet_in_tes!J97/0.086*1000000/RES_hhdet_in_new!J97)</f>
        <v>0</v>
      </c>
      <c r="K97" s="160">
        <f>IF(RES_hhdet_in_tes!K97=0,0,RES_hhdet_in_tes!K97/0.086*1000000/RES_hhdet_in_new!K97)</f>
        <v>0</v>
      </c>
      <c r="L97" s="160">
        <f>IF(RES_hhdet_in_tes!L97=0,0,RES_hhdet_in_tes!L97/0.086*1000000/RES_hhdet_in_new!L97)</f>
        <v>0</v>
      </c>
      <c r="M97" s="160">
        <f>IF(RES_hhdet_in_tes!M97=0,0,RES_hhdet_in_tes!M97/0.086*1000000/RES_hhdet_in_new!M97)</f>
        <v>0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0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0</v>
      </c>
      <c r="H98" s="156">
        <f>IF(RES_hhdet_in_tes!H98=0,0,RES_hhdet_in_tes!H98/0.086*1000000/RES_hhdet_in_new!H97)</f>
        <v>0</v>
      </c>
      <c r="I98" s="156">
        <f>IF(RES_hhdet_in_tes!I98=0,0,RES_hhdet_in_tes!I98/0.086*1000000/RES_hhdet_in_new!I97)</f>
        <v>0</v>
      </c>
      <c r="J98" s="156">
        <f>IF(RES_hhdet_in_tes!J98=0,0,RES_hhdet_in_tes!J98/0.086*1000000/RES_hhdet_in_new!J97)</f>
        <v>0</v>
      </c>
      <c r="K98" s="156">
        <f>IF(RES_hhdet_in_tes!K98=0,0,RES_hhdet_in_tes!K98/0.086*1000000/RES_hhdet_in_new!K97)</f>
        <v>0</v>
      </c>
      <c r="L98" s="156">
        <f>IF(RES_hhdet_in_tes!L98=0,0,RES_hhdet_in_tes!L98/0.086*1000000/RES_hhdet_in_new!L97)</f>
        <v>0</v>
      </c>
      <c r="M98" s="156">
        <f>IF(RES_hhdet_in_tes!M98=0,0,RES_hhdet_in_tes!M98/0.086*1000000/RES_hhdet_in_new!M97)</f>
        <v>0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0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0</v>
      </c>
      <c r="H99" s="156">
        <f>IF(RES_hhdet_in_tes!H99=0,0,RES_hhdet_in_tes!H99/0.086*1000000/RES_hhdet_in_new!H97)</f>
        <v>0</v>
      </c>
      <c r="I99" s="156">
        <f>IF(RES_hhdet_in_tes!I99=0,0,RES_hhdet_in_tes!I99/0.086*1000000/RES_hhdet_in_new!I97)</f>
        <v>0</v>
      </c>
      <c r="J99" s="156">
        <f>IF(RES_hhdet_in_tes!J99=0,0,RES_hhdet_in_tes!J99/0.086*1000000/RES_hhdet_in_new!J97)</f>
        <v>0</v>
      </c>
      <c r="K99" s="156">
        <f>IF(RES_hhdet_in_tes!K99=0,0,RES_hhdet_in_tes!K99/0.086*1000000/RES_hhdet_in_new!K97)</f>
        <v>0</v>
      </c>
      <c r="L99" s="156">
        <f>IF(RES_hhdet_in_tes!L99=0,0,RES_hhdet_in_tes!L99/0.086*1000000/RES_hhdet_in_new!L97)</f>
        <v>0</v>
      </c>
      <c r="M99" s="156">
        <f>IF(RES_hhdet_in_tes!M99=0,0,RES_hhdet_in_tes!M99/0.086*1000000/RES_hhdet_in_new!M97)</f>
        <v>0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446.44802957246014</v>
      </c>
      <c r="E100" s="157">
        <f>IF(SUM(RES_hhdet_in_tes!E101:E103)=0,0,SUM(RES_hhdet_in_tes!E101:E103)/0.086*1000000/SUM(RES_hhdet_in_new!E101:E103))</f>
        <v>409.78972493956769</v>
      </c>
      <c r="F100" s="157">
        <f>IF(SUM(RES_hhdet_in_tes!F101:F103)=0,0,SUM(RES_hhdet_in_tes!F101:F103)/0.086*1000000/SUM(RES_hhdet_in_new!F101:F103))</f>
        <v>465.6268835742294</v>
      </c>
      <c r="G100" s="157">
        <f>IF(SUM(RES_hhdet_in_tes!G101:G103)=0,0,SUM(RES_hhdet_in_tes!G101:G103)/0.086*1000000/SUM(RES_hhdet_in_new!G101:G103))</f>
        <v>518.7214172149794</v>
      </c>
      <c r="H100" s="157">
        <f>IF(SUM(RES_hhdet_in_tes!H101:H103)=0,0,SUM(RES_hhdet_in_tes!H101:H103)/0.086*1000000/SUM(RES_hhdet_in_new!H101:H103))</f>
        <v>1053.0725765862119</v>
      </c>
      <c r="I100" s="157">
        <f>IF(SUM(RES_hhdet_in_tes!I101:I103)=0,0,SUM(RES_hhdet_in_tes!I101:I103)/0.086*1000000/SUM(RES_hhdet_in_new!I101:I103))</f>
        <v>416.06655268143567</v>
      </c>
      <c r="J100" s="157">
        <f>IF(SUM(RES_hhdet_in_tes!J101:J103)=0,0,SUM(RES_hhdet_in_tes!J101:J103)/0.086*1000000/SUM(RES_hhdet_in_new!J101:J103))</f>
        <v>662.30107762755426</v>
      </c>
      <c r="K100" s="157">
        <f>IF(SUM(RES_hhdet_in_tes!K101:K103)=0,0,SUM(RES_hhdet_in_tes!K101:K103)/0.086*1000000/SUM(RES_hhdet_in_new!K101:K103))</f>
        <v>233.59767692087524</v>
      </c>
      <c r="L100" s="157">
        <f>IF(SUM(RES_hhdet_in_tes!L101:L103)=0,0,SUM(RES_hhdet_in_tes!L101:L103)/0.086*1000000/SUM(RES_hhdet_in_new!L101:L103))</f>
        <v>535.34430769503001</v>
      </c>
      <c r="M100" s="157">
        <f>IF(SUM(RES_hhdet_in_tes!M101:M103)=0,0,SUM(RES_hhdet_in_tes!M101:M103)/0.086*1000000/SUM(RES_hhdet_in_new!M101:M103))</f>
        <v>463.7062431956669</v>
      </c>
      <c r="N100" s="157">
        <f>IF(SUM(RES_hhdet_in_tes!N101:N103)=0,0,SUM(RES_hhdet_in_tes!N101:N103)/0.086*1000000/SUM(RES_hhdet_in_new!N101:N103))</f>
        <v>481.40799853487164</v>
      </c>
      <c r="O100" s="157">
        <f>IF(SUM(RES_hhdet_in_tes!O101:O103)=0,0,SUM(RES_hhdet_in_tes!O101:O103)/0.086*1000000/SUM(RES_hhdet_in_new!O101:O103))</f>
        <v>474.73899269793162</v>
      </c>
      <c r="P100" s="157">
        <f>IF(SUM(RES_hhdet_in_tes!P101:P103)=0,0,SUM(RES_hhdet_in_tes!P101:P103)/0.086*1000000/SUM(RES_hhdet_in_new!P101:P103))</f>
        <v>533.92179678282321</v>
      </c>
      <c r="Q100" s="157">
        <f>IF(SUM(RES_hhdet_in_tes!Q101:Q103)=0,0,SUM(RES_hhdet_in_tes!Q101:Q103)/0.086*1000000/SUM(RES_hhdet_in_new!Q101:Q103))</f>
        <v>492.95838134331774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430.4583827440087</v>
      </c>
      <c r="E101" s="156">
        <f>IF(RES_hhdet_in_tes!E101=0,0,RES_hhdet_in_tes!E101/0.086*1000000/RES_hhdet_in_new!E101)</f>
        <v>448.62702776294606</v>
      </c>
      <c r="F101" s="156">
        <f>IF(RES_hhdet_in_tes!F101=0,0,RES_hhdet_in_tes!F101/0.086*1000000/RES_hhdet_in_new!F101)</f>
        <v>384.64163244284339</v>
      </c>
      <c r="G101" s="156">
        <f>IF(RES_hhdet_in_tes!G101=0,0,RES_hhdet_in_tes!G101/0.086*1000000/RES_hhdet_in_new!G101)</f>
        <v>691.70573732126081</v>
      </c>
      <c r="H101" s="156">
        <f>IF(RES_hhdet_in_tes!H101=0,0,RES_hhdet_in_tes!H101/0.086*1000000/RES_hhdet_in_new!H101)</f>
        <v>571.16246481136932</v>
      </c>
      <c r="I101" s="156">
        <f>IF(RES_hhdet_in_tes!I101=0,0,RES_hhdet_in_tes!I101/0.086*1000000/RES_hhdet_in_new!I101)</f>
        <v>548.01671685424867</v>
      </c>
      <c r="J101" s="156">
        <f>IF(RES_hhdet_in_tes!J101=0,0,RES_hhdet_in_tes!J101/0.086*1000000/RES_hhdet_in_new!J101)</f>
        <v>459.5781591001155</v>
      </c>
      <c r="K101" s="156">
        <f>IF(RES_hhdet_in_tes!K101=0,0,RES_hhdet_in_tes!K101/0.086*1000000/RES_hhdet_in_new!K101)</f>
        <v>454.10605902181544</v>
      </c>
      <c r="L101" s="156">
        <f>IF(RES_hhdet_in_tes!L101=0,0,RES_hhdet_in_tes!L101/0.086*1000000/RES_hhdet_in_new!L101)</f>
        <v>467.29909438083507</v>
      </c>
      <c r="M101" s="156">
        <f>IF(RES_hhdet_in_tes!M101=0,0,RES_hhdet_in_tes!M101/0.086*1000000/RES_hhdet_in_new!M101)</f>
        <v>463.7062431956669</v>
      </c>
      <c r="N101" s="156">
        <f>IF(RES_hhdet_in_tes!N101=0,0,RES_hhdet_in_tes!N101/0.086*1000000/RES_hhdet_in_new!N101)</f>
        <v>481.40799853487164</v>
      </c>
      <c r="O101" s="156">
        <f>IF(RES_hhdet_in_tes!O101=0,0,RES_hhdet_in_tes!O101/0.086*1000000/RES_hhdet_in_new!O101)</f>
        <v>474.73899269793162</v>
      </c>
      <c r="P101" s="156">
        <f>IF(RES_hhdet_in_tes!P101=0,0,RES_hhdet_in_tes!P101/0.086*1000000/RES_hhdet_in_new!P101)</f>
        <v>501.57017899446021</v>
      </c>
      <c r="Q101" s="156">
        <f>IF(RES_hhdet_in_tes!Q101=0,0,RES_hhdet_in_tes!Q101/0.086*1000000/RES_hhdet_in_new!Q101)</f>
        <v>492.95838134331774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527.57621601043445</v>
      </c>
      <c r="E103" s="57">
        <f>IF(RES_hhdet_in_tes!E103=0,0,RES_hhdet_in_tes!E103/0.086*1000000/RES_hhdet_in_new!E103)</f>
        <v>379.37635243073771</v>
      </c>
      <c r="F103" s="57">
        <f>IF(RES_hhdet_in_tes!F103=0,0,RES_hhdet_in_tes!F103/0.086*1000000/RES_hhdet_in_new!F103)</f>
        <v>613.06079831033992</v>
      </c>
      <c r="G103" s="57">
        <f>IF(RES_hhdet_in_tes!G103=0,0,RES_hhdet_in_tes!G103/0.086*1000000/RES_hhdet_in_new!G103)</f>
        <v>308.03190061486646</v>
      </c>
      <c r="H103" s="57">
        <f>IF(RES_hhdet_in_tes!H103=0,0,RES_hhdet_in_tes!H103/0.086*1000000/RES_hhdet_in_new!H103)</f>
        <v>1227.1192015456963</v>
      </c>
      <c r="I103" s="57">
        <f>IF(RES_hhdet_in_tes!I103=0,0,RES_hhdet_in_tes!I103/0.086*1000000/RES_hhdet_in_new!I103)</f>
        <v>256.2967445707626</v>
      </c>
      <c r="J103" s="57">
        <f>IF(RES_hhdet_in_tes!J103=0,0,RES_hhdet_in_tes!J103/0.086*1000000/RES_hhdet_in_new!J103)</f>
        <v>960.74491346531943</v>
      </c>
      <c r="K103" s="57">
        <f>IF(RES_hhdet_in_tes!K103=0,0,RES_hhdet_in_tes!K103/0.086*1000000/RES_hhdet_in_new!K103)</f>
        <v>169.66499948025179</v>
      </c>
      <c r="L103" s="57">
        <f>IF(RES_hhdet_in_tes!L103=0,0,RES_hhdet_in_tes!L103/0.086*1000000/RES_hhdet_in_new!L103)</f>
        <v>550.23924906237914</v>
      </c>
      <c r="M103" s="57">
        <f>IF(RES_hhdet_in_tes!M103=0,0,RES_hhdet_in_tes!M103/0.086*1000000/RES_hhdet_in_new!M103)</f>
        <v>0</v>
      </c>
      <c r="N103" s="57">
        <f>IF(RES_hhdet_in_tes!N103=0,0,RES_hhdet_in_tes!N103/0.086*1000000/RES_hhdet_in_new!N103)</f>
        <v>0</v>
      </c>
      <c r="O103" s="57">
        <f>IF(RES_hhdet_in_tes!O103=0,0,RES_hhdet_in_tes!O103/0.086*1000000/RES_hhdet_in_new!O103)</f>
        <v>0</v>
      </c>
      <c r="P103" s="57">
        <f>IF(RES_hhdet_in_tes!P103=0,0,RES_hhdet_in_tes!P103/0.086*1000000/RES_hhdet_in_new!P103)</f>
        <v>551.8468088723987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7495.578481700607</v>
      </c>
      <c r="D105" s="168">
        <f t="shared" ref="D105" si="86">SUM(D106,D109,D111,D120)</f>
        <v>8335.0876755654481</v>
      </c>
      <c r="E105" s="168">
        <f t="shared" ref="E105" si="87">SUM(E106,E109,E111,E120)</f>
        <v>8224.6747259455697</v>
      </c>
      <c r="F105" s="168">
        <f t="shared" ref="F105" si="88">SUM(F106,F109,F111,F120)</f>
        <v>7973.6362974020258</v>
      </c>
      <c r="G105" s="168">
        <f t="shared" ref="G105" si="89">SUM(G106,G109,G111,G120)</f>
        <v>7376.4930788079173</v>
      </c>
      <c r="H105" s="168">
        <f t="shared" ref="H105" si="90">SUM(H106,H109,H111,H120)</f>
        <v>8773.1770672867297</v>
      </c>
      <c r="I105" s="168">
        <f t="shared" ref="I105" si="91">SUM(I106,I109,I111,I120)</f>
        <v>7729.1017219514861</v>
      </c>
      <c r="J105" s="168">
        <f t="shared" ref="J105" si="92">SUM(J106,J109,J111,J120)</f>
        <v>9223.0317633025043</v>
      </c>
      <c r="K105" s="168">
        <f t="shared" ref="K105" si="93">SUM(K106,K109,K111,K120)</f>
        <v>8385.3404655252016</v>
      </c>
      <c r="L105" s="168">
        <f t="shared" ref="L105" si="94">SUM(L106,L109,L111,L120)</f>
        <v>9818.5591772022217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5476.2473472820948</v>
      </c>
      <c r="D106" s="157">
        <f t="shared" si="100"/>
        <v>6142.4442341898439</v>
      </c>
      <c r="E106" s="157">
        <f t="shared" si="100"/>
        <v>6014.8982279897546</v>
      </c>
      <c r="F106" s="157">
        <f t="shared" si="100"/>
        <v>5645.2430838995051</v>
      </c>
      <c r="G106" s="157">
        <f t="shared" si="100"/>
        <v>5189.9478949004788</v>
      </c>
      <c r="H106" s="157">
        <f t="shared" si="100"/>
        <v>5688.0861261763666</v>
      </c>
      <c r="I106" s="157">
        <f t="shared" si="100"/>
        <v>5154.8112692050408</v>
      </c>
      <c r="J106" s="157">
        <f t="shared" si="100"/>
        <v>6144.3896746698647</v>
      </c>
      <c r="K106" s="157">
        <f t="shared" si="100"/>
        <v>5954.9155915886058</v>
      </c>
      <c r="L106" s="157">
        <f t="shared" si="100"/>
        <v>7221.7841292895146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5458.7764131741051</v>
      </c>
      <c r="D107" s="156">
        <f>IF(RES_hhdet_in_tes!D107=0,0,RES_hhdet_in_tes!D107/0.086*1000000/RES_hhdet_in_new!D107)</f>
        <v>6123.0784180032178</v>
      </c>
      <c r="E107" s="156">
        <f>IF(RES_hhdet_in_tes!E107=0,0,RES_hhdet_in_tes!E107/0.086*1000000/RES_hhdet_in_new!E107)</f>
        <v>5968.7032987338562</v>
      </c>
      <c r="F107" s="156">
        <f>IF(RES_hhdet_in_tes!F107=0,0,RES_hhdet_in_tes!F107/0.086*1000000/RES_hhdet_in_new!F107)</f>
        <v>5634.7731305689395</v>
      </c>
      <c r="G107" s="156">
        <f>IF(RES_hhdet_in_tes!G107=0,0,RES_hhdet_in_tes!G107/0.086*1000000/RES_hhdet_in_new!G107)</f>
        <v>5130.2120994738525</v>
      </c>
      <c r="H107" s="156">
        <f>IF(RES_hhdet_in_tes!H107=0,0,RES_hhdet_in_tes!H107/0.086*1000000/RES_hhdet_in_new!H107)</f>
        <v>5643.7859708244259</v>
      </c>
      <c r="I107" s="156">
        <f>IF(RES_hhdet_in_tes!I107=0,0,RES_hhdet_in_tes!I107/0.086*1000000/RES_hhdet_in_new!I107)</f>
        <v>5069.7996940143566</v>
      </c>
      <c r="J107" s="156">
        <f>IF(RES_hhdet_in_tes!J107=0,0,RES_hhdet_in_tes!J107/0.086*1000000/RES_hhdet_in_new!J107)</f>
        <v>6099.9787124507493</v>
      </c>
      <c r="K107" s="156">
        <f>IF(RES_hhdet_in_tes!K107=0,0,RES_hhdet_in_tes!K107/0.086*1000000/RES_hhdet_in_new!K107)</f>
        <v>5874.4251801608598</v>
      </c>
      <c r="L107" s="156">
        <f>IF(RES_hhdet_in_tes!L107=0,0,RES_hhdet_in_tes!L107/0.086*1000000/RES_hhdet_in_new!L107)</f>
        <v>7168.4736124648716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17.470934107989681</v>
      </c>
      <c r="D108" s="156">
        <f>IF(RES_hhdet_in_tes!D108=0,0,RES_hhdet_in_tes!D108/0.086*1000000/RES_hhdet_in_new!D107)</f>
        <v>19.365816186626098</v>
      </c>
      <c r="E108" s="156">
        <f>IF(RES_hhdet_in_tes!E108=0,0,RES_hhdet_in_tes!E108/0.086*1000000/RES_hhdet_in_new!E107)</f>
        <v>46.194929255897968</v>
      </c>
      <c r="F108" s="156">
        <f>IF(RES_hhdet_in_tes!F108=0,0,RES_hhdet_in_tes!F108/0.086*1000000/RES_hhdet_in_new!F107)</f>
        <v>10.469953330565939</v>
      </c>
      <c r="G108" s="156">
        <f>IF(RES_hhdet_in_tes!G108=0,0,RES_hhdet_in_tes!G108/0.086*1000000/RES_hhdet_in_new!G107)</f>
        <v>59.735795426625934</v>
      </c>
      <c r="H108" s="156">
        <f>IF(RES_hhdet_in_tes!H108=0,0,RES_hhdet_in_tes!H108/0.086*1000000/RES_hhdet_in_new!H107)</f>
        <v>44.300155351941008</v>
      </c>
      <c r="I108" s="156">
        <f>IF(RES_hhdet_in_tes!I108=0,0,RES_hhdet_in_tes!I108/0.086*1000000/RES_hhdet_in_new!I107)</f>
        <v>85.011575190684582</v>
      </c>
      <c r="J108" s="156">
        <f>IF(RES_hhdet_in_tes!J108=0,0,RES_hhdet_in_tes!J108/0.086*1000000/RES_hhdet_in_new!J107)</f>
        <v>44.410962219115511</v>
      </c>
      <c r="K108" s="156">
        <f>IF(RES_hhdet_in_tes!K108=0,0,RES_hhdet_in_tes!K108/0.086*1000000/RES_hhdet_in_new!K107)</f>
        <v>80.490411427746409</v>
      </c>
      <c r="L108" s="156">
        <f>IF(RES_hhdet_in_tes!L108=0,0,RES_hhdet_in_tes!L108/0.086*1000000/RES_hhdet_in_new!L107)</f>
        <v>53.310516824643351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847.03186790847269</v>
      </c>
      <c r="D109" s="157">
        <f t="shared" si="101"/>
        <v>866.84429384032057</v>
      </c>
      <c r="E109" s="157">
        <f t="shared" si="101"/>
        <v>834.41839486826905</v>
      </c>
      <c r="F109" s="157">
        <f t="shared" si="101"/>
        <v>897.62747758658463</v>
      </c>
      <c r="G109" s="157">
        <f t="shared" si="101"/>
        <v>939.36839389397346</v>
      </c>
      <c r="H109" s="157">
        <f t="shared" si="101"/>
        <v>924.18559077034354</v>
      </c>
      <c r="I109" s="157">
        <f t="shared" si="101"/>
        <v>918.57816101203946</v>
      </c>
      <c r="J109" s="157">
        <f t="shared" si="101"/>
        <v>971.09644291814823</v>
      </c>
      <c r="K109" s="157">
        <f t="shared" si="101"/>
        <v>967.0122235236646</v>
      </c>
      <c r="L109" s="157">
        <f t="shared" si="101"/>
        <v>1023.9907554820034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847.03186790847269</v>
      </c>
      <c r="D110" s="156">
        <f>IF(RES_hhdet_in_tes!D110=0,0,RES_hhdet_in_tes!D110/0.086*1000000/RES_hhdet_in_new!D110)</f>
        <v>866.84429384032057</v>
      </c>
      <c r="E110" s="156">
        <f>IF(RES_hhdet_in_tes!E110=0,0,RES_hhdet_in_tes!E110/0.086*1000000/RES_hhdet_in_new!E110)</f>
        <v>834.41839486826905</v>
      </c>
      <c r="F110" s="156">
        <f>IF(RES_hhdet_in_tes!F110=0,0,RES_hhdet_in_tes!F110/0.086*1000000/RES_hhdet_in_new!F110)</f>
        <v>897.62747758658463</v>
      </c>
      <c r="G110" s="156">
        <f>IF(RES_hhdet_in_tes!G110=0,0,RES_hhdet_in_tes!G110/0.086*1000000/RES_hhdet_in_new!G110)</f>
        <v>939.36839389397346</v>
      </c>
      <c r="H110" s="156">
        <f>IF(RES_hhdet_in_tes!H110=0,0,RES_hhdet_in_tes!H110/0.086*1000000/RES_hhdet_in_new!H110)</f>
        <v>924.18559077034354</v>
      </c>
      <c r="I110" s="156">
        <f>IF(RES_hhdet_in_tes!I110=0,0,RES_hhdet_in_tes!I110/0.086*1000000/RES_hhdet_in_new!I110)</f>
        <v>918.57816101203946</v>
      </c>
      <c r="J110" s="156">
        <f>IF(RES_hhdet_in_tes!J110=0,0,RES_hhdet_in_tes!J110/0.086*1000000/RES_hhdet_in_new!J110)</f>
        <v>971.09644291814823</v>
      </c>
      <c r="K110" s="156">
        <f>IF(RES_hhdet_in_tes!K110=0,0,RES_hhdet_in_tes!K110/0.086*1000000/RES_hhdet_in_new!K110)</f>
        <v>967.0122235236646</v>
      </c>
      <c r="L110" s="156">
        <f>IF(RES_hhdet_in_tes!L110=0,0,RES_hhdet_in_tes!L110/0.086*1000000/RES_hhdet_in_new!L110)</f>
        <v>1023.9907554820034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795.79512136229141</v>
      </c>
      <c r="D111" s="157">
        <f>IF(SUM(RES_hhdet_in_tes!D112:D113,RES_hhdet_in_tes!D116:D117)=0,0,SUM(RES_hhdet_in_tes!D112:D113,RES_hhdet_in_tes!D116:D117)/0.086*1000000/SUM(RES_hhdet_in_new!D112:D113,RES_hhdet_in_new!D116:D117))</f>
        <v>798.11045134872211</v>
      </c>
      <c r="E111" s="157">
        <f>IF(SUM(RES_hhdet_in_tes!E112:E113,RES_hhdet_in_tes!E116:E117)=0,0,SUM(RES_hhdet_in_tes!E112:E113,RES_hhdet_in_tes!E116:E117)/0.086*1000000/SUM(RES_hhdet_in_new!E112:E113,RES_hhdet_in_new!E116:E117))</f>
        <v>995.98711540192085</v>
      </c>
      <c r="F111" s="157">
        <f>IF(SUM(RES_hhdet_in_tes!F112:F113,RES_hhdet_in_tes!F116:F117)=0,0,SUM(RES_hhdet_in_tes!F112:F113,RES_hhdet_in_tes!F116:F117)/0.086*1000000/SUM(RES_hhdet_in_new!F112:F113,RES_hhdet_in_new!F116:F117))</f>
        <v>817.78583494262045</v>
      </c>
      <c r="G111" s="157">
        <f>IF(SUM(RES_hhdet_in_tes!G112:G113,RES_hhdet_in_tes!G116:G117)=0,0,SUM(RES_hhdet_in_tes!G112:G113,RES_hhdet_in_tes!G116:G117)/0.086*1000000/SUM(RES_hhdet_in_new!G112:G113,RES_hhdet_in_new!G116:G117))</f>
        <v>939.20611513387792</v>
      </c>
      <c r="H111" s="157">
        <f>IF(SUM(RES_hhdet_in_tes!H112:H113,RES_hhdet_in_tes!H116:H117)=0,0,SUM(RES_hhdet_in_tes!H112:H113,RES_hhdet_in_tes!H116:H117)/0.086*1000000/SUM(RES_hhdet_in_new!H112:H113,RES_hhdet_in_new!H116:H117))</f>
        <v>934.05089549353465</v>
      </c>
      <c r="I111" s="157">
        <f>IF(SUM(RES_hhdet_in_tes!I112:I113,RES_hhdet_in_tes!I116:I117)=0,0,SUM(RES_hhdet_in_tes!I112:I113,RES_hhdet_in_tes!I116:I117)/0.086*1000000/SUM(RES_hhdet_in_new!I112:I113,RES_hhdet_in_new!I116:I117))</f>
        <v>1399.4392660111803</v>
      </c>
      <c r="J111" s="157">
        <f>IF(SUM(RES_hhdet_in_tes!J112:J113,RES_hhdet_in_tes!J116:J117)=0,0,SUM(RES_hhdet_in_tes!J112:J113,RES_hhdet_in_tes!J116:J117)/0.086*1000000/SUM(RES_hhdet_in_new!J112:J113,RES_hhdet_in_new!J116:J117))</f>
        <v>1146.8928219268387</v>
      </c>
      <c r="K111" s="157">
        <f>IF(SUM(RES_hhdet_in_tes!K112:K113,RES_hhdet_in_tes!K116:K117)=0,0,SUM(RES_hhdet_in_tes!K112:K113,RES_hhdet_in_tes!K116:K117)/0.086*1000000/SUM(RES_hhdet_in_new!K112:K113,RES_hhdet_in_new!K116:K117))</f>
        <v>1293.7475890191774</v>
      </c>
      <c r="L111" s="157">
        <f>IF(SUM(RES_hhdet_in_tes!L112:L113,RES_hhdet_in_tes!L116:L117)=0,0,SUM(RES_hhdet_in_tes!L112:L113,RES_hhdet_in_tes!L116:L117)/0.086*1000000/SUM(RES_hhdet_in_new!L112:L113,RES_hhdet_in_new!L116:L117))</f>
        <v>1022.523711108095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795.79512136229141</v>
      </c>
      <c r="D116" s="162">
        <f>IF(RES_hhdet_in_tes!D116=0,0,RES_hhdet_in_tes!D116/0.086*1000000/RES_hhdet_in_new!D116)</f>
        <v>798.11045134872211</v>
      </c>
      <c r="E116" s="162">
        <f>IF(RES_hhdet_in_tes!E116=0,0,RES_hhdet_in_tes!E116/0.086*1000000/RES_hhdet_in_new!E116)</f>
        <v>995.98711540192085</v>
      </c>
      <c r="F116" s="162">
        <f>IF(RES_hhdet_in_tes!F116=0,0,RES_hhdet_in_tes!F116/0.086*1000000/RES_hhdet_in_new!F116)</f>
        <v>817.78583494262045</v>
      </c>
      <c r="G116" s="162">
        <f>IF(RES_hhdet_in_tes!G116=0,0,RES_hhdet_in_tes!G116/0.086*1000000/RES_hhdet_in_new!G116)</f>
        <v>939.20611513387792</v>
      </c>
      <c r="H116" s="162">
        <f>IF(RES_hhdet_in_tes!H116=0,0,RES_hhdet_in_tes!H116/0.086*1000000/RES_hhdet_in_new!H116)</f>
        <v>934.05089549353465</v>
      </c>
      <c r="I116" s="162">
        <f>IF(RES_hhdet_in_tes!I116=0,0,RES_hhdet_in_tes!I116/0.086*1000000/RES_hhdet_in_new!I116)</f>
        <v>1399.4392660111803</v>
      </c>
      <c r="J116" s="162">
        <f>IF(RES_hhdet_in_tes!J116=0,0,RES_hhdet_in_tes!J116/0.086*1000000/RES_hhdet_in_new!J116)</f>
        <v>1146.8928219268387</v>
      </c>
      <c r="K116" s="162">
        <f>IF(RES_hhdet_in_tes!K116=0,0,RES_hhdet_in_tes!K116/0.086*1000000/RES_hhdet_in_new!K116)</f>
        <v>1293.7475890191774</v>
      </c>
      <c r="L116" s="162">
        <f>IF(RES_hhdet_in_tes!L116=0,0,RES_hhdet_in_tes!L116/0.086*1000000/RES_hhdet_in_new!L116)</f>
        <v>1022.523711108095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376.50414514774712</v>
      </c>
      <c r="D120" s="157">
        <f>IF(SUM(RES_hhdet_in_tes!D121:D122)=0,0,SUM(RES_hhdet_in_tes!D121:D122)/0.086*1000000/SUM(RES_hhdet_in_new!D121:D122))</f>
        <v>527.68869618656265</v>
      </c>
      <c r="E120" s="157">
        <f>IF(SUM(RES_hhdet_in_tes!E121:E122)=0,0,SUM(RES_hhdet_in_tes!E121:E122)/0.086*1000000/SUM(RES_hhdet_in_new!E121:E122))</f>
        <v>379.37098768562385</v>
      </c>
      <c r="F120" s="157">
        <f>IF(SUM(RES_hhdet_in_tes!F121:F122)=0,0,SUM(RES_hhdet_in_tes!F121:F122)/0.086*1000000/SUM(RES_hhdet_in_new!F121:F122))</f>
        <v>612.97990097331478</v>
      </c>
      <c r="G120" s="157">
        <f>IF(SUM(RES_hhdet_in_tes!G121:G122)=0,0,SUM(RES_hhdet_in_tes!G121:G122)/0.086*1000000/SUM(RES_hhdet_in_new!G121:G122))</f>
        <v>307.97067487958714</v>
      </c>
      <c r="H120" s="157">
        <f>IF(SUM(RES_hhdet_in_tes!H121:H122)=0,0,SUM(RES_hhdet_in_tes!H121:H122)/0.086*1000000/SUM(RES_hhdet_in_new!H121:H122))</f>
        <v>1226.854454846484</v>
      </c>
      <c r="I120" s="157">
        <f>IF(SUM(RES_hhdet_in_tes!I121:I122)=0,0,SUM(RES_hhdet_in_tes!I121:I122)/0.086*1000000/SUM(RES_hhdet_in_new!I121:I122))</f>
        <v>256.27302572322634</v>
      </c>
      <c r="J120" s="157">
        <f>IF(SUM(RES_hhdet_in_tes!J121:J122)=0,0,SUM(RES_hhdet_in_tes!J121:J122)/0.086*1000000/SUM(RES_hhdet_in_new!J121:J122))</f>
        <v>960.65282378765244</v>
      </c>
      <c r="K120" s="157">
        <f>IF(SUM(RES_hhdet_in_tes!K121:K122)=0,0,SUM(RES_hhdet_in_tes!K121:K122)/0.086*1000000/SUM(RES_hhdet_in_new!K121:K122))</f>
        <v>169.66506139375278</v>
      </c>
      <c r="L120" s="157">
        <f>IF(SUM(RES_hhdet_in_tes!L121:L122)=0,0,SUM(RES_hhdet_in_tes!L121:L122)/0.086*1000000/SUM(RES_hhdet_in_new!L121:L122))</f>
        <v>550.26058132260857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376.50414514774712</v>
      </c>
      <c r="D122" s="57">
        <f>IF(RES_hhdet_in_tes!D122=0,0,RES_hhdet_in_tes!D122/0.086*1000000/RES_hhdet_in_new!D122)</f>
        <v>527.68869618656265</v>
      </c>
      <c r="E122" s="57">
        <f>IF(RES_hhdet_in_tes!E122=0,0,RES_hhdet_in_tes!E122/0.086*1000000/RES_hhdet_in_new!E122)</f>
        <v>379.37098768562385</v>
      </c>
      <c r="F122" s="57">
        <f>IF(RES_hhdet_in_tes!F122=0,0,RES_hhdet_in_tes!F122/0.086*1000000/RES_hhdet_in_new!F122)</f>
        <v>612.97990097331478</v>
      </c>
      <c r="G122" s="57">
        <f>IF(RES_hhdet_in_tes!G122=0,0,RES_hhdet_in_tes!G122/0.086*1000000/RES_hhdet_in_new!G122)</f>
        <v>307.97067487958714</v>
      </c>
      <c r="H122" s="57">
        <f>IF(RES_hhdet_in_tes!H122=0,0,RES_hhdet_in_tes!H122/0.086*1000000/RES_hhdet_in_new!H122)</f>
        <v>1226.854454846484</v>
      </c>
      <c r="I122" s="57">
        <f>IF(RES_hhdet_in_tes!I122=0,0,RES_hhdet_in_tes!I122/0.086*1000000/RES_hhdet_in_new!I122)</f>
        <v>256.27302572322634</v>
      </c>
      <c r="J122" s="57">
        <f>IF(RES_hhdet_in_tes!J122=0,0,RES_hhdet_in_tes!J122/0.086*1000000/RES_hhdet_in_new!J122)</f>
        <v>960.65282378765244</v>
      </c>
      <c r="K122" s="57">
        <f>IF(RES_hhdet_in_tes!K122=0,0,RES_hhdet_in_tes!K122/0.086*1000000/RES_hhdet_in_new!K122)</f>
        <v>169.66506139375278</v>
      </c>
      <c r="L122" s="57">
        <f>IF(RES_hhdet_in_tes!L122=0,0,RES_hhdet_in_tes!L122/0.086*1000000/RES_hhdet_in_new!L122)</f>
        <v>550.26058132260857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7271.8240316849278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7515.7132070677244</v>
      </c>
      <c r="H124" s="168">
        <f t="shared" ref="H124" si="107">SUM(H125,H128,H130,H139)</f>
        <v>8506.8326958187718</v>
      </c>
      <c r="I124" s="168">
        <f t="shared" ref="I124" si="108">SUM(I125,I128,I130,I139)</f>
        <v>7149.2776247803786</v>
      </c>
      <c r="J124" s="168">
        <f t="shared" ref="J124" si="109">SUM(J125,J128,J130,J139)</f>
        <v>0</v>
      </c>
      <c r="K124" s="168">
        <f t="shared" ref="K124" si="110">SUM(K125,K128,K130,K139)</f>
        <v>7555.5723813685563</v>
      </c>
      <c r="L124" s="168">
        <f t="shared" ref="L124" si="111">SUM(L125,L128,L130,L139)</f>
        <v>7856.9113878328126</v>
      </c>
      <c r="M124" s="168">
        <f t="shared" ref="M124" si="112">SUM(M125,M128,M130,M139)</f>
        <v>7857.0478910913498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5311.7687059432683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5123.4933193614061</v>
      </c>
      <c r="H125" s="157">
        <f t="shared" si="117"/>
        <v>5176.2466922343738</v>
      </c>
      <c r="I125" s="157">
        <f t="shared" si="117"/>
        <v>4668.578043450435</v>
      </c>
      <c r="J125" s="157">
        <f t="shared" si="117"/>
        <v>0</v>
      </c>
      <c r="K125" s="157">
        <f t="shared" si="117"/>
        <v>5495.0374123955235</v>
      </c>
      <c r="L125" s="157">
        <f t="shared" si="117"/>
        <v>5398.3342750856164</v>
      </c>
      <c r="M125" s="157">
        <f t="shared" si="117"/>
        <v>5421.6016823791606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5294.8225099127922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0</v>
      </c>
      <c r="G126" s="156">
        <f>IF(RES_hhdet_in_tes!G126=0,0,RES_hhdet_in_tes!G126/0.086*1000000/RES_hhdet_in_new!G126)</f>
        <v>5064.5224096349748</v>
      </c>
      <c r="H126" s="156">
        <f>IF(RES_hhdet_in_tes!H126=0,0,RES_hhdet_in_tes!H126/0.086*1000000/RES_hhdet_in_new!H126)</f>
        <v>5135.932863027273</v>
      </c>
      <c r="I126" s="156">
        <f>IF(RES_hhdet_in_tes!I126=0,0,RES_hhdet_in_tes!I126/0.086*1000000/RES_hhdet_in_new!I126)</f>
        <v>4591.5852783136479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5420.7630057592105</v>
      </c>
      <c r="L126" s="156">
        <f>IF(RES_hhdet_in_tes!L126=0,0,RES_hhdet_in_tes!L126/0.086*1000000/RES_hhdet_in_new!L126)</f>
        <v>5358.4842899510822</v>
      </c>
      <c r="M126" s="156">
        <f>IF(RES_hhdet_in_tes!M126=0,0,RES_hhdet_in_tes!M126/0.086*1000000/RES_hhdet_in_new!M126)</f>
        <v>5386.4267357700201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16.946196030475981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0</v>
      </c>
      <c r="G127" s="156">
        <f>IF(RES_hhdet_in_tes!G127=0,0,RES_hhdet_in_tes!G127/0.086*1000000/RES_hhdet_in_new!G126)</f>
        <v>58.970909726431159</v>
      </c>
      <c r="H127" s="156">
        <f>IF(RES_hhdet_in_tes!H127=0,0,RES_hhdet_in_tes!H127/0.086*1000000/RES_hhdet_in_new!H126)</f>
        <v>40.313829207100774</v>
      </c>
      <c r="I127" s="156">
        <f>IF(RES_hhdet_in_tes!I127=0,0,RES_hhdet_in_tes!I127/0.086*1000000/RES_hhdet_in_new!I126)</f>
        <v>76.992765136786844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74.274406636313387</v>
      </c>
      <c r="L127" s="156">
        <f>IF(RES_hhdet_in_tes!L127=0,0,RES_hhdet_in_tes!L127/0.086*1000000/RES_hhdet_in_new!L126)</f>
        <v>39.849985134533981</v>
      </c>
      <c r="M127" s="156">
        <f>IF(RES_hhdet_in_tes!M127=0,0,RES_hhdet_in_tes!M127/0.086*1000000/RES_hhdet_in_new!M126)</f>
        <v>35.174946609140171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850.49644985488635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1280.4497081621282</v>
      </c>
      <c r="H128" s="157">
        <f t="shared" si="118"/>
        <v>1251.4452074028682</v>
      </c>
      <c r="I128" s="157">
        <f t="shared" si="118"/>
        <v>1204.289259744512</v>
      </c>
      <c r="J128" s="157">
        <f t="shared" si="118"/>
        <v>0</v>
      </c>
      <c r="K128" s="157">
        <f t="shared" si="118"/>
        <v>1098.1569959237177</v>
      </c>
      <c r="L128" s="157">
        <f t="shared" si="118"/>
        <v>1058.8917611561899</v>
      </c>
      <c r="M128" s="157">
        <f t="shared" si="118"/>
        <v>1062.717150177144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850.49644985488635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0</v>
      </c>
      <c r="G129" s="156">
        <f>IF(RES_hhdet_in_tes!G129=0,0,RES_hhdet_in_tes!G129/0.086*1000000/RES_hhdet_in_new!G129)</f>
        <v>1280.4497081621282</v>
      </c>
      <c r="H129" s="156">
        <f>IF(RES_hhdet_in_tes!H129=0,0,RES_hhdet_in_tes!H129/0.086*1000000/RES_hhdet_in_new!H129)</f>
        <v>1251.4452074028682</v>
      </c>
      <c r="I129" s="156">
        <f>IF(RES_hhdet_in_tes!I129=0,0,RES_hhdet_in_tes!I129/0.086*1000000/RES_hhdet_in_new!I129)</f>
        <v>1204.289259744512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1098.1569959237177</v>
      </c>
      <c r="L129" s="156">
        <f>IF(RES_hhdet_in_tes!L129=0,0,RES_hhdet_in_tes!L129/0.086*1000000/RES_hhdet_in_new!L129)</f>
        <v>1058.8917611561899</v>
      </c>
      <c r="M129" s="156">
        <f>IF(RES_hhdet_in_tes!M129=0,0,RES_hhdet_in_tes!M129/0.086*1000000/RES_hhdet_in_new!M129)</f>
        <v>1062.717150177144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733.06326106884808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0</v>
      </c>
      <c r="G130" s="157">
        <f>IF(SUM(RES_hhdet_in_tes!G131:G132,RES_hhdet_in_tes!G135:G136)=0,0,SUM(RES_hhdet_in_tes!G131:G132,RES_hhdet_in_tes!G135:G136)/0.086*1000000/SUM(RES_hhdet_in_new!G131:G132,RES_hhdet_in_new!G135:G136))</f>
        <v>803.82365270015862</v>
      </c>
      <c r="H130" s="157">
        <f>IF(SUM(RES_hhdet_in_tes!H131:H132,RES_hhdet_in_tes!H135:H136)=0,0,SUM(RES_hhdet_in_tes!H131:H132,RES_hhdet_in_tes!H135:H136)/0.086*1000000/SUM(RES_hhdet_in_new!H131:H132,RES_hhdet_in_new!H135:H136))</f>
        <v>852.38958404399705</v>
      </c>
      <c r="I130" s="157">
        <f>IF(SUM(RES_hhdet_in_tes!I131:I132,RES_hhdet_in_tes!I135:I136)=0,0,SUM(RES_hhdet_in_tes!I131:I132,RES_hhdet_in_tes!I135:I136)/0.086*1000000/SUM(RES_hhdet_in_new!I131:I132,RES_hhdet_in_new!I135:I136))</f>
        <v>1020.1726500751408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792.74241013523499</v>
      </c>
      <c r="L130" s="157">
        <f>IF(SUM(RES_hhdet_in_tes!L131:L132,RES_hhdet_in_tes!L135:L136)=0,0,SUM(RES_hhdet_in_tes!L131:L132,RES_hhdet_in_tes!L135:L136)/0.086*1000000/SUM(RES_hhdet_in_new!L131:L132,RES_hhdet_in_new!L135:L136))</f>
        <v>849.51148576356707</v>
      </c>
      <c r="M130" s="157">
        <f>IF(SUM(RES_hhdet_in_tes!M131:M132,RES_hhdet_in_tes!M135:M136)=0,0,SUM(RES_hhdet_in_tes!M131:M132,RES_hhdet_in_tes!M135:M136)/0.086*1000000/SUM(RES_hhdet_in_new!M131:M132,RES_hhdet_in_new!M135:M136))</f>
        <v>804.78645598166997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726.79669083543774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0</v>
      </c>
      <c r="G131" s="132">
        <f>IF(RES_hhdet_in_tes!G131=0,0,RES_hhdet_in_tes!G131/0.086*1000000/RES_hhdet_in_new!G131)</f>
        <v>798.7558065614536</v>
      </c>
      <c r="H131" s="132">
        <f>IF(RES_hhdet_in_tes!H131=0,0,RES_hhdet_in_tes!H131/0.086*1000000/RES_hhdet_in_new!H131)</f>
        <v>852.38958404399705</v>
      </c>
      <c r="I131" s="132">
        <f>IF(RES_hhdet_in_tes!I131=0,0,RES_hhdet_in_tes!I131/0.086*1000000/RES_hhdet_in_new!I131)</f>
        <v>918.72313136112587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792.74241013523499</v>
      </c>
      <c r="L131" s="132">
        <f>IF(RES_hhdet_in_tes!L131=0,0,RES_hhdet_in_tes!L131/0.086*1000000/RES_hhdet_in_new!L131)</f>
        <v>796.05319433703232</v>
      </c>
      <c r="M131" s="132">
        <f>IF(RES_hhdet_in_tes!M131=0,0,RES_hhdet_in_tes!M131/0.086*1000000/RES_hhdet_in_new!M131)</f>
        <v>804.78645598166997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780.78793415426924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875.12948956042794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1383.7984123881483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1025.8780823302377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376.49561481792495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0</v>
      </c>
      <c r="G139" s="157">
        <f>IF(SUM(RES_hhdet_in_tes!G140:G141)=0,0,SUM(RES_hhdet_in_tes!G140:G141)/0.086*1000000/SUM(RES_hhdet_in_new!G140:G141))</f>
        <v>307.94652684403161</v>
      </c>
      <c r="H139" s="157">
        <f>IF(SUM(RES_hhdet_in_tes!H140:H141)=0,0,SUM(RES_hhdet_in_tes!H140:H141)/0.086*1000000/SUM(RES_hhdet_in_new!H140:H141))</f>
        <v>1226.751212137533</v>
      </c>
      <c r="I139" s="157">
        <f>IF(SUM(RES_hhdet_in_tes!I140:I141)=0,0,SUM(RES_hhdet_in_tes!I140:I141)/0.086*1000000/SUM(RES_hhdet_in_new!I140:I141))</f>
        <v>256.23767151029006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169.63556291407957</v>
      </c>
      <c r="L139" s="157">
        <f>IF(SUM(RES_hhdet_in_tes!L140:L141)=0,0,SUM(RES_hhdet_in_tes!L140:L141)/0.086*1000000/SUM(RES_hhdet_in_new!L140:L141))</f>
        <v>550.17386582743893</v>
      </c>
      <c r="M139" s="157">
        <f>IF(SUM(RES_hhdet_in_tes!M140:M141)=0,0,SUM(RES_hhdet_in_tes!M140:M141)/0.086*1000000/SUM(RES_hhdet_in_new!M140:M141))</f>
        <v>567.94260255337554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376.49561481792495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0</v>
      </c>
      <c r="G141" s="57">
        <f>IF(RES_hhdet_in_tes!G141=0,0,RES_hhdet_in_tes!G141/0.086*1000000/RES_hhdet_in_new!G141)</f>
        <v>307.94652684403161</v>
      </c>
      <c r="H141" s="57">
        <f>IF(RES_hhdet_in_tes!H141=0,0,RES_hhdet_in_tes!H141/0.086*1000000/RES_hhdet_in_new!H141)</f>
        <v>1226.751212137533</v>
      </c>
      <c r="I141" s="57">
        <f>IF(RES_hhdet_in_tes!I141=0,0,RES_hhdet_in_tes!I141/0.086*1000000/RES_hhdet_in_new!I141)</f>
        <v>256.23767151029006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169.63556291407957</v>
      </c>
      <c r="L141" s="57">
        <f>IF(RES_hhdet_in_tes!L141=0,0,RES_hhdet_in_tes!L141/0.086*1000000/RES_hhdet_in_new!L141)</f>
        <v>550.17386582743893</v>
      </c>
      <c r="M141" s="57">
        <f>IF(RES_hhdet_in_tes!M141=0,0,RES_hhdet_in_tes!M141/0.086*1000000/RES_hhdet_in_new!M141)</f>
        <v>567.94260255337554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7660.569138102358</v>
      </c>
      <c r="D143" s="168">
        <f t="shared" ref="D143" si="120">SUM(D144,D146,D148,D157)</f>
        <v>7855.2886114636613</v>
      </c>
      <c r="E143" s="168">
        <f t="shared" ref="E143" si="121">SUM(E144,E146,E148,E157)</f>
        <v>8281.841371087492</v>
      </c>
      <c r="F143" s="168">
        <f t="shared" ref="F143" si="122">SUM(F144,F146,F148,F157)</f>
        <v>8830.6327077735205</v>
      </c>
      <c r="G143" s="168">
        <f t="shared" ref="G143" si="123">SUM(G144,G146,G148,G157)</f>
        <v>7813.0149801188345</v>
      </c>
      <c r="H143" s="168">
        <f t="shared" ref="H143" si="124">SUM(H144,H146,H148,H157)</f>
        <v>8821.0678973324011</v>
      </c>
      <c r="I143" s="168">
        <f t="shared" ref="I143" si="125">SUM(I144,I146,I148,I157)</f>
        <v>7898.5489951966229</v>
      </c>
      <c r="J143" s="168">
        <f t="shared" ref="J143" si="126">SUM(J144,J146,J148,J157)</f>
        <v>9352.3908424198125</v>
      </c>
      <c r="K143" s="168">
        <f t="shared" ref="K143" si="127">SUM(K144,K146,K148,K157)</f>
        <v>8594.4475538121169</v>
      </c>
      <c r="L143" s="168">
        <f t="shared" ref="L143" si="128">SUM(L144,L146,L148,L157)</f>
        <v>8916.8981282113891</v>
      </c>
      <c r="M143" s="168">
        <f t="shared" ref="M143" si="129">SUM(M144,M146,M148,M157)</f>
        <v>8812.2613549916477</v>
      </c>
      <c r="N143" s="168">
        <f t="shared" ref="N143" si="130">SUM(N144,N146,N148,N157)</f>
        <v>9176.804775422228</v>
      </c>
      <c r="O143" s="168">
        <f t="shared" ref="O143" si="131">SUM(O144,O146,O148,O157)</f>
        <v>8538.5835228807264</v>
      </c>
      <c r="P143" s="168">
        <f t="shared" ref="P143" si="132">SUM(P144,P146,P148,P157)</f>
        <v>8132.1534944250407</v>
      </c>
      <c r="Q143" s="168">
        <f t="shared" ref="Q143" si="133">SUM(Q144,Q146,Q148,Q157)</f>
        <v>8007.2444951834432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5621.1595698484825</v>
      </c>
      <c r="D144" s="157">
        <f t="shared" si="134"/>
        <v>5702.7215967556003</v>
      </c>
      <c r="E144" s="157">
        <f t="shared" si="134"/>
        <v>6097.6960853439123</v>
      </c>
      <c r="F144" s="157">
        <f t="shared" si="134"/>
        <v>6485.047761857697</v>
      </c>
      <c r="G144" s="157">
        <f t="shared" si="134"/>
        <v>5649.8236982580484</v>
      </c>
      <c r="H144" s="157">
        <f t="shared" si="134"/>
        <v>5719.9713896428102</v>
      </c>
      <c r="I144" s="157">
        <f t="shared" si="134"/>
        <v>5329.3621092812809</v>
      </c>
      <c r="J144" s="157">
        <f t="shared" si="134"/>
        <v>6300.1598179157099</v>
      </c>
      <c r="K144" s="157">
        <f t="shared" si="134"/>
        <v>6218.9337420163965</v>
      </c>
      <c r="L144" s="157">
        <f t="shared" si="134"/>
        <v>6343.716586299176</v>
      </c>
      <c r="M144" s="157">
        <f t="shared" si="134"/>
        <v>6183.5704080139258</v>
      </c>
      <c r="N144" s="157">
        <f t="shared" si="134"/>
        <v>6410.7222858669875</v>
      </c>
      <c r="O144" s="157">
        <f t="shared" si="134"/>
        <v>5942.3118183166744</v>
      </c>
      <c r="P144" s="157">
        <f t="shared" si="134"/>
        <v>5542.2331526472854</v>
      </c>
      <c r="Q144" s="157">
        <f t="shared" si="134"/>
        <v>5489.7134541927053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5621.1595698484825</v>
      </c>
      <c r="D145" s="156">
        <f>IF(RES_hhdet_in_tes!D145=0,0,RES_hhdet_in_tes!D145/0.086*1000000/RES_hhdet_in_new!D145)</f>
        <v>5702.7215967556003</v>
      </c>
      <c r="E145" s="156">
        <f>IF(RES_hhdet_in_tes!E145=0,0,RES_hhdet_in_tes!E145/0.086*1000000/RES_hhdet_in_new!E145)</f>
        <v>6097.6960853439123</v>
      </c>
      <c r="F145" s="156">
        <f>IF(RES_hhdet_in_tes!F145=0,0,RES_hhdet_in_tes!F145/0.086*1000000/RES_hhdet_in_new!F145)</f>
        <v>6485.047761857697</v>
      </c>
      <c r="G145" s="156">
        <f>IF(RES_hhdet_in_tes!G145=0,0,RES_hhdet_in_tes!G145/0.086*1000000/RES_hhdet_in_new!G145)</f>
        <v>5649.8236982580484</v>
      </c>
      <c r="H145" s="156">
        <f>IF(RES_hhdet_in_tes!H145=0,0,RES_hhdet_in_tes!H145/0.086*1000000/RES_hhdet_in_new!H145)</f>
        <v>5719.9713896428102</v>
      </c>
      <c r="I145" s="156">
        <f>IF(RES_hhdet_in_tes!I145=0,0,RES_hhdet_in_tes!I145/0.086*1000000/RES_hhdet_in_new!I145)</f>
        <v>5329.3621092812809</v>
      </c>
      <c r="J145" s="156">
        <f>IF(RES_hhdet_in_tes!J145=0,0,RES_hhdet_in_tes!J145/0.086*1000000/RES_hhdet_in_new!J145)</f>
        <v>6300.1598179157099</v>
      </c>
      <c r="K145" s="156">
        <f>IF(RES_hhdet_in_tes!K145=0,0,RES_hhdet_in_tes!K145/0.086*1000000/RES_hhdet_in_new!K145)</f>
        <v>6218.9337420163965</v>
      </c>
      <c r="L145" s="156">
        <f>IF(RES_hhdet_in_tes!L145=0,0,RES_hhdet_in_tes!L145/0.086*1000000/RES_hhdet_in_new!L145)</f>
        <v>6343.716586299176</v>
      </c>
      <c r="M145" s="156">
        <f>IF(RES_hhdet_in_tes!M145=0,0,RES_hhdet_in_tes!M145/0.086*1000000/RES_hhdet_in_new!M145)</f>
        <v>6183.5704080139258</v>
      </c>
      <c r="N145" s="156">
        <f>IF(RES_hhdet_in_tes!N145=0,0,RES_hhdet_in_tes!N145/0.086*1000000/RES_hhdet_in_new!N145)</f>
        <v>6410.7222858669875</v>
      </c>
      <c r="O145" s="156">
        <f>IF(RES_hhdet_in_tes!O145=0,0,RES_hhdet_in_tes!O145/0.086*1000000/RES_hhdet_in_new!O145)</f>
        <v>5942.3118183166744</v>
      </c>
      <c r="P145" s="156">
        <f>IF(RES_hhdet_in_tes!P145=0,0,RES_hhdet_in_tes!P145/0.086*1000000/RES_hhdet_in_new!P145)</f>
        <v>5542.2331526472854</v>
      </c>
      <c r="Q145" s="156">
        <f>IF(RES_hhdet_in_tes!Q145=0,0,RES_hhdet_in_tes!Q145/0.086*1000000/RES_hhdet_in_new!Q145)</f>
        <v>5489.7134541927053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834.35661221583496</v>
      </c>
      <c r="D146" s="157">
        <f t="shared" si="135"/>
        <v>829.63824090830406</v>
      </c>
      <c r="E146" s="157">
        <f t="shared" si="135"/>
        <v>791.0304333349718</v>
      </c>
      <c r="F146" s="157">
        <f t="shared" si="135"/>
        <v>902.04123874711104</v>
      </c>
      <c r="G146" s="157">
        <f t="shared" si="135"/>
        <v>891.93701384961435</v>
      </c>
      <c r="H146" s="157">
        <f t="shared" si="135"/>
        <v>921.05922834488786</v>
      </c>
      <c r="I146" s="157">
        <f t="shared" si="135"/>
        <v>890.50216403271543</v>
      </c>
      <c r="J146" s="157">
        <f t="shared" si="135"/>
        <v>930.26115578339511</v>
      </c>
      <c r="K146" s="157">
        <f t="shared" si="135"/>
        <v>899.63359371310196</v>
      </c>
      <c r="L146" s="157">
        <f t="shared" si="135"/>
        <v>1004.2958182504601</v>
      </c>
      <c r="M146" s="157">
        <f t="shared" si="135"/>
        <v>1007.25005618948</v>
      </c>
      <c r="N146" s="157">
        <f t="shared" si="135"/>
        <v>1012.2066905219718</v>
      </c>
      <c r="O146" s="157">
        <f t="shared" si="135"/>
        <v>1062.1566627589993</v>
      </c>
      <c r="P146" s="157">
        <f t="shared" si="135"/>
        <v>1026.8740858013057</v>
      </c>
      <c r="Q146" s="157">
        <f t="shared" si="135"/>
        <v>1044.6186600372678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834.35661221583496</v>
      </c>
      <c r="D147" s="156">
        <f>IF(RES_hhdet_in_tes!D147=0,0,RES_hhdet_in_tes!D147/0.086*1000000/RES_hhdet_in_new!D147)</f>
        <v>829.63824090830406</v>
      </c>
      <c r="E147" s="156">
        <f>IF(RES_hhdet_in_tes!E147=0,0,RES_hhdet_in_tes!E147/0.086*1000000/RES_hhdet_in_new!E147)</f>
        <v>791.0304333349718</v>
      </c>
      <c r="F147" s="156">
        <f>IF(RES_hhdet_in_tes!F147=0,0,RES_hhdet_in_tes!F147/0.086*1000000/RES_hhdet_in_new!F147)</f>
        <v>902.04123874711104</v>
      </c>
      <c r="G147" s="156">
        <f>IF(RES_hhdet_in_tes!G147=0,0,RES_hhdet_in_tes!G147/0.086*1000000/RES_hhdet_in_new!G147)</f>
        <v>891.93701384961435</v>
      </c>
      <c r="H147" s="156">
        <f>IF(RES_hhdet_in_tes!H147=0,0,RES_hhdet_in_tes!H147/0.086*1000000/RES_hhdet_in_new!H147)</f>
        <v>921.05922834488786</v>
      </c>
      <c r="I147" s="156">
        <f>IF(RES_hhdet_in_tes!I147=0,0,RES_hhdet_in_tes!I147/0.086*1000000/RES_hhdet_in_new!I147)</f>
        <v>890.50216403271543</v>
      </c>
      <c r="J147" s="156">
        <f>IF(RES_hhdet_in_tes!J147=0,0,RES_hhdet_in_tes!J147/0.086*1000000/RES_hhdet_in_new!J147)</f>
        <v>930.26115578339511</v>
      </c>
      <c r="K147" s="156">
        <f>IF(RES_hhdet_in_tes!K147=0,0,RES_hhdet_in_tes!K147/0.086*1000000/RES_hhdet_in_new!K147)</f>
        <v>899.63359371310196</v>
      </c>
      <c r="L147" s="156">
        <f>IF(RES_hhdet_in_tes!L147=0,0,RES_hhdet_in_tes!L147/0.086*1000000/RES_hhdet_in_new!L147)</f>
        <v>1004.2958182504601</v>
      </c>
      <c r="M147" s="156">
        <f>IF(RES_hhdet_in_tes!M147=0,0,RES_hhdet_in_tes!M147/0.086*1000000/RES_hhdet_in_new!M147)</f>
        <v>1007.25005618948</v>
      </c>
      <c r="N147" s="156">
        <f>IF(RES_hhdet_in_tes!N147=0,0,RES_hhdet_in_tes!N147/0.086*1000000/RES_hhdet_in_new!N147)</f>
        <v>1012.2066905219718</v>
      </c>
      <c r="O147" s="156">
        <f>IF(RES_hhdet_in_tes!O147=0,0,RES_hhdet_in_tes!O147/0.086*1000000/RES_hhdet_in_new!O147)</f>
        <v>1062.1566627589993</v>
      </c>
      <c r="P147" s="156">
        <f>IF(RES_hhdet_in_tes!P147=0,0,RES_hhdet_in_tes!P147/0.086*1000000/RES_hhdet_in_new!P147)</f>
        <v>1026.8740858013057</v>
      </c>
      <c r="Q147" s="156">
        <f>IF(RES_hhdet_in_tes!Q147=0,0,RES_hhdet_in_tes!Q147/0.086*1000000/RES_hhdet_in_new!Q147)</f>
        <v>1044.6186600372678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828.53763704093762</v>
      </c>
      <c r="D148" s="157">
        <f>IF(SUM(RES_hhdet_in_tes!D149:D150,RES_hhdet_in_tes!D153:D154)=0,0,SUM(RES_hhdet_in_tes!D149:D150,RES_hhdet_in_tes!D153:D154)/0.086*1000000/SUM(RES_hhdet_in_new!D149:D150,RES_hhdet_in_new!D153:D154))</f>
        <v>795.2668031766558</v>
      </c>
      <c r="E148" s="157">
        <f>IF(SUM(RES_hhdet_in_tes!E149:E150,RES_hhdet_in_tes!E153:E154)=0,0,SUM(RES_hhdet_in_tes!E149:E150,RES_hhdet_in_tes!E153:E154)/0.086*1000000/SUM(RES_hhdet_in_new!E149:E150,RES_hhdet_in_new!E153:E154))</f>
        <v>1013.7291936480877</v>
      </c>
      <c r="F148" s="157">
        <f>IF(SUM(RES_hhdet_in_tes!F149:F150,RES_hhdet_in_tes!F153:F154)=0,0,SUM(RES_hhdet_in_tes!F149:F150,RES_hhdet_in_tes!F153:F154)/0.086*1000000/SUM(RES_hhdet_in_new!F149:F150,RES_hhdet_in_new!F153:F154))</f>
        <v>830.49668702420979</v>
      </c>
      <c r="G148" s="157">
        <f>IF(SUM(RES_hhdet_in_tes!G149:G150,RES_hhdet_in_tes!G153:G154)=0,0,SUM(RES_hhdet_in_tes!G149:G150,RES_hhdet_in_tes!G153:G154)/0.086*1000000/SUM(RES_hhdet_in_new!G149:G150,RES_hhdet_in_new!G153:G154))</f>
        <v>963.20647997738808</v>
      </c>
      <c r="H148" s="157">
        <f>IF(SUM(RES_hhdet_in_tes!H149:H150,RES_hhdet_in_tes!H153:H154)=0,0,SUM(RES_hhdet_in_tes!H149:H150,RES_hhdet_in_tes!H153:H154)/0.086*1000000/SUM(RES_hhdet_in_new!H149:H150,RES_hhdet_in_new!H153:H154))</f>
        <v>952.89262995293006</v>
      </c>
      <c r="I148" s="157">
        <f>IF(SUM(RES_hhdet_in_tes!I149:I150,RES_hhdet_in_tes!I153:I154)=0,0,SUM(RES_hhdet_in_tes!I149:I150,RES_hhdet_in_tes!I153:I154)/0.086*1000000/SUM(RES_hhdet_in_new!I149:I150,RES_hhdet_in_new!I153:I154))</f>
        <v>1422.3862460001533</v>
      </c>
      <c r="J148" s="157">
        <f>IF(SUM(RES_hhdet_in_tes!J149:J150,RES_hhdet_in_tes!J153:J154)=0,0,SUM(RES_hhdet_in_tes!J149:J150,RES_hhdet_in_tes!J153:J154)/0.086*1000000/SUM(RES_hhdet_in_new!J149:J150,RES_hhdet_in_new!J153:J154))</f>
        <v>1161.2504794653921</v>
      </c>
      <c r="K148" s="157">
        <f>IF(SUM(RES_hhdet_in_tes!K149:K150,RES_hhdet_in_tes!K153:K154)=0,0,SUM(RES_hhdet_in_tes!K149:K150,RES_hhdet_in_tes!K153:K154)/0.086*1000000/SUM(RES_hhdet_in_new!K149:K150,RES_hhdet_in_new!K153:K154))</f>
        <v>1306.205544456082</v>
      </c>
      <c r="L148" s="157">
        <f>IF(SUM(RES_hhdet_in_tes!L149:L150,RES_hhdet_in_tes!L153:L154)=0,0,SUM(RES_hhdet_in_tes!L149:L150,RES_hhdet_in_tes!L153:L154)/0.086*1000000/SUM(RES_hhdet_in_new!L149:L150,RES_hhdet_in_new!L153:L154))</f>
        <v>1018.6078229364463</v>
      </c>
      <c r="M148" s="157">
        <f>IF(SUM(RES_hhdet_in_tes!M149:M150,RES_hhdet_in_tes!M153:M154)=0,0,SUM(RES_hhdet_in_tes!M149:M150,RES_hhdet_in_tes!M153:M154)/0.086*1000000/SUM(RES_hhdet_in_new!M149:M150,RES_hhdet_in_new!M153:M154))</f>
        <v>1053.4214190142268</v>
      </c>
      <c r="N148" s="157">
        <f>IF(SUM(RES_hhdet_in_tes!N149:N150,RES_hhdet_in_tes!N153:N154)=0,0,SUM(RES_hhdet_in_tes!N149:N150,RES_hhdet_in_tes!N153:N154)/0.086*1000000/SUM(RES_hhdet_in_new!N149:N150,RES_hhdet_in_new!N153:N154))</f>
        <v>1144.5728056313228</v>
      </c>
      <c r="O148" s="157">
        <f>IF(SUM(RES_hhdet_in_tes!O149:O150,RES_hhdet_in_tes!O153:O154)=0,0,SUM(RES_hhdet_in_tes!O149:O150,RES_hhdet_in_tes!O153:O154)/0.086*1000000/SUM(RES_hhdet_in_new!O149:O150,RES_hhdet_in_new!O153:O154))</f>
        <v>967.12125973902175</v>
      </c>
      <c r="P148" s="157">
        <f>IF(SUM(RES_hhdet_in_tes!P149:P150,RES_hhdet_in_tes!P153:P154)=0,0,SUM(RES_hhdet_in_tes!P149:P150,RES_hhdet_in_tes!P153:P154)/0.086*1000000/SUM(RES_hhdet_in_new!P149:P150,RES_hhdet_in_new!P153:P154))</f>
        <v>1011.170994504594</v>
      </c>
      <c r="Q148" s="157">
        <f>IF(SUM(RES_hhdet_in_tes!Q149:Q150,RES_hhdet_in_tes!Q153:Q154)=0,0,SUM(RES_hhdet_in_tes!Q149:Q150,RES_hhdet_in_tes!Q153:Q154)/0.086*1000000/SUM(RES_hhdet_in_new!Q149:Q150,RES_hhdet_in_new!Q153:Q154))</f>
        <v>953.67768912735164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828.53763704093762</v>
      </c>
      <c r="D153" s="162">
        <f>IF(RES_hhdet_in_tes!D153=0,0,RES_hhdet_in_tes!D153/0.086*1000000/RES_hhdet_in_new!D153)</f>
        <v>795.2668031766558</v>
      </c>
      <c r="E153" s="162">
        <f>IF(RES_hhdet_in_tes!E153=0,0,RES_hhdet_in_tes!E153/0.086*1000000/RES_hhdet_in_new!E153)</f>
        <v>1013.7291936480877</v>
      </c>
      <c r="F153" s="162">
        <f>IF(RES_hhdet_in_tes!F153=0,0,RES_hhdet_in_tes!F153/0.086*1000000/RES_hhdet_in_new!F153)</f>
        <v>830.49668702420979</v>
      </c>
      <c r="G153" s="162">
        <f>IF(RES_hhdet_in_tes!G153=0,0,RES_hhdet_in_tes!G153/0.086*1000000/RES_hhdet_in_new!G153)</f>
        <v>963.20647997738808</v>
      </c>
      <c r="H153" s="162">
        <f>IF(RES_hhdet_in_tes!H153=0,0,RES_hhdet_in_tes!H153/0.086*1000000/RES_hhdet_in_new!H153)</f>
        <v>952.89262995293006</v>
      </c>
      <c r="I153" s="162">
        <f>IF(RES_hhdet_in_tes!I153=0,0,RES_hhdet_in_tes!I153/0.086*1000000/RES_hhdet_in_new!I153)</f>
        <v>1422.3862460001533</v>
      </c>
      <c r="J153" s="162">
        <f>IF(RES_hhdet_in_tes!J153=0,0,RES_hhdet_in_tes!J153/0.086*1000000/RES_hhdet_in_new!J153)</f>
        <v>1161.2504794653921</v>
      </c>
      <c r="K153" s="162">
        <f>IF(RES_hhdet_in_tes!K153=0,0,RES_hhdet_in_tes!K153/0.086*1000000/RES_hhdet_in_new!K153)</f>
        <v>1306.205544456082</v>
      </c>
      <c r="L153" s="162">
        <f>IF(RES_hhdet_in_tes!L153=0,0,RES_hhdet_in_tes!L153/0.086*1000000/RES_hhdet_in_new!L153)</f>
        <v>1018.6078229364463</v>
      </c>
      <c r="M153" s="162">
        <f>IF(RES_hhdet_in_tes!M153=0,0,RES_hhdet_in_tes!M153/0.086*1000000/RES_hhdet_in_new!M153)</f>
        <v>1053.4214190142268</v>
      </c>
      <c r="N153" s="162">
        <f>IF(RES_hhdet_in_tes!N153=0,0,RES_hhdet_in_tes!N153/0.086*1000000/RES_hhdet_in_new!N153)</f>
        <v>1144.5728056313228</v>
      </c>
      <c r="O153" s="162">
        <f>IF(RES_hhdet_in_tes!O153=0,0,RES_hhdet_in_tes!O153/0.086*1000000/RES_hhdet_in_new!O153)</f>
        <v>967.12125973902175</v>
      </c>
      <c r="P153" s="162">
        <f>IF(RES_hhdet_in_tes!P153=0,0,RES_hhdet_in_tes!P153/0.086*1000000/RES_hhdet_in_new!P153)</f>
        <v>1011.170994504594</v>
      </c>
      <c r="Q153" s="162">
        <f>IF(RES_hhdet_in_tes!Q153=0,0,RES_hhdet_in_tes!Q153/0.086*1000000/RES_hhdet_in_new!Q153)</f>
        <v>953.67768912735164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0</v>
      </c>
      <c r="D154" s="160">
        <f>IF(RES_hhdet_in_tes!D154=0,0,RES_hhdet_in_tes!D154/0.086*1000000/RES_hhdet_in_new!D154)</f>
        <v>0</v>
      </c>
      <c r="E154" s="160">
        <f>IF(RES_hhdet_in_tes!E154=0,0,RES_hhdet_in_tes!E154/0.086*1000000/RES_hhdet_in_new!E154)</f>
        <v>0</v>
      </c>
      <c r="F154" s="160">
        <f>IF(RES_hhdet_in_tes!F154=0,0,RES_hhdet_in_tes!F154/0.086*1000000/RES_hhdet_in_new!F154)</f>
        <v>0</v>
      </c>
      <c r="G154" s="160">
        <f>IF(RES_hhdet_in_tes!G154=0,0,RES_hhdet_in_tes!G154/0.086*1000000/RES_hhdet_in_new!G154)</f>
        <v>0</v>
      </c>
      <c r="H154" s="160">
        <f>IF(RES_hhdet_in_tes!H154=0,0,RES_hhdet_in_tes!H154/0.086*1000000/RES_hhdet_in_new!H154)</f>
        <v>0</v>
      </c>
      <c r="I154" s="160">
        <f>IF(RES_hhdet_in_tes!I154=0,0,RES_hhdet_in_tes!I154/0.086*1000000/RES_hhdet_in_new!I154)</f>
        <v>0</v>
      </c>
      <c r="J154" s="160">
        <f>IF(RES_hhdet_in_tes!J154=0,0,RES_hhdet_in_tes!J154/0.086*1000000/RES_hhdet_in_new!J154)</f>
        <v>0</v>
      </c>
      <c r="K154" s="160">
        <f>IF(RES_hhdet_in_tes!K154=0,0,RES_hhdet_in_tes!K154/0.086*1000000/RES_hhdet_in_new!K154)</f>
        <v>0</v>
      </c>
      <c r="L154" s="160">
        <f>IF(RES_hhdet_in_tes!L154=0,0,RES_hhdet_in_tes!L154/0.086*1000000/RES_hhdet_in_new!L154)</f>
        <v>0</v>
      </c>
      <c r="M154" s="160">
        <f>IF(RES_hhdet_in_tes!M154=0,0,RES_hhdet_in_tes!M154/0.086*1000000/RES_hhdet_in_new!M154)</f>
        <v>0</v>
      </c>
      <c r="N154" s="160">
        <f>IF(RES_hhdet_in_tes!N154=0,0,RES_hhdet_in_tes!N154/0.086*1000000/RES_hhdet_in_new!N154)</f>
        <v>0</v>
      </c>
      <c r="O154" s="160">
        <f>IF(RES_hhdet_in_tes!O154=0,0,RES_hhdet_in_tes!O154/0.086*1000000/RES_hhdet_in_new!O154)</f>
        <v>0</v>
      </c>
      <c r="P154" s="160">
        <f>IF(RES_hhdet_in_tes!P154=0,0,RES_hhdet_in_tes!P154/0.086*1000000/RES_hhdet_in_new!P154)</f>
        <v>0</v>
      </c>
      <c r="Q154" s="160">
        <f>IF(RES_hhdet_in_tes!Q154=0,0,RES_hhdet_in_tes!Q154/0.086*1000000/RES_hhdet_in_new!Q154)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0</v>
      </c>
      <c r="D155" s="156">
        <f>IF(RES_hhdet_in_tes!D155=0,0,RES_hhdet_in_tes!D155/0.086*1000000/RES_hhdet_in_new!D154)</f>
        <v>0</v>
      </c>
      <c r="E155" s="156">
        <f>IF(RES_hhdet_in_tes!E155=0,0,RES_hhdet_in_tes!E155/0.086*1000000/RES_hhdet_in_new!E154)</f>
        <v>0</v>
      </c>
      <c r="F155" s="156">
        <f>IF(RES_hhdet_in_tes!F155=0,0,RES_hhdet_in_tes!F155/0.086*1000000/RES_hhdet_in_new!F154)</f>
        <v>0</v>
      </c>
      <c r="G155" s="156">
        <f>IF(RES_hhdet_in_tes!G155=0,0,RES_hhdet_in_tes!G155/0.086*1000000/RES_hhdet_in_new!G154)</f>
        <v>0</v>
      </c>
      <c r="H155" s="156">
        <f>IF(RES_hhdet_in_tes!H155=0,0,RES_hhdet_in_tes!H155/0.086*1000000/RES_hhdet_in_new!H154)</f>
        <v>0</v>
      </c>
      <c r="I155" s="156">
        <f>IF(RES_hhdet_in_tes!I155=0,0,RES_hhdet_in_tes!I155/0.086*1000000/RES_hhdet_in_new!I154)</f>
        <v>0</v>
      </c>
      <c r="J155" s="156">
        <f>IF(RES_hhdet_in_tes!J155=0,0,RES_hhdet_in_tes!J155/0.086*1000000/RES_hhdet_in_new!J154)</f>
        <v>0</v>
      </c>
      <c r="K155" s="156">
        <f>IF(RES_hhdet_in_tes!K155=0,0,RES_hhdet_in_tes!K155/0.086*1000000/RES_hhdet_in_new!K154)</f>
        <v>0</v>
      </c>
      <c r="L155" s="156">
        <f>IF(RES_hhdet_in_tes!L155=0,0,RES_hhdet_in_tes!L155/0.086*1000000/RES_hhdet_in_new!L154)</f>
        <v>0</v>
      </c>
      <c r="M155" s="156">
        <f>IF(RES_hhdet_in_tes!M155=0,0,RES_hhdet_in_tes!M155/0.086*1000000/RES_hhdet_in_new!M154)</f>
        <v>0</v>
      </c>
      <c r="N155" s="156">
        <f>IF(RES_hhdet_in_tes!N155=0,0,RES_hhdet_in_tes!N155/0.086*1000000/RES_hhdet_in_new!N154)</f>
        <v>0</v>
      </c>
      <c r="O155" s="156">
        <f>IF(RES_hhdet_in_tes!O155=0,0,RES_hhdet_in_tes!O155/0.086*1000000/RES_hhdet_in_new!O154)</f>
        <v>0</v>
      </c>
      <c r="P155" s="156">
        <f>IF(RES_hhdet_in_tes!P155=0,0,RES_hhdet_in_tes!P155/0.086*1000000/RES_hhdet_in_new!P154)</f>
        <v>0</v>
      </c>
      <c r="Q155" s="156">
        <f>IF(RES_hhdet_in_tes!Q155=0,0,RES_hhdet_in_tes!Q155/0.086*1000000/RES_hhdet_in_new!Q154)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0</v>
      </c>
      <c r="D156" s="156">
        <f>IF(RES_hhdet_in_tes!D156=0,0,RES_hhdet_in_tes!D156/0.086*1000000/RES_hhdet_in_new!D154)</f>
        <v>0</v>
      </c>
      <c r="E156" s="156">
        <f>IF(RES_hhdet_in_tes!E156=0,0,RES_hhdet_in_tes!E156/0.086*1000000/RES_hhdet_in_new!E154)</f>
        <v>0</v>
      </c>
      <c r="F156" s="156">
        <f>IF(RES_hhdet_in_tes!F156=0,0,RES_hhdet_in_tes!F156/0.086*1000000/RES_hhdet_in_new!F154)</f>
        <v>0</v>
      </c>
      <c r="G156" s="156">
        <f>IF(RES_hhdet_in_tes!G156=0,0,RES_hhdet_in_tes!G156/0.086*1000000/RES_hhdet_in_new!G154)</f>
        <v>0</v>
      </c>
      <c r="H156" s="156">
        <f>IF(RES_hhdet_in_tes!H156=0,0,RES_hhdet_in_tes!H156/0.086*1000000/RES_hhdet_in_new!H154)</f>
        <v>0</v>
      </c>
      <c r="I156" s="156">
        <f>IF(RES_hhdet_in_tes!I156=0,0,RES_hhdet_in_tes!I156/0.086*1000000/RES_hhdet_in_new!I154)</f>
        <v>0</v>
      </c>
      <c r="J156" s="156">
        <f>IF(RES_hhdet_in_tes!J156=0,0,RES_hhdet_in_tes!J156/0.086*1000000/RES_hhdet_in_new!J154)</f>
        <v>0</v>
      </c>
      <c r="K156" s="156">
        <f>IF(RES_hhdet_in_tes!K156=0,0,RES_hhdet_in_tes!K156/0.086*1000000/RES_hhdet_in_new!K154)</f>
        <v>0</v>
      </c>
      <c r="L156" s="156">
        <f>IF(RES_hhdet_in_tes!L156=0,0,RES_hhdet_in_tes!L156/0.086*1000000/RES_hhdet_in_new!L154)</f>
        <v>0</v>
      </c>
      <c r="M156" s="156">
        <f>IF(RES_hhdet_in_tes!M156=0,0,RES_hhdet_in_tes!M156/0.086*1000000/RES_hhdet_in_new!M154)</f>
        <v>0</v>
      </c>
      <c r="N156" s="156">
        <f>IF(RES_hhdet_in_tes!N156=0,0,RES_hhdet_in_tes!N156/0.086*1000000/RES_hhdet_in_new!N154)</f>
        <v>0</v>
      </c>
      <c r="O156" s="156">
        <f>IF(RES_hhdet_in_tes!O156=0,0,RES_hhdet_in_tes!O156/0.086*1000000/RES_hhdet_in_new!O154)</f>
        <v>0</v>
      </c>
      <c r="P156" s="156">
        <f>IF(RES_hhdet_in_tes!P156=0,0,RES_hhdet_in_tes!P156/0.086*1000000/RES_hhdet_in_new!P154)</f>
        <v>0</v>
      </c>
      <c r="Q156" s="156">
        <f>IF(RES_hhdet_in_tes!Q156=0,0,RES_hhdet_in_tes!Q156/0.086*1000000/RES_hhdet_in_new!Q154)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376.51531899710352</v>
      </c>
      <c r="D157" s="157">
        <f>IF(SUM(RES_hhdet_in_tes!D158:D159)=0,0,SUM(RES_hhdet_in_tes!D158:D159)/0.086*1000000/SUM(RES_hhdet_in_new!D158:D159))</f>
        <v>527.66197062310039</v>
      </c>
      <c r="E157" s="157">
        <f>IF(SUM(RES_hhdet_in_tes!E158:E159)=0,0,SUM(RES_hhdet_in_tes!E158:E159)/0.086*1000000/SUM(RES_hhdet_in_new!E158:E159))</f>
        <v>379.38565876051888</v>
      </c>
      <c r="F157" s="157">
        <f>IF(SUM(RES_hhdet_in_tes!F158:F159)=0,0,SUM(RES_hhdet_in_tes!F158:F159)/0.086*1000000/SUM(RES_hhdet_in_new!F158:F159))</f>
        <v>613.04702014450208</v>
      </c>
      <c r="G157" s="157">
        <f>IF(SUM(RES_hhdet_in_tes!G158:G159)=0,0,SUM(RES_hhdet_in_tes!G158:G159)/0.086*1000000/SUM(RES_hhdet_in_new!G158:G159))</f>
        <v>308.04778803378383</v>
      </c>
      <c r="H157" s="157">
        <f>IF(SUM(RES_hhdet_in_tes!H158:H159)=0,0,SUM(RES_hhdet_in_tes!H158:H159)/0.086*1000000/SUM(RES_hhdet_in_new!H158:H159))</f>
        <v>1227.1446493917731</v>
      </c>
      <c r="I157" s="157">
        <f>IF(SUM(RES_hhdet_in_tes!I158:I159)=0,0,SUM(RES_hhdet_in_tes!I158:I159)/0.086*1000000/SUM(RES_hhdet_in_new!I158:I159))</f>
        <v>256.29847588247327</v>
      </c>
      <c r="J157" s="157">
        <f>IF(SUM(RES_hhdet_in_tes!J158:J159)=0,0,SUM(RES_hhdet_in_tes!J158:J159)/0.086*1000000/SUM(RES_hhdet_in_new!J158:J159))</f>
        <v>960.71938925531504</v>
      </c>
      <c r="K157" s="157">
        <f>IF(SUM(RES_hhdet_in_tes!K158:K159)=0,0,SUM(RES_hhdet_in_tes!K158:K159)/0.086*1000000/SUM(RES_hhdet_in_new!K158:K159))</f>
        <v>169.67467362653588</v>
      </c>
      <c r="L157" s="157">
        <f>IF(SUM(RES_hhdet_in_tes!L158:L159)=0,0,SUM(RES_hhdet_in_tes!L158:L159)/0.086*1000000/SUM(RES_hhdet_in_new!L158:L159))</f>
        <v>550.27790072530695</v>
      </c>
      <c r="M157" s="157">
        <f>IF(SUM(RES_hhdet_in_tes!M158:M159)=0,0,SUM(RES_hhdet_in_tes!M158:M159)/0.086*1000000/SUM(RES_hhdet_in_new!M158:M159))</f>
        <v>568.01947177401382</v>
      </c>
      <c r="N157" s="157">
        <f>IF(SUM(RES_hhdet_in_tes!N158:N159)=0,0,SUM(RES_hhdet_in_tes!N158:N159)/0.086*1000000/SUM(RES_hhdet_in_new!N158:N159))</f>
        <v>609.30299340194756</v>
      </c>
      <c r="O157" s="157">
        <f>IF(SUM(RES_hhdet_in_tes!O158:O159)=0,0,SUM(RES_hhdet_in_tes!O158:O159)/0.086*1000000/SUM(RES_hhdet_in_new!O158:O159))</f>
        <v>566.99378206603024</v>
      </c>
      <c r="P157" s="157">
        <f>IF(SUM(RES_hhdet_in_tes!P158:P159)=0,0,SUM(RES_hhdet_in_tes!P158:P159)/0.086*1000000/SUM(RES_hhdet_in_new!P158:P159))</f>
        <v>551.87526147185577</v>
      </c>
      <c r="Q157" s="157">
        <f>IF(SUM(RES_hhdet_in_tes!Q158:Q159)=0,0,SUM(RES_hhdet_in_tes!Q158:Q159)/0.086*1000000/SUM(RES_hhdet_in_new!Q158:Q159))</f>
        <v>519.23469182611836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376.51531899710352</v>
      </c>
      <c r="D159" s="57">
        <f>IF(RES_hhdet_in_tes!D159=0,0,RES_hhdet_in_tes!D159/0.086*1000000/RES_hhdet_in_new!D159)</f>
        <v>527.66197062310039</v>
      </c>
      <c r="E159" s="57">
        <f>IF(RES_hhdet_in_tes!E159=0,0,RES_hhdet_in_tes!E159/0.086*1000000/RES_hhdet_in_new!E159)</f>
        <v>379.38565876051888</v>
      </c>
      <c r="F159" s="57">
        <f>IF(RES_hhdet_in_tes!F159=0,0,RES_hhdet_in_tes!F159/0.086*1000000/RES_hhdet_in_new!F159)</f>
        <v>613.04702014450208</v>
      </c>
      <c r="G159" s="57">
        <f>IF(RES_hhdet_in_tes!G159=0,0,RES_hhdet_in_tes!G159/0.086*1000000/RES_hhdet_in_new!G159)</f>
        <v>308.04778803378383</v>
      </c>
      <c r="H159" s="57">
        <f>IF(RES_hhdet_in_tes!H159=0,0,RES_hhdet_in_tes!H159/0.086*1000000/RES_hhdet_in_new!H159)</f>
        <v>1227.1446493917731</v>
      </c>
      <c r="I159" s="57">
        <f>IF(RES_hhdet_in_tes!I159=0,0,RES_hhdet_in_tes!I159/0.086*1000000/RES_hhdet_in_new!I159)</f>
        <v>256.29847588247327</v>
      </c>
      <c r="J159" s="57">
        <f>IF(RES_hhdet_in_tes!J159=0,0,RES_hhdet_in_tes!J159/0.086*1000000/RES_hhdet_in_new!J159)</f>
        <v>960.71938925531504</v>
      </c>
      <c r="K159" s="57">
        <f>IF(RES_hhdet_in_tes!K159=0,0,RES_hhdet_in_tes!K159/0.086*1000000/RES_hhdet_in_new!K159)</f>
        <v>169.67467362653588</v>
      </c>
      <c r="L159" s="57">
        <f>IF(RES_hhdet_in_tes!L159=0,0,RES_hhdet_in_tes!L159/0.086*1000000/RES_hhdet_in_new!L159)</f>
        <v>550.27790072530695</v>
      </c>
      <c r="M159" s="57">
        <f>IF(RES_hhdet_in_tes!M159=0,0,RES_hhdet_in_tes!M159/0.086*1000000/RES_hhdet_in_new!M159)</f>
        <v>568.01947177401382</v>
      </c>
      <c r="N159" s="57">
        <f>IF(RES_hhdet_in_tes!N159=0,0,RES_hhdet_in_tes!N159/0.086*1000000/RES_hhdet_in_new!N159)</f>
        <v>609.30299340194756</v>
      </c>
      <c r="O159" s="57">
        <f>IF(RES_hhdet_in_tes!O159=0,0,RES_hhdet_in_tes!O159/0.086*1000000/RES_hhdet_in_new!O159)</f>
        <v>566.99378206603024</v>
      </c>
      <c r="P159" s="57">
        <f>IF(RES_hhdet_in_tes!P159=0,0,RES_hhdet_in_tes!P159/0.086*1000000/RES_hhdet_in_new!P159)</f>
        <v>551.87526147185577</v>
      </c>
      <c r="Q159" s="57">
        <f>IF(RES_hhdet_in_tes!Q159=0,0,RES_hhdet_in_tes!Q159/0.086*1000000/RES_hhdet_in_new!Q159)</f>
        <v>519.23469182611836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7841.3659180960449</v>
      </c>
      <c r="E161" s="168">
        <f t="shared" ref="E161" si="138">SUM(E162,E164,E166,E175)</f>
        <v>8654.8961687979154</v>
      </c>
      <c r="F161" s="168">
        <f t="shared" ref="F161" si="139">SUM(F162,F164,F166,F175)</f>
        <v>8085.0859532358818</v>
      </c>
      <c r="G161" s="168">
        <f t="shared" ref="G161" si="140">SUM(G162,G164,G166,G175)</f>
        <v>9150.2993897391043</v>
      </c>
      <c r="H161" s="168">
        <f t="shared" ref="H161" si="141">SUM(H162,H164,H166,H175)</f>
        <v>9175.9931406836913</v>
      </c>
      <c r="I161" s="168">
        <f t="shared" ref="I161" si="142">SUM(I162,I164,I166,I175)</f>
        <v>10235.966476246722</v>
      </c>
      <c r="J161" s="168">
        <f t="shared" ref="J161" si="143">SUM(J162,J164,J166,J175)</f>
        <v>10004.534133238418</v>
      </c>
      <c r="K161" s="168">
        <f t="shared" ref="K161" si="144">SUM(K162,K164,K166,K175)</f>
        <v>11085.89074546036</v>
      </c>
      <c r="L161" s="168">
        <f t="shared" ref="L161" si="145">SUM(L162,L164,L166,L175)</f>
        <v>9452.4033737569171</v>
      </c>
      <c r="M161" s="168">
        <f t="shared" ref="M161" si="146">SUM(M162,M164,M166,M175)</f>
        <v>9216.3024072146254</v>
      </c>
      <c r="N161" s="168">
        <f t="shared" ref="N161" si="147">SUM(N162,N164,N166,N175)</f>
        <v>9586.8323841737601</v>
      </c>
      <c r="O161" s="168">
        <f t="shared" ref="O161" si="148">SUM(O162,O164,O166,O175)</f>
        <v>8912.5546516823051</v>
      </c>
      <c r="P161" s="168">
        <f t="shared" ref="P161" si="149">SUM(P162,P164,P166,P175)</f>
        <v>0</v>
      </c>
      <c r="Q161" s="168">
        <f t="shared" ref="Q161" si="150">SUM(Q162,Q164,Q166,Q175)</f>
        <v>8961.0959830707325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5494.1373686608258</v>
      </c>
      <c r="E162" s="157">
        <f t="shared" si="151"/>
        <v>6293.1219481419575</v>
      </c>
      <c r="F162" s="157">
        <f t="shared" si="151"/>
        <v>5677.8460802674044</v>
      </c>
      <c r="G162" s="157">
        <f t="shared" si="151"/>
        <v>6941.5551837444154</v>
      </c>
      <c r="H162" s="157">
        <f t="shared" si="151"/>
        <v>6054.6430403713148</v>
      </c>
      <c r="I162" s="157">
        <f t="shared" si="151"/>
        <v>7616.6900209464757</v>
      </c>
      <c r="J162" s="157">
        <f t="shared" si="151"/>
        <v>6882.9052016550158</v>
      </c>
      <c r="K162" s="157">
        <f t="shared" si="151"/>
        <v>8603.5267479667691</v>
      </c>
      <c r="L162" s="157">
        <f t="shared" si="151"/>
        <v>6858.8763708113502</v>
      </c>
      <c r="M162" s="157">
        <f t="shared" si="151"/>
        <v>6551.6469960436552</v>
      </c>
      <c r="N162" s="157">
        <f t="shared" si="151"/>
        <v>6760.2916299847484</v>
      </c>
      <c r="O162" s="157">
        <f t="shared" si="151"/>
        <v>6299.0882472610765</v>
      </c>
      <c r="P162" s="157">
        <f t="shared" si="151"/>
        <v>0</v>
      </c>
      <c r="Q162" s="157">
        <f t="shared" si="151"/>
        <v>6386.2260347706679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0</v>
      </c>
      <c r="D163" s="57">
        <f>IF(RES_hhdet_in_tes!D163=0,0,RES_hhdet_in_tes!D163/0.086*1000000/RES_hhdet_in_new!D163)</f>
        <v>5494.1373686608258</v>
      </c>
      <c r="E163" s="57">
        <f>IF(RES_hhdet_in_tes!E163=0,0,RES_hhdet_in_tes!E163/0.086*1000000/RES_hhdet_in_new!E163)</f>
        <v>6293.1219481419575</v>
      </c>
      <c r="F163" s="57">
        <f>IF(RES_hhdet_in_tes!F163=0,0,RES_hhdet_in_tes!F163/0.086*1000000/RES_hhdet_in_new!F163)</f>
        <v>5677.8460802674044</v>
      </c>
      <c r="G163" s="57">
        <f>IF(RES_hhdet_in_tes!G163=0,0,RES_hhdet_in_tes!G163/0.086*1000000/RES_hhdet_in_new!G163)</f>
        <v>6941.5551837444154</v>
      </c>
      <c r="H163" s="57">
        <f>IF(RES_hhdet_in_tes!H163=0,0,RES_hhdet_in_tes!H163/0.086*1000000/RES_hhdet_in_new!H163)</f>
        <v>6054.6430403713148</v>
      </c>
      <c r="I163" s="57">
        <f>IF(RES_hhdet_in_tes!I163=0,0,RES_hhdet_in_tes!I163/0.086*1000000/RES_hhdet_in_new!I163)</f>
        <v>7616.6900209464757</v>
      </c>
      <c r="J163" s="57">
        <f>IF(RES_hhdet_in_tes!J163=0,0,RES_hhdet_in_tes!J163/0.086*1000000/RES_hhdet_in_new!J163)</f>
        <v>6882.9052016550158</v>
      </c>
      <c r="K163" s="57">
        <f>IF(RES_hhdet_in_tes!K163=0,0,RES_hhdet_in_tes!K163/0.086*1000000/RES_hhdet_in_new!K163)</f>
        <v>8603.5267479667691</v>
      </c>
      <c r="L163" s="57">
        <f>IF(RES_hhdet_in_tes!L163=0,0,RES_hhdet_in_tes!L163/0.086*1000000/RES_hhdet_in_new!L163)</f>
        <v>6858.8763708113502</v>
      </c>
      <c r="M163" s="57">
        <f>IF(RES_hhdet_in_tes!M163=0,0,RES_hhdet_in_tes!M163/0.086*1000000/RES_hhdet_in_new!M163)</f>
        <v>6551.6469960436552</v>
      </c>
      <c r="N163" s="57">
        <f>IF(RES_hhdet_in_tes!N163=0,0,RES_hhdet_in_tes!N163/0.086*1000000/RES_hhdet_in_new!N163)</f>
        <v>6760.2916299847484</v>
      </c>
      <c r="O163" s="57">
        <f>IF(RES_hhdet_in_tes!O163=0,0,RES_hhdet_in_tes!O163/0.086*1000000/RES_hhdet_in_new!O163)</f>
        <v>6299.0882472610765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6386.2260347706679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1000.2401865370625</v>
      </c>
      <c r="E164" s="157">
        <f t="shared" si="152"/>
        <v>964.04845689125068</v>
      </c>
      <c r="F164" s="157">
        <f t="shared" si="152"/>
        <v>959.30925495692679</v>
      </c>
      <c r="G164" s="157">
        <f t="shared" si="152"/>
        <v>937.79632933750656</v>
      </c>
      <c r="H164" s="157">
        <f t="shared" si="152"/>
        <v>939.55627903207801</v>
      </c>
      <c r="I164" s="157">
        <f t="shared" si="152"/>
        <v>939.76621462629885</v>
      </c>
      <c r="J164" s="157">
        <f t="shared" si="152"/>
        <v>994.46409664271744</v>
      </c>
      <c r="K164" s="157">
        <f t="shared" si="152"/>
        <v>1005.4642549980306</v>
      </c>
      <c r="L164" s="157">
        <f t="shared" si="152"/>
        <v>1021.0726612209306</v>
      </c>
      <c r="M164" s="157">
        <f t="shared" si="152"/>
        <v>1041.5823741034092</v>
      </c>
      <c r="N164" s="157">
        <f t="shared" si="152"/>
        <v>1073.7917633305328</v>
      </c>
      <c r="O164" s="157">
        <f t="shared" si="152"/>
        <v>1084.0902648515639</v>
      </c>
      <c r="P164" s="157">
        <f t="shared" si="152"/>
        <v>0</v>
      </c>
      <c r="Q164" s="157">
        <f t="shared" si="152"/>
        <v>1109.7019590543521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0</v>
      </c>
      <c r="D165" s="156">
        <f>IF(RES_hhdet_in_tes!D165=0,0,RES_hhdet_in_tes!D165/0.086*1000000/RES_hhdet_in_new!D165)</f>
        <v>1000.2401865370625</v>
      </c>
      <c r="E165" s="156">
        <f>IF(RES_hhdet_in_tes!E165=0,0,RES_hhdet_in_tes!E165/0.086*1000000/RES_hhdet_in_new!E165)</f>
        <v>964.04845689125068</v>
      </c>
      <c r="F165" s="156">
        <f>IF(RES_hhdet_in_tes!F165=0,0,RES_hhdet_in_tes!F165/0.086*1000000/RES_hhdet_in_new!F165)</f>
        <v>959.30925495692679</v>
      </c>
      <c r="G165" s="156">
        <f>IF(RES_hhdet_in_tes!G165=0,0,RES_hhdet_in_tes!G165/0.086*1000000/RES_hhdet_in_new!G165)</f>
        <v>937.79632933750656</v>
      </c>
      <c r="H165" s="156">
        <f>IF(RES_hhdet_in_tes!H165=0,0,RES_hhdet_in_tes!H165/0.086*1000000/RES_hhdet_in_new!H165)</f>
        <v>939.55627903207801</v>
      </c>
      <c r="I165" s="156">
        <f>IF(RES_hhdet_in_tes!I165=0,0,RES_hhdet_in_tes!I165/0.086*1000000/RES_hhdet_in_new!I165)</f>
        <v>939.76621462629885</v>
      </c>
      <c r="J165" s="156">
        <f>IF(RES_hhdet_in_tes!J165=0,0,RES_hhdet_in_tes!J165/0.086*1000000/RES_hhdet_in_new!J165)</f>
        <v>994.46409664271744</v>
      </c>
      <c r="K165" s="156">
        <f>IF(RES_hhdet_in_tes!K165=0,0,RES_hhdet_in_tes!K165/0.086*1000000/RES_hhdet_in_new!K165)</f>
        <v>1005.4642549980306</v>
      </c>
      <c r="L165" s="156">
        <f>IF(RES_hhdet_in_tes!L165=0,0,RES_hhdet_in_tes!L165/0.086*1000000/RES_hhdet_in_new!L165)</f>
        <v>1021.0726612209306</v>
      </c>
      <c r="M165" s="156">
        <f>IF(RES_hhdet_in_tes!M165=0,0,RES_hhdet_in_tes!M165/0.086*1000000/RES_hhdet_in_new!M165)</f>
        <v>1041.5823741034092</v>
      </c>
      <c r="N165" s="156">
        <f>IF(RES_hhdet_in_tes!N165=0,0,RES_hhdet_in_tes!N165/0.086*1000000/RES_hhdet_in_new!N165)</f>
        <v>1073.7917633305328</v>
      </c>
      <c r="O165" s="156">
        <f>IF(RES_hhdet_in_tes!O165=0,0,RES_hhdet_in_tes!O165/0.086*1000000/RES_hhdet_in_new!O165)</f>
        <v>1084.0902648515639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1109.7019590543521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0</v>
      </c>
      <c r="D166" s="157">
        <f>IF(SUM(RES_hhdet_in_tes!D167:D168,RES_hhdet_in_tes!D171:D172)=0,0,SUM(RES_hhdet_in_tes!D167:D168,RES_hhdet_in_tes!D171:D172)/0.086*1000000/SUM(RES_hhdet_in_new!D167:D168,RES_hhdet_in_new!D171:D172))</f>
        <v>819.3341718821373</v>
      </c>
      <c r="E166" s="157">
        <f>IF(SUM(RES_hhdet_in_tes!E167:E168,RES_hhdet_in_tes!E171:E172)=0,0,SUM(RES_hhdet_in_tes!E167:E168,RES_hhdet_in_tes!E171:E172)/0.086*1000000/SUM(RES_hhdet_in_new!E167:E168,RES_hhdet_in_new!E171:E172))</f>
        <v>1018.3559304774169</v>
      </c>
      <c r="F166" s="157">
        <f>IF(SUM(RES_hhdet_in_tes!F167:F168,RES_hhdet_in_tes!F171:F172)=0,0,SUM(RES_hhdet_in_tes!F167:F168,RES_hhdet_in_tes!F171:F172)/0.086*1000000/SUM(RES_hhdet_in_new!F167:F168,RES_hhdet_in_new!F171:F172))</f>
        <v>834.93713009936255</v>
      </c>
      <c r="G166" s="157">
        <f>IF(SUM(RES_hhdet_in_tes!G167:G168,RES_hhdet_in_tes!G171:G172)=0,0,SUM(RES_hhdet_in_tes!G167:G168,RES_hhdet_in_tes!G171:G172)/0.086*1000000/SUM(RES_hhdet_in_new!G167:G168,RES_hhdet_in_new!G171:G172))</f>
        <v>962.90112423442474</v>
      </c>
      <c r="H166" s="157">
        <f>IF(SUM(RES_hhdet_in_tes!H167:H168,RES_hhdet_in_tes!H171:H172)=0,0,SUM(RES_hhdet_in_tes!H167:H168,RES_hhdet_in_tes!H171:H172)/0.086*1000000/SUM(RES_hhdet_in_new!H167:H168,RES_hhdet_in_new!H171:H172))</f>
        <v>954.67313969178849</v>
      </c>
      <c r="I166" s="157">
        <f>IF(SUM(RES_hhdet_in_tes!I167:I168,RES_hhdet_in_tes!I171:I172)=0,0,SUM(RES_hhdet_in_tes!I167:I168,RES_hhdet_in_tes!I171:I172)/0.086*1000000/SUM(RES_hhdet_in_new!I167:I168,RES_hhdet_in_new!I171:I172))</f>
        <v>1423.2122271821297</v>
      </c>
      <c r="J166" s="157">
        <f>IF(SUM(RES_hhdet_in_tes!J167:J168,RES_hhdet_in_tes!J171:J172)=0,0,SUM(RES_hhdet_in_tes!J167:J168,RES_hhdet_in_tes!J171:J172)/0.086*1000000/SUM(RES_hhdet_in_new!J167:J168,RES_hhdet_in_new!J171:J172))</f>
        <v>1166.3863518119363</v>
      </c>
      <c r="K166" s="157">
        <f>IF(SUM(RES_hhdet_in_tes!K167:K168,RES_hhdet_in_tes!K171:K172)=0,0,SUM(RES_hhdet_in_tes!K167:K168,RES_hhdet_in_tes!K171:K172)/0.086*1000000/SUM(RES_hhdet_in_new!K167:K168,RES_hhdet_in_new!K171:K172))</f>
        <v>1307.2269734187216</v>
      </c>
      <c r="L166" s="157">
        <f>IF(SUM(RES_hhdet_in_tes!L167:L168,RES_hhdet_in_tes!L171:L172)=0,0,SUM(RES_hhdet_in_tes!L167:L168,RES_hhdet_in_tes!L171:L172)/0.086*1000000/SUM(RES_hhdet_in_new!L167:L168,RES_hhdet_in_new!L171:L172))</f>
        <v>1022.1613552334273</v>
      </c>
      <c r="M166" s="157">
        <f>IF(SUM(RES_hhdet_in_tes!M167:M168,RES_hhdet_in_tes!M171:M172)=0,0,SUM(RES_hhdet_in_tes!M167:M168,RES_hhdet_in_tes!M171:M172)/0.086*1000000/SUM(RES_hhdet_in_new!M167:M168,RES_hhdet_in_new!M171:M172))</f>
        <v>1055.0656802917915</v>
      </c>
      <c r="N166" s="157">
        <f>IF(SUM(RES_hhdet_in_tes!N167:N168,RES_hhdet_in_tes!N171:N172)=0,0,SUM(RES_hhdet_in_tes!N167:N168,RES_hhdet_in_tes!N171:N172)/0.086*1000000/SUM(RES_hhdet_in_new!N167:N168,RES_hhdet_in_new!N171:N172))</f>
        <v>1143.458589380429</v>
      </c>
      <c r="O166" s="157">
        <f>IF(SUM(RES_hhdet_in_tes!O167:O168,RES_hhdet_in_tes!O171:O172)=0,0,SUM(RES_hhdet_in_tes!O167:O168,RES_hhdet_in_tes!O171:O172)/0.086*1000000/SUM(RES_hhdet_in_new!O167:O168,RES_hhdet_in_new!O171:O172))</f>
        <v>962.37933680951471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945.92624879880509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0</v>
      </c>
      <c r="D171" s="162">
        <f>IF(RES_hhdet_in_tes!D171=0,0,RES_hhdet_in_tes!D171/0.086*1000000/RES_hhdet_in_new!D171)</f>
        <v>819.3341718821373</v>
      </c>
      <c r="E171" s="162">
        <f>IF(RES_hhdet_in_tes!E171=0,0,RES_hhdet_in_tes!E171/0.086*1000000/RES_hhdet_in_new!E171)</f>
        <v>1018.3559304774169</v>
      </c>
      <c r="F171" s="162">
        <f>IF(RES_hhdet_in_tes!F171=0,0,RES_hhdet_in_tes!F171/0.086*1000000/RES_hhdet_in_new!F171)</f>
        <v>834.93713009936255</v>
      </c>
      <c r="G171" s="162">
        <f>IF(RES_hhdet_in_tes!G171=0,0,RES_hhdet_in_tes!G171/0.086*1000000/RES_hhdet_in_new!G171)</f>
        <v>962.90112423442474</v>
      </c>
      <c r="H171" s="162">
        <f>IF(RES_hhdet_in_tes!H171=0,0,RES_hhdet_in_tes!H171/0.086*1000000/RES_hhdet_in_new!H171)</f>
        <v>954.67313969178849</v>
      </c>
      <c r="I171" s="162">
        <f>IF(RES_hhdet_in_tes!I171=0,0,RES_hhdet_in_tes!I171/0.086*1000000/RES_hhdet_in_new!I171)</f>
        <v>1423.2122271821297</v>
      </c>
      <c r="J171" s="162">
        <f>IF(RES_hhdet_in_tes!J171=0,0,RES_hhdet_in_tes!J171/0.086*1000000/RES_hhdet_in_new!J171)</f>
        <v>1166.3863518119363</v>
      </c>
      <c r="K171" s="162">
        <f>IF(RES_hhdet_in_tes!K171=0,0,RES_hhdet_in_tes!K171/0.086*1000000/RES_hhdet_in_new!K171)</f>
        <v>1307.2269734187216</v>
      </c>
      <c r="L171" s="162">
        <f>IF(RES_hhdet_in_tes!L171=0,0,RES_hhdet_in_tes!L171/0.086*1000000/RES_hhdet_in_new!L171)</f>
        <v>1022.1613552334273</v>
      </c>
      <c r="M171" s="162">
        <f>IF(RES_hhdet_in_tes!M171=0,0,RES_hhdet_in_tes!M171/0.086*1000000/RES_hhdet_in_new!M171)</f>
        <v>1055.0656802917915</v>
      </c>
      <c r="N171" s="162">
        <f>IF(RES_hhdet_in_tes!N171=0,0,RES_hhdet_in_tes!N171/0.086*1000000/RES_hhdet_in_new!N171)</f>
        <v>1143.458589380429</v>
      </c>
      <c r="O171" s="162">
        <f>IF(RES_hhdet_in_tes!O171=0,0,RES_hhdet_in_tes!O171/0.086*1000000/RES_hhdet_in_new!O171)</f>
        <v>962.37933680951471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945.92624879880509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0</v>
      </c>
      <c r="D172" s="160">
        <f>IF(RES_hhdet_in_tes!D172=0,0,RES_hhdet_in_tes!D172/0.086*1000000/RES_hhdet_in_new!D172)</f>
        <v>0</v>
      </c>
      <c r="E172" s="160">
        <f>IF(RES_hhdet_in_tes!E172=0,0,RES_hhdet_in_tes!E172/0.086*1000000/RES_hhdet_in_new!E172)</f>
        <v>0</v>
      </c>
      <c r="F172" s="160">
        <f>IF(RES_hhdet_in_tes!F172=0,0,RES_hhdet_in_tes!F172/0.086*1000000/RES_hhdet_in_new!F172)</f>
        <v>0</v>
      </c>
      <c r="G172" s="160">
        <f>IF(RES_hhdet_in_tes!G172=0,0,RES_hhdet_in_tes!G172/0.086*1000000/RES_hhdet_in_new!G172)</f>
        <v>0</v>
      </c>
      <c r="H172" s="160">
        <f>IF(RES_hhdet_in_tes!H172=0,0,RES_hhdet_in_tes!H172/0.086*1000000/RES_hhdet_in_new!H172)</f>
        <v>0</v>
      </c>
      <c r="I172" s="160">
        <f>IF(RES_hhdet_in_tes!I172=0,0,RES_hhdet_in_tes!I172/0.086*1000000/RES_hhdet_in_new!I172)</f>
        <v>0</v>
      </c>
      <c r="J172" s="160">
        <f>IF(RES_hhdet_in_tes!J172=0,0,RES_hhdet_in_tes!J172/0.086*1000000/RES_hhdet_in_new!J172)</f>
        <v>0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0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0</v>
      </c>
      <c r="D173" s="156">
        <f>IF(RES_hhdet_in_tes!D173=0,0,RES_hhdet_in_tes!D173/0.086*1000000/RES_hhdet_in_new!D172)</f>
        <v>0</v>
      </c>
      <c r="E173" s="156">
        <f>IF(RES_hhdet_in_tes!E173=0,0,RES_hhdet_in_tes!E173/0.086*1000000/RES_hhdet_in_new!E172)</f>
        <v>0</v>
      </c>
      <c r="F173" s="156">
        <f>IF(RES_hhdet_in_tes!F173=0,0,RES_hhdet_in_tes!F173/0.086*1000000/RES_hhdet_in_new!F172)</f>
        <v>0</v>
      </c>
      <c r="G173" s="156">
        <f>IF(RES_hhdet_in_tes!G173=0,0,RES_hhdet_in_tes!G173/0.086*1000000/RES_hhdet_in_new!G172)</f>
        <v>0</v>
      </c>
      <c r="H173" s="156">
        <f>IF(RES_hhdet_in_tes!H173=0,0,RES_hhdet_in_tes!H173/0.086*1000000/RES_hhdet_in_new!H172)</f>
        <v>0</v>
      </c>
      <c r="I173" s="156">
        <f>IF(RES_hhdet_in_tes!I173=0,0,RES_hhdet_in_tes!I173/0.086*1000000/RES_hhdet_in_new!I172)</f>
        <v>0</v>
      </c>
      <c r="J173" s="156">
        <f>IF(RES_hhdet_in_tes!J173=0,0,RES_hhdet_in_tes!J173/0.086*1000000/RES_hhdet_in_new!J172)</f>
        <v>0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0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0</v>
      </c>
      <c r="D174" s="57">
        <f>IF(RES_hhdet_in_tes!D174=0,0,RES_hhdet_in_tes!D174/0.086*1000000/RES_hhdet_in_new!D172)</f>
        <v>0</v>
      </c>
      <c r="E174" s="57">
        <f>IF(RES_hhdet_in_tes!E174=0,0,RES_hhdet_in_tes!E174/0.086*1000000/RES_hhdet_in_new!E172)</f>
        <v>0</v>
      </c>
      <c r="F174" s="57">
        <f>IF(RES_hhdet_in_tes!F174=0,0,RES_hhdet_in_tes!F174/0.086*1000000/RES_hhdet_in_new!F172)</f>
        <v>0</v>
      </c>
      <c r="G174" s="57">
        <f>IF(RES_hhdet_in_tes!G174=0,0,RES_hhdet_in_tes!G174/0.086*1000000/RES_hhdet_in_new!G172)</f>
        <v>0</v>
      </c>
      <c r="H174" s="57">
        <f>IF(RES_hhdet_in_tes!H174=0,0,RES_hhdet_in_tes!H174/0.086*1000000/RES_hhdet_in_new!H172)</f>
        <v>0</v>
      </c>
      <c r="I174" s="57">
        <f>IF(RES_hhdet_in_tes!I174=0,0,RES_hhdet_in_tes!I174/0.086*1000000/RES_hhdet_in_new!I172)</f>
        <v>0</v>
      </c>
      <c r="J174" s="57">
        <f>IF(RES_hhdet_in_tes!J174=0,0,RES_hhdet_in_tes!J174/0.086*1000000/RES_hhdet_in_new!J172)</f>
        <v>0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0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0</v>
      </c>
      <c r="D175" s="157">
        <f>IF(SUM(RES_hhdet_in_tes!D176:D177)=0,0,SUM(RES_hhdet_in_tes!D176:D177)/0.086*1000000/SUM(RES_hhdet_in_new!D176:D177))</f>
        <v>527.65419101601844</v>
      </c>
      <c r="E175" s="157">
        <f>IF(SUM(RES_hhdet_in_tes!E176:E177)=0,0,SUM(RES_hhdet_in_tes!E176:E177)/0.086*1000000/SUM(RES_hhdet_in_new!E176:E177))</f>
        <v>379.36983328728962</v>
      </c>
      <c r="F175" s="157">
        <f>IF(SUM(RES_hhdet_in_tes!F176:F177)=0,0,SUM(RES_hhdet_in_tes!F176:F177)/0.086*1000000/SUM(RES_hhdet_in_new!F176:F177))</f>
        <v>612.99348791218847</v>
      </c>
      <c r="G175" s="157">
        <f>IF(SUM(RES_hhdet_in_tes!G176:G177)=0,0,SUM(RES_hhdet_in_tes!G176:G177)/0.086*1000000/SUM(RES_hhdet_in_new!G176:G177))</f>
        <v>308.04675242275778</v>
      </c>
      <c r="H175" s="157">
        <f>IF(SUM(RES_hhdet_in_tes!H176:H177)=0,0,SUM(RES_hhdet_in_tes!H176:H177)/0.086*1000000/SUM(RES_hhdet_in_new!H176:H177))</f>
        <v>1227.1206815885096</v>
      </c>
      <c r="I175" s="157">
        <f>IF(SUM(RES_hhdet_in_tes!I176:I177)=0,0,SUM(RES_hhdet_in_tes!I176:I177)/0.086*1000000/SUM(RES_hhdet_in_new!I176:I177))</f>
        <v>256.29801349181821</v>
      </c>
      <c r="J175" s="157">
        <f>IF(SUM(RES_hhdet_in_tes!J176:J177)=0,0,SUM(RES_hhdet_in_tes!J176:J177)/0.086*1000000/SUM(RES_hhdet_in_new!J176:J177))</f>
        <v>960.7784831287488</v>
      </c>
      <c r="K175" s="157">
        <f>IF(SUM(RES_hhdet_in_tes!K176:K177)=0,0,SUM(RES_hhdet_in_tes!K176:K177)/0.086*1000000/SUM(RES_hhdet_in_new!K176:K177))</f>
        <v>169.67276907683808</v>
      </c>
      <c r="L175" s="157">
        <f>IF(SUM(RES_hhdet_in_tes!L176:L177)=0,0,SUM(RES_hhdet_in_tes!L176:L177)/0.086*1000000/SUM(RES_hhdet_in_new!L176:L177))</f>
        <v>550.29298649120892</v>
      </c>
      <c r="M175" s="157">
        <f>IF(SUM(RES_hhdet_in_tes!M176:M177)=0,0,SUM(RES_hhdet_in_tes!M176:M177)/0.086*1000000/SUM(RES_hhdet_in_new!M176:M177))</f>
        <v>568.00735677576984</v>
      </c>
      <c r="N175" s="157">
        <f>IF(SUM(RES_hhdet_in_tes!N176:N177)=0,0,SUM(RES_hhdet_in_tes!N176:N177)/0.086*1000000/SUM(RES_hhdet_in_new!N176:N177))</f>
        <v>609.29040147805119</v>
      </c>
      <c r="O175" s="157">
        <f>IF(SUM(RES_hhdet_in_tes!O176:O177)=0,0,SUM(RES_hhdet_in_tes!O176:O177)/0.086*1000000/SUM(RES_hhdet_in_new!O176:O177))</f>
        <v>566.99680276014976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519.24174044690699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0</v>
      </c>
      <c r="D177" s="57">
        <f>IF(RES_hhdet_in_tes!D177=0,0,RES_hhdet_in_tes!D177/0.086*1000000/RES_hhdet_in_new!D177)</f>
        <v>527.65419101601844</v>
      </c>
      <c r="E177" s="57">
        <f>IF(RES_hhdet_in_tes!E177=0,0,RES_hhdet_in_tes!E177/0.086*1000000/RES_hhdet_in_new!E177)</f>
        <v>379.36983328728962</v>
      </c>
      <c r="F177" s="57">
        <f>IF(RES_hhdet_in_tes!F177=0,0,RES_hhdet_in_tes!F177/0.086*1000000/RES_hhdet_in_new!F177)</f>
        <v>612.99348791218847</v>
      </c>
      <c r="G177" s="57">
        <f>IF(RES_hhdet_in_tes!G177=0,0,RES_hhdet_in_tes!G177/0.086*1000000/RES_hhdet_in_new!G177)</f>
        <v>308.04675242275778</v>
      </c>
      <c r="H177" s="57">
        <f>IF(RES_hhdet_in_tes!H177=0,0,RES_hhdet_in_tes!H177/0.086*1000000/RES_hhdet_in_new!H177)</f>
        <v>1227.1206815885096</v>
      </c>
      <c r="I177" s="57">
        <f>IF(RES_hhdet_in_tes!I177=0,0,RES_hhdet_in_tes!I177/0.086*1000000/RES_hhdet_in_new!I177)</f>
        <v>256.29801349181821</v>
      </c>
      <c r="J177" s="57">
        <f>IF(RES_hhdet_in_tes!J177=0,0,RES_hhdet_in_tes!J177/0.086*1000000/RES_hhdet_in_new!J177)</f>
        <v>960.7784831287488</v>
      </c>
      <c r="K177" s="57">
        <f>IF(RES_hhdet_in_tes!K177=0,0,RES_hhdet_in_tes!K177/0.086*1000000/RES_hhdet_in_new!K177)</f>
        <v>169.67276907683808</v>
      </c>
      <c r="L177" s="57">
        <f>IF(RES_hhdet_in_tes!L177=0,0,RES_hhdet_in_tes!L177/0.086*1000000/RES_hhdet_in_new!L177)</f>
        <v>550.29298649120892</v>
      </c>
      <c r="M177" s="57">
        <f>IF(RES_hhdet_in_tes!M177=0,0,RES_hhdet_in_tes!M177/0.086*1000000/RES_hhdet_in_new!M177)</f>
        <v>568.00735677576984</v>
      </c>
      <c r="N177" s="57">
        <f>IF(RES_hhdet_in_tes!N177=0,0,RES_hhdet_in_tes!N177/0.086*1000000/RES_hhdet_in_new!N177)</f>
        <v>609.29040147805119</v>
      </c>
      <c r="O177" s="57">
        <f>IF(RES_hhdet_in_tes!O177=0,0,RES_hhdet_in_tes!O177/0.086*1000000/RES_hhdet_in_new!O177)</f>
        <v>566.99680276014976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519.24174044690699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4110.8011021062557</v>
      </c>
      <c r="E3" s="168">
        <f t="shared" ref="E3" si="2">SUM(E4,E7,E9,E19)</f>
        <v>0</v>
      </c>
      <c r="F3" s="168">
        <f t="shared" ref="F3" si="3">SUM(F4,F7,F9,F19)</f>
        <v>8035.4850267878219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4006.7962064841727</v>
      </c>
      <c r="J3" s="168">
        <f t="shared" ref="J3" si="7">SUM(J4,J7,J9,J19)</f>
        <v>10836.411055140208</v>
      </c>
      <c r="K3" s="168">
        <f t="shared" ref="K3" si="8">SUM(K4,K7,K9,K19)</f>
        <v>2811.018492569679</v>
      </c>
      <c r="L3" s="168">
        <f t="shared" ref="L3" si="9">SUM(L4,L7,L9,L19)</f>
        <v>2009.5511159653904</v>
      </c>
      <c r="M3" s="168">
        <f t="shared" ref="M3" si="10">SUM(M4,M7,M9,M19)</f>
        <v>3778.0817358317781</v>
      </c>
      <c r="N3" s="168">
        <f t="shared" ref="N3" si="11">SUM(N4,N7,N9,N19)</f>
        <v>3851.4580273731344</v>
      </c>
      <c r="O3" s="168">
        <f t="shared" ref="O3" si="12">SUM(O4,O7,O9,O19)</f>
        <v>3432.1556307830888</v>
      </c>
      <c r="P3" s="168">
        <f t="shared" ref="P3" si="13">SUM(P4,P7,P9,P19)</f>
        <v>3045.0898741080728</v>
      </c>
      <c r="Q3" s="168">
        <f t="shared" ref="Q3" si="14">SUM(Q4,Q7,Q9,Q19)</f>
        <v>3128.1794975340022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4110.8011021062557</v>
      </c>
      <c r="E4" s="157">
        <f t="shared" si="15"/>
        <v>0</v>
      </c>
      <c r="F4" s="157">
        <f t="shared" si="15"/>
        <v>8035.4850267878219</v>
      </c>
      <c r="G4" s="157">
        <f t="shared" si="15"/>
        <v>0</v>
      </c>
      <c r="H4" s="157">
        <f t="shared" si="15"/>
        <v>0</v>
      </c>
      <c r="I4" s="157">
        <f t="shared" si="15"/>
        <v>4006.7962064841727</v>
      </c>
      <c r="J4" s="157">
        <f t="shared" si="15"/>
        <v>10836.411055140208</v>
      </c>
      <c r="K4" s="157">
        <f t="shared" si="15"/>
        <v>2811.018492569679</v>
      </c>
      <c r="L4" s="157">
        <f t="shared" si="15"/>
        <v>2009.5511159653904</v>
      </c>
      <c r="M4" s="157">
        <f t="shared" si="15"/>
        <v>3778.0817358317781</v>
      </c>
      <c r="N4" s="157">
        <f t="shared" si="15"/>
        <v>3851.4580273731344</v>
      </c>
      <c r="O4" s="157">
        <f t="shared" si="15"/>
        <v>3432.1556307830888</v>
      </c>
      <c r="P4" s="157">
        <f t="shared" si="15"/>
        <v>3045.0898741080728</v>
      </c>
      <c r="Q4" s="157">
        <f t="shared" si="15"/>
        <v>3128.1794975340022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4110.8011021062557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8035.4850267878219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4006.7962064841727</v>
      </c>
      <c r="J5" s="156">
        <f>IF(RES_hhdet_in_emi!J5=0,0,RES_hhdet_in_emi!J5*1000000/RES_hhdet_in_new!J5)</f>
        <v>10836.411055140208</v>
      </c>
      <c r="K5" s="156">
        <f>IF(RES_hhdet_in_emi!K5=0,0,RES_hhdet_in_emi!K5*1000000/RES_hhdet_in_new!K5)</f>
        <v>2811.018492569679</v>
      </c>
      <c r="L5" s="156">
        <f>IF(RES_hhdet_in_emi!L5=0,0,RES_hhdet_in_emi!L5*1000000/RES_hhdet_in_new!L5)</f>
        <v>2009.5511159653904</v>
      </c>
      <c r="M5" s="156">
        <f>IF(RES_hhdet_in_emi!M5=0,0,RES_hhdet_in_emi!M5*1000000/RES_hhdet_in_new!M5)</f>
        <v>3778.0817358317781</v>
      </c>
      <c r="N5" s="156">
        <f>IF(RES_hhdet_in_emi!N5=0,0,RES_hhdet_in_emi!N5*1000000/RES_hhdet_in_new!N5)</f>
        <v>3851.4580273731344</v>
      </c>
      <c r="O5" s="156">
        <f>IF(RES_hhdet_in_emi!O5=0,0,RES_hhdet_in_emi!O5*1000000/RES_hhdet_in_new!O5)</f>
        <v>3432.1556307830888</v>
      </c>
      <c r="P5" s="156">
        <f>IF(RES_hhdet_in_emi!P5=0,0,RES_hhdet_in_emi!P5*1000000/RES_hhdet_in_new!P5)</f>
        <v>3045.0898741080728</v>
      </c>
      <c r="Q5" s="156">
        <f>IF(RES_hhdet_in_emi!Q5=0,0,RES_hhdet_in_emi!Q5*1000000/RES_hhdet_in_new!Q5)</f>
        <v>3128.1794975340022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0</v>
      </c>
      <c r="D43" s="168">
        <f t="shared" ref="D43" si="35">SUM(D44,D47,D49,D58)</f>
        <v>0</v>
      </c>
      <c r="E43" s="168">
        <f t="shared" ref="E43" si="36">SUM(E44,E47,E49,E58)</f>
        <v>2983.447004790321</v>
      </c>
      <c r="F43" s="168">
        <f t="shared" ref="F43" si="37">SUM(F44,F47,F49,F58)</f>
        <v>4225.0165541216556</v>
      </c>
      <c r="G43" s="168">
        <f t="shared" ref="G43" si="38">SUM(G44,G47,G49,G58)</f>
        <v>2426.7529031614881</v>
      </c>
      <c r="H43" s="168">
        <f t="shared" ref="H43" si="39">SUM(H44,H47,H49,H58)</f>
        <v>2398.0639594396575</v>
      </c>
      <c r="I43" s="168">
        <f t="shared" ref="I43" si="40">SUM(I44,I47,I49,I58)</f>
        <v>3260.6487606105329</v>
      </c>
      <c r="J43" s="168">
        <f t="shared" ref="J43" si="41">SUM(J44,J47,J49,J58)</f>
        <v>0</v>
      </c>
      <c r="K43" s="168">
        <f t="shared" ref="K43" si="42">SUM(K44,K47,K49,K58)</f>
        <v>0</v>
      </c>
      <c r="L43" s="168">
        <f t="shared" ref="L43" si="43">SUM(L44,L47,L49,L58)</f>
        <v>0</v>
      </c>
      <c r="M43" s="168">
        <f t="shared" ref="M43" si="44">SUM(M44,M47,M49,M58)</f>
        <v>0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3006.5949938916215</v>
      </c>
      <c r="Q43" s="168">
        <f t="shared" ref="Q43" si="48">SUM(Q44,Q47,Q49,Q58)</f>
        <v>3146.535195805146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0</v>
      </c>
      <c r="D44" s="157">
        <f t="shared" si="49"/>
        <v>0</v>
      </c>
      <c r="E44" s="157">
        <f t="shared" si="49"/>
        <v>2572.0574346829749</v>
      </c>
      <c r="F44" s="157">
        <f t="shared" si="49"/>
        <v>3806.2683017920654</v>
      </c>
      <c r="G44" s="157">
        <f t="shared" si="49"/>
        <v>2426.7529031614881</v>
      </c>
      <c r="H44" s="157">
        <f t="shared" si="49"/>
        <v>2248.6938323931786</v>
      </c>
      <c r="I44" s="157">
        <f t="shared" si="49"/>
        <v>2716.3803816651775</v>
      </c>
      <c r="J44" s="157">
        <f t="shared" si="49"/>
        <v>0</v>
      </c>
      <c r="K44" s="157">
        <f t="shared" si="49"/>
        <v>0</v>
      </c>
      <c r="L44" s="157">
        <f t="shared" si="49"/>
        <v>0</v>
      </c>
      <c r="M44" s="157">
        <f t="shared" si="49"/>
        <v>0</v>
      </c>
      <c r="N44" s="157">
        <f t="shared" si="49"/>
        <v>0</v>
      </c>
      <c r="O44" s="157">
        <f t="shared" si="49"/>
        <v>0</v>
      </c>
      <c r="P44" s="157">
        <f t="shared" si="49"/>
        <v>2503.9072681126509</v>
      </c>
      <c r="Q44" s="157">
        <f t="shared" si="49"/>
        <v>2618.8775075083008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0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2572.0574346829749</v>
      </c>
      <c r="F45" s="156">
        <f>IF(RES_hhdet_in_emi!F45=0,0,RES_hhdet_in_emi!F45*1000000/RES_hhdet_in_new!F45)</f>
        <v>3806.2683017920654</v>
      </c>
      <c r="G45" s="156">
        <f>IF(RES_hhdet_in_emi!G45=0,0,RES_hhdet_in_emi!G45*1000000/RES_hhdet_in_new!G45)</f>
        <v>2426.7529031614881</v>
      </c>
      <c r="H45" s="156">
        <f>IF(RES_hhdet_in_emi!H45=0,0,RES_hhdet_in_emi!H45*1000000/RES_hhdet_in_new!H45)</f>
        <v>2248.6938323931786</v>
      </c>
      <c r="I45" s="156">
        <f>IF(RES_hhdet_in_emi!I45=0,0,RES_hhdet_in_emi!I45*1000000/RES_hhdet_in_new!I45)</f>
        <v>2716.3803816651775</v>
      </c>
      <c r="J45" s="156">
        <f>IF(RES_hhdet_in_emi!J45=0,0,RES_hhdet_in_emi!J45*1000000/RES_hhdet_in_new!J45)</f>
        <v>0</v>
      </c>
      <c r="K45" s="156">
        <f>IF(RES_hhdet_in_emi!K45=0,0,RES_hhdet_in_emi!K45*1000000/RES_hhdet_in_new!K45)</f>
        <v>0</v>
      </c>
      <c r="L45" s="156">
        <f>IF(RES_hhdet_in_emi!L45=0,0,RES_hhdet_in_emi!L45*1000000/RES_hhdet_in_new!L45)</f>
        <v>0</v>
      </c>
      <c r="M45" s="156">
        <f>IF(RES_hhdet_in_emi!M45=0,0,RES_hhdet_in_emi!M45*1000000/RES_hhdet_in_new!M45)</f>
        <v>0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2503.9072681126509</v>
      </c>
      <c r="Q45" s="156">
        <f>IF(RES_hhdet_in_emi!Q45=0,0,RES_hhdet_in_emi!Q45*1000000/RES_hhdet_in_new!Q45)</f>
        <v>2618.8775075083008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411.389570107346</v>
      </c>
      <c r="F49" s="157">
        <f>IF(SUM(RES_hhdet_in_emi!F50:F51,RES_hhdet_in_emi!F54:F55)=0,0,SUM(RES_hhdet_in_emi!F50:F51,RES_hhdet_in_emi!F54:F55)*1000000/SUM(RES_hhdet_in_new!F50:F51,RES_hhdet_in_new!F54:F55))</f>
        <v>418.7482523295904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149.37012704647898</v>
      </c>
      <c r="I49" s="157">
        <f>IF(SUM(RES_hhdet_in_emi!I50:I51,RES_hhdet_in_emi!I54:I55)=0,0,SUM(RES_hhdet_in_emi!I50:I51,RES_hhdet_in_emi!I54:I55)*1000000/SUM(RES_hhdet_in_new!I50:I51,RES_hhdet_in_new!I54:I55))</f>
        <v>544.26837894535549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502.68772577897079</v>
      </c>
      <c r="Q49" s="157">
        <f>IF(SUM(RES_hhdet_in_emi!Q50:Q51,RES_hhdet_in_emi!Q54:Q55)=0,0,SUM(RES_hhdet_in_emi!Q50:Q51,RES_hhdet_in_emi!Q54:Q55)*1000000/SUM(RES_hhdet_in_new!Q50:Q51,RES_hhdet_in_new!Q54:Q55))</f>
        <v>527.65768829684544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411.389570107346</v>
      </c>
      <c r="F50" s="132">
        <f>IF(RES_hhdet_in_emi!F50=0,0,RES_hhdet_in_emi!F50*1000000/RES_hhdet_in_new!F50)</f>
        <v>424.85296505643305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491.38861570584896</v>
      </c>
      <c r="I50" s="132">
        <f>IF(RES_hhdet_in_emi!I50=0,0,RES_hhdet_in_emi!I50*1000000/RES_hhdet_in_new!I50)</f>
        <v>544.26837894535549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502.68772577897079</v>
      </c>
      <c r="Q50" s="132">
        <f>IF(RES_hhdet_in_emi!Q50=0,0,RES_hhdet_in_emi!Q50*1000000/RES_hhdet_in_new!Q50)</f>
        <v>527.65768829684544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2230.9770786452254</v>
      </c>
      <c r="D62" s="168">
        <f t="shared" ref="D62" si="52">SUM(D63,D66,D68,D77)</f>
        <v>2126.2365881279165</v>
      </c>
      <c r="E62" s="168">
        <f t="shared" ref="E62" si="53">SUM(E63,E66,E68,E77)</f>
        <v>2368.6953415841817</v>
      </c>
      <c r="F62" s="168">
        <f t="shared" ref="F62" si="54">SUM(F63,F66,F68,F77)</f>
        <v>2222.2896624516893</v>
      </c>
      <c r="G62" s="168">
        <f t="shared" ref="G62" si="55">SUM(G63,G66,G68,G77)</f>
        <v>2210.3967559810653</v>
      </c>
      <c r="H62" s="168">
        <f t="shared" ref="H62" si="56">SUM(H63,H66,H68,H77)</f>
        <v>2434.4863240457612</v>
      </c>
      <c r="I62" s="168">
        <f t="shared" ref="I62" si="57">SUM(I63,I66,I68,I77)</f>
        <v>0</v>
      </c>
      <c r="J62" s="168">
        <f t="shared" ref="J62" si="58">SUM(J63,J66,J68,J77)</f>
        <v>2288.787883683262</v>
      </c>
      <c r="K62" s="168">
        <f t="shared" ref="K62" si="59">SUM(K63,K66,K68,K77)</f>
        <v>2324.1244529466862</v>
      </c>
      <c r="L62" s="168">
        <f t="shared" ref="L62" si="60">SUM(L63,L66,L68,L77)</f>
        <v>2373.6653645481388</v>
      </c>
      <c r="M62" s="168">
        <f t="shared" ref="M62" si="61">SUM(M63,M66,M68,M77)</f>
        <v>2402.7823172627222</v>
      </c>
      <c r="N62" s="168">
        <f t="shared" ref="N62" si="62">SUM(N63,N66,N68,N77)</f>
        <v>2153.7792336092602</v>
      </c>
      <c r="O62" s="168">
        <f t="shared" ref="O62" si="63">SUM(O63,O66,O68,O77)</f>
        <v>1791.2779624855632</v>
      </c>
      <c r="P62" s="168">
        <f t="shared" ref="P62" si="64">SUM(P63,P66,P68,P77)</f>
        <v>1591.8510802202763</v>
      </c>
      <c r="Q62" s="168">
        <f t="shared" ref="Q62" si="65">SUM(Q63,Q66,Q68,Q77)</f>
        <v>1777.5070666423021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1792.7014319445925</v>
      </c>
      <c r="D63" s="157">
        <f t="shared" si="66"/>
        <v>1767.6223598162348</v>
      </c>
      <c r="E63" s="157">
        <f t="shared" si="66"/>
        <v>1881.7247205449078</v>
      </c>
      <c r="F63" s="157">
        <f t="shared" si="66"/>
        <v>1945.7942661210745</v>
      </c>
      <c r="G63" s="157">
        <f t="shared" si="66"/>
        <v>1636.3759597632725</v>
      </c>
      <c r="H63" s="157">
        <f t="shared" si="66"/>
        <v>1855.7434400963916</v>
      </c>
      <c r="I63" s="157">
        <f t="shared" si="66"/>
        <v>0</v>
      </c>
      <c r="J63" s="157">
        <f t="shared" si="66"/>
        <v>1893.1113266167324</v>
      </c>
      <c r="K63" s="157">
        <f t="shared" si="66"/>
        <v>1830.1817894695052</v>
      </c>
      <c r="L63" s="157">
        <f t="shared" si="66"/>
        <v>1893.1398843980328</v>
      </c>
      <c r="M63" s="157">
        <f t="shared" si="66"/>
        <v>1888.3691318475428</v>
      </c>
      <c r="N63" s="157">
        <f t="shared" si="66"/>
        <v>1809.9871820166247</v>
      </c>
      <c r="O63" s="157">
        <f t="shared" si="66"/>
        <v>1573.2379882658861</v>
      </c>
      <c r="P63" s="157">
        <f t="shared" si="66"/>
        <v>1393.1774513476014</v>
      </c>
      <c r="Q63" s="157">
        <f t="shared" si="66"/>
        <v>1543.5044508812875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1792.7014319445925</v>
      </c>
      <c r="D64" s="156">
        <f>IF(RES_hhdet_in_emi!D64=0,0,RES_hhdet_in_emi!D64*1000000/RES_hhdet_in_new!D64)</f>
        <v>1767.6223598162348</v>
      </c>
      <c r="E64" s="156">
        <f>IF(RES_hhdet_in_emi!E64=0,0,RES_hhdet_in_emi!E64*1000000/RES_hhdet_in_new!E64)</f>
        <v>1881.7247205449078</v>
      </c>
      <c r="F64" s="156">
        <f>IF(RES_hhdet_in_emi!F64=0,0,RES_hhdet_in_emi!F64*1000000/RES_hhdet_in_new!F64)</f>
        <v>1945.7942661210745</v>
      </c>
      <c r="G64" s="156">
        <f>IF(RES_hhdet_in_emi!G64=0,0,RES_hhdet_in_emi!G64*1000000/RES_hhdet_in_new!G64)</f>
        <v>1636.3759597632725</v>
      </c>
      <c r="H64" s="156">
        <f>IF(RES_hhdet_in_emi!H64=0,0,RES_hhdet_in_emi!H64*1000000/RES_hhdet_in_new!H64)</f>
        <v>1855.7434400963916</v>
      </c>
      <c r="I64" s="156">
        <f>IF(RES_hhdet_in_emi!I64=0,0,RES_hhdet_in_emi!I64*1000000/RES_hhdet_in_new!I64)</f>
        <v>0</v>
      </c>
      <c r="J64" s="156">
        <f>IF(RES_hhdet_in_emi!J64=0,0,RES_hhdet_in_emi!J64*1000000/RES_hhdet_in_new!J64)</f>
        <v>1893.1113266167324</v>
      </c>
      <c r="K64" s="156">
        <f>IF(RES_hhdet_in_emi!K64=0,0,RES_hhdet_in_emi!K64*1000000/RES_hhdet_in_new!K64)</f>
        <v>1830.1817894695052</v>
      </c>
      <c r="L64" s="156">
        <f>IF(RES_hhdet_in_emi!L64=0,0,RES_hhdet_in_emi!L64*1000000/RES_hhdet_in_new!L64)</f>
        <v>1893.1398843980328</v>
      </c>
      <c r="M64" s="156">
        <f>IF(RES_hhdet_in_emi!M64=0,0,RES_hhdet_in_emi!M64*1000000/RES_hhdet_in_new!M64)</f>
        <v>1888.3691318475428</v>
      </c>
      <c r="N64" s="156">
        <f>IF(RES_hhdet_in_emi!N64=0,0,RES_hhdet_in_emi!N64*1000000/RES_hhdet_in_new!N64)</f>
        <v>1809.9871820166247</v>
      </c>
      <c r="O64" s="156">
        <f>IF(RES_hhdet_in_emi!O64=0,0,RES_hhdet_in_emi!O64*1000000/RES_hhdet_in_new!O64)</f>
        <v>1573.2379882658861</v>
      </c>
      <c r="P64" s="156">
        <f>IF(RES_hhdet_in_emi!P64=0,0,RES_hhdet_in_emi!P64*1000000/RES_hhdet_in_new!P64)</f>
        <v>1393.1774513476014</v>
      </c>
      <c r="Q64" s="156">
        <f>IF(RES_hhdet_in_emi!Q64=0,0,RES_hhdet_in_emi!Q64*1000000/RES_hhdet_in_new!Q64)</f>
        <v>1543.5044508812875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274.83424886163044</v>
      </c>
      <c r="D68" s="157">
        <f>IF(SUM(RES_hhdet_in_emi!D69:D70,RES_hhdet_in_emi!D73:D74)=0,0,SUM(RES_hhdet_in_emi!D69:D70,RES_hhdet_in_emi!D73:D74)*1000000/SUM(RES_hhdet_in_new!D69:D70,RES_hhdet_in_new!D73:D74))</f>
        <v>233.80475428127798</v>
      </c>
      <c r="E68" s="157">
        <f>IF(SUM(RES_hhdet_in_emi!E69:E70,RES_hhdet_in_emi!E73:E74)=0,0,SUM(RES_hhdet_in_emi!E69:E70,RES_hhdet_in_emi!E73:E74)*1000000/SUM(RES_hhdet_in_new!E69:E70,RES_hhdet_in_new!E73:E74))</f>
        <v>300.06754285173668</v>
      </c>
      <c r="F68" s="157">
        <f>IF(SUM(RES_hhdet_in_emi!F69:F70,RES_hhdet_in_emi!F73:F74)=0,0,SUM(RES_hhdet_in_emi!F69:F70,RES_hhdet_in_emi!F73:F74)*1000000/SUM(RES_hhdet_in_new!F69:F70,RES_hhdet_in_new!F73:F74))</f>
        <v>146.27588631235901</v>
      </c>
      <c r="G68" s="157">
        <f>IF(SUM(RES_hhdet_in_emi!G69:G70,RES_hhdet_in_emi!G73:G74)=0,0,SUM(RES_hhdet_in_emi!G69:G70,RES_hhdet_in_emi!G73:G74)*1000000/SUM(RES_hhdet_in_new!G69:G70,RES_hhdet_in_new!G73:G74))</f>
        <v>290.94930890752869</v>
      </c>
      <c r="H68" s="157">
        <f>IF(SUM(RES_hhdet_in_emi!H69:H70,RES_hhdet_in_emi!H73:H74)=0,0,SUM(RES_hhdet_in_emi!H69:H70,RES_hhdet_in_emi!H73:H74)*1000000/SUM(RES_hhdet_in_new!H69:H70,RES_hhdet_in_new!H73:H74))</f>
        <v>333.42292401687803</v>
      </c>
      <c r="I68" s="157">
        <f>IF(SUM(RES_hhdet_in_emi!I69:I70,RES_hhdet_in_emi!I73:I74)=0,0,SUM(RES_hhdet_in_emi!I69:I70,RES_hhdet_in_emi!I73:I74)*1000000/SUM(RES_hhdet_in_new!I69:I70,RES_hhdet_in_new!I73:I74))</f>
        <v>0</v>
      </c>
      <c r="J68" s="157">
        <f>IF(SUM(RES_hhdet_in_emi!J69:J70,RES_hhdet_in_emi!J73:J74)=0,0,SUM(RES_hhdet_in_emi!J69:J70,RES_hhdet_in_emi!J73:J74)*1000000/SUM(RES_hhdet_in_new!J69:J70,RES_hhdet_in_new!J73:J74))</f>
        <v>248.71414170361427</v>
      </c>
      <c r="K68" s="157">
        <f>IF(SUM(RES_hhdet_in_emi!K69:K70,RES_hhdet_in_emi!K73:K74)=0,0,SUM(RES_hhdet_in_emi!K69:K70,RES_hhdet_in_emi!K73:K74)*1000000/SUM(RES_hhdet_in_new!K69:K70,RES_hhdet_in_new!K73:K74))</f>
        <v>305.56743625420137</v>
      </c>
      <c r="L68" s="157">
        <f>IF(SUM(RES_hhdet_in_emi!L69:L70,RES_hhdet_in_emi!L73:L74)=0,0,SUM(RES_hhdet_in_emi!L69:L70,RES_hhdet_in_emi!L73:L74)*1000000/SUM(RES_hhdet_in_new!L69:L70,RES_hhdet_in_new!L73:L74))</f>
        <v>285.39107479791261</v>
      </c>
      <c r="M68" s="157">
        <f>IF(SUM(RES_hhdet_in_emi!M69:M70,RES_hhdet_in_emi!M73:M74)=0,0,SUM(RES_hhdet_in_emi!M69:M70,RES_hhdet_in_emi!M73:M74)*1000000/SUM(RES_hhdet_in_new!M69:M70,RES_hhdet_in_new!M73:M74))</f>
        <v>316.38578157693956</v>
      </c>
      <c r="N68" s="157">
        <f>IF(SUM(RES_hhdet_in_emi!N69:N70,RES_hhdet_in_emi!N73:N74)=0,0,SUM(RES_hhdet_in_emi!N69:N70,RES_hhdet_in_emi!N73:N74)*1000000/SUM(RES_hhdet_in_new!N69:N70,RES_hhdet_in_new!N73:N74))</f>
        <v>235.38579567315062</v>
      </c>
      <c r="O68" s="157">
        <f>IF(SUM(RES_hhdet_in_emi!O69:O70,RES_hhdet_in_emi!O73:O74)=0,0,SUM(RES_hhdet_in_emi!O69:O70,RES_hhdet_in_emi!O73:O74)*1000000/SUM(RES_hhdet_in_new!O69:O70,RES_hhdet_in_new!O73:O74))</f>
        <v>105.54785693184444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160.98648714642536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274.83424886163044</v>
      </c>
      <c r="D69" s="132">
        <f>IF(RES_hhdet_in_emi!D69=0,0,RES_hhdet_in_emi!D69*1000000/RES_hhdet_in_new!D69)</f>
        <v>282.35271356027471</v>
      </c>
      <c r="E69" s="132">
        <f>IF(RES_hhdet_in_emi!E69=0,0,RES_hhdet_in_emi!E69*1000000/RES_hhdet_in_new!E69)</f>
        <v>300.06754285173668</v>
      </c>
      <c r="F69" s="132">
        <f>IF(RES_hhdet_in_emi!F69=0,0,RES_hhdet_in_emi!F69*1000000/RES_hhdet_in_new!F69)</f>
        <v>268.41079097872932</v>
      </c>
      <c r="G69" s="132">
        <f>IF(RES_hhdet_in_emi!G69=0,0,RES_hhdet_in_emi!G69*1000000/RES_hhdet_in_new!G69)</f>
        <v>290.94930890752869</v>
      </c>
      <c r="H69" s="132">
        <f>IF(RES_hhdet_in_emi!H69=0,0,RES_hhdet_in_emi!H69*1000000/RES_hhdet_in_new!H69)</f>
        <v>333.42292401687803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318.05472919185405</v>
      </c>
      <c r="K69" s="132">
        <f>IF(RES_hhdet_in_emi!K69=0,0,RES_hhdet_in_emi!K69*1000000/RES_hhdet_in_new!K69)</f>
        <v>305.56743625420137</v>
      </c>
      <c r="L69" s="132">
        <f>IF(RES_hhdet_in_emi!L69=0,0,RES_hhdet_in_emi!L69*1000000/RES_hhdet_in_new!L69)</f>
        <v>306.72817059561561</v>
      </c>
      <c r="M69" s="132">
        <f>IF(RES_hhdet_in_emi!M69=0,0,RES_hhdet_in_emi!M69*1000000/RES_hhdet_in_new!M69)</f>
        <v>316.38578157693956</v>
      </c>
      <c r="N69" s="132">
        <f>IF(RES_hhdet_in_emi!N69=0,0,RES_hhdet_in_emi!N69*1000000/RES_hhdet_in_new!N69)</f>
        <v>312.9950330856671</v>
      </c>
      <c r="O69" s="132">
        <f>IF(RES_hhdet_in_emi!O69=0,0,RES_hhdet_in_emi!O69*1000000/RES_hhdet_in_new!O69)</f>
        <v>319.34802830851771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331.10472165677737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163.44139783900238</v>
      </c>
      <c r="D77" s="157">
        <f>IF(SUM(RES_hhdet_in_emi!D78:D79)=0,0,SUM(RES_hhdet_in_emi!D78:D79)*1000000/SUM(RES_hhdet_in_new!D78:D79))</f>
        <v>124.80947403040355</v>
      </c>
      <c r="E77" s="157">
        <f>IF(SUM(RES_hhdet_in_emi!E78:E79)=0,0,SUM(RES_hhdet_in_emi!E78:E79)*1000000/SUM(RES_hhdet_in_new!E78:E79))</f>
        <v>186.90307818753718</v>
      </c>
      <c r="F77" s="157">
        <f>IF(SUM(RES_hhdet_in_emi!F78:F79)=0,0,SUM(RES_hhdet_in_emi!F78:F79)*1000000/SUM(RES_hhdet_in_new!F78:F79))</f>
        <v>130.21951001825582</v>
      </c>
      <c r="G77" s="157">
        <f>IF(SUM(RES_hhdet_in_emi!G78:G79)=0,0,SUM(RES_hhdet_in_emi!G78:G79)*1000000/SUM(RES_hhdet_in_new!G78:G79))</f>
        <v>283.07148731026427</v>
      </c>
      <c r="H77" s="157">
        <f>IF(SUM(RES_hhdet_in_emi!H78:H79)=0,0,SUM(RES_hhdet_in_emi!H78:H79)*1000000/SUM(RES_hhdet_in_new!H78:H79))</f>
        <v>245.31995993249149</v>
      </c>
      <c r="I77" s="157">
        <f>IF(SUM(RES_hhdet_in_emi!I78:I79)=0,0,SUM(RES_hhdet_in_emi!I78:I79)*1000000/SUM(RES_hhdet_in_new!I78:I79))</f>
        <v>0</v>
      </c>
      <c r="J77" s="157">
        <f>IF(SUM(RES_hhdet_in_emi!J78:J79)=0,0,SUM(RES_hhdet_in_emi!J78:J79)*1000000/SUM(RES_hhdet_in_new!J78:J79))</f>
        <v>146.96241536291535</v>
      </c>
      <c r="K77" s="157">
        <f>IF(SUM(RES_hhdet_in_emi!K78:K79)=0,0,SUM(RES_hhdet_in_emi!K78:K79)*1000000/SUM(RES_hhdet_in_new!K78:K79))</f>
        <v>188.37522722297939</v>
      </c>
      <c r="L77" s="157">
        <f>IF(SUM(RES_hhdet_in_emi!L78:L79)=0,0,SUM(RES_hhdet_in_emi!L78:L79)*1000000/SUM(RES_hhdet_in_new!L78:L79))</f>
        <v>195.13440535219323</v>
      </c>
      <c r="M77" s="157">
        <f>IF(SUM(RES_hhdet_in_emi!M78:M79)=0,0,SUM(RES_hhdet_in_emi!M78:M79)*1000000/SUM(RES_hhdet_in_new!M78:M79))</f>
        <v>198.02740383824002</v>
      </c>
      <c r="N77" s="157">
        <f>IF(SUM(RES_hhdet_in_emi!N78:N79)=0,0,SUM(RES_hhdet_in_emi!N78:N79)*1000000/SUM(RES_hhdet_in_new!N78:N79))</f>
        <v>108.40625591948481</v>
      </c>
      <c r="O77" s="157">
        <f>IF(SUM(RES_hhdet_in_emi!O78:O79)=0,0,SUM(RES_hhdet_in_emi!O78:O79)*1000000/SUM(RES_hhdet_in_new!O78:O79))</f>
        <v>112.49211728783249</v>
      </c>
      <c r="P77" s="157">
        <f>IF(SUM(RES_hhdet_in_emi!P78:P79)=0,0,SUM(RES_hhdet_in_emi!P78:P79)*1000000/SUM(RES_hhdet_in_new!P78:P79))</f>
        <v>198.67362887267507</v>
      </c>
      <c r="Q77" s="157">
        <f>IF(SUM(RES_hhdet_in_emi!Q78:Q79)=0,0,SUM(RES_hhdet_in_emi!Q78:Q79)*1000000/SUM(RES_hhdet_in_new!Q78:Q79))</f>
        <v>73.016128614589121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163.44139783900238</v>
      </c>
      <c r="D78" s="156">
        <f>IF(RES_hhdet_in_emi!D78=0,0,RES_hhdet_in_emi!D78*1000000/RES_hhdet_in_new!D78)</f>
        <v>192.03923745934173</v>
      </c>
      <c r="E78" s="156">
        <f>IF(RES_hhdet_in_emi!E78=0,0,RES_hhdet_in_emi!E78*1000000/RES_hhdet_in_new!E78)</f>
        <v>197.42857675514063</v>
      </c>
      <c r="F78" s="156">
        <f>IF(RES_hhdet_in_emi!F78=0,0,RES_hhdet_in_emi!F78*1000000/RES_hhdet_in_new!F78)</f>
        <v>159.99059668785054</v>
      </c>
      <c r="G78" s="156">
        <f>IF(RES_hhdet_in_emi!G78=0,0,RES_hhdet_in_emi!G78*1000000/RES_hhdet_in_new!G78)</f>
        <v>283.07148731026427</v>
      </c>
      <c r="H78" s="156">
        <f>IF(RES_hhdet_in_emi!H78=0,0,RES_hhdet_in_emi!H78*1000000/RES_hhdet_in_new!H78)</f>
        <v>245.31995993249149</v>
      </c>
      <c r="I78" s="156">
        <f>IF(RES_hhdet_in_emi!I78=0,0,RES_hhdet_in_emi!I78*1000000/RES_hhdet_in_new!I78)</f>
        <v>0</v>
      </c>
      <c r="J78" s="156">
        <f>IF(RES_hhdet_in_emi!J78=0,0,RES_hhdet_in_emi!J78*1000000/RES_hhdet_in_new!J78)</f>
        <v>189.65565147186507</v>
      </c>
      <c r="K78" s="156">
        <f>IF(RES_hhdet_in_emi!K78=0,0,RES_hhdet_in_emi!K78*1000000/RES_hhdet_in_new!K78)</f>
        <v>188.37522722297939</v>
      </c>
      <c r="L78" s="156">
        <f>IF(RES_hhdet_in_emi!L78=0,0,RES_hhdet_in_emi!L78*1000000/RES_hhdet_in_new!L78)</f>
        <v>195.13440535219323</v>
      </c>
      <c r="M78" s="156">
        <f>IF(RES_hhdet_in_emi!M78=0,0,RES_hhdet_in_emi!M78*1000000/RES_hhdet_in_new!M78)</f>
        <v>198.02740383824002</v>
      </c>
      <c r="N78" s="156">
        <f>IF(RES_hhdet_in_emi!N78=0,0,RES_hhdet_in_emi!N78*1000000/RES_hhdet_in_new!N78)</f>
        <v>200.65274899002449</v>
      </c>
      <c r="O78" s="156">
        <f>IF(RES_hhdet_in_emi!O78=0,0,RES_hhdet_in_emi!O78*1000000/RES_hhdet_in_new!O78)</f>
        <v>200.94812564425706</v>
      </c>
      <c r="P78" s="156">
        <f>IF(RES_hhdet_in_emi!P78=0,0,RES_hhdet_in_emi!P78*1000000/RES_hhdet_in_new!P78)</f>
        <v>198.67362887267507</v>
      </c>
      <c r="Q78" s="156">
        <f>IF(RES_hhdet_in_emi!Q78=0,0,RES_hhdet_in_emi!Q78*1000000/RES_hhdet_in_new!Q78)</f>
        <v>206.75687731460812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288.83160925937369</v>
      </c>
      <c r="E3" s="184">
        <f>RES_hhdet_in_fech!E3/RES_summary!E$21</f>
        <v>0</v>
      </c>
      <c r="F3" s="184">
        <f>RES_hhdet_in_fech!F3/RES_summary!F$21</f>
        <v>502.48084814760728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278.59220681820165</v>
      </c>
      <c r="J3" s="184">
        <f>RES_hhdet_in_fech!J3/RES_summary!J$21</f>
        <v>658.40215387758315</v>
      </c>
      <c r="K3" s="184">
        <f>RES_hhdet_in_fech!K3/RES_summary!K$21</f>
        <v>194.52775499818853</v>
      </c>
      <c r="L3" s="184">
        <f>RES_hhdet_in_fech!L3/RES_summary!L$21</f>
        <v>149.72543561675127</v>
      </c>
      <c r="M3" s="184">
        <f>RES_hhdet_in_fech!M3/RES_summary!M$21</f>
        <v>237.94351951053309</v>
      </c>
      <c r="N3" s="184">
        <f>RES_hhdet_in_fech!N3/RES_summary!N$21</f>
        <v>243.99925609349123</v>
      </c>
      <c r="O3" s="184">
        <f>RES_hhdet_in_fech!O3/RES_summary!O$21</f>
        <v>214.26969920415036</v>
      </c>
      <c r="P3" s="184">
        <f>RES_hhdet_in_fech!P3/RES_summary!P$21</f>
        <v>194.22802047875956</v>
      </c>
      <c r="Q3" s="184">
        <f>RES_hhdet_in_fech!Q3/RES_summary!Q$21</f>
        <v>190.39691641089007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239.56970331921775</v>
      </c>
      <c r="E4" s="178">
        <f>RES_hhdet_in_fech!E4/RES_summary!E$21</f>
        <v>0</v>
      </c>
      <c r="F4" s="178">
        <f>RES_hhdet_in_fech!F4/RES_summary!F$21</f>
        <v>451.12819078079451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222.35017927889731</v>
      </c>
      <c r="J4" s="178">
        <f>RES_hhdet_in_fech!J4/RES_summary!J$21</f>
        <v>594.5825667795566</v>
      </c>
      <c r="K4" s="178">
        <f>RES_hhdet_in_fech!K4/RES_summary!K$21</f>
        <v>146.17800492093863</v>
      </c>
      <c r="L4" s="178">
        <f>RES_hhdet_in_fech!L4/RES_summary!L$21</f>
        <v>102.41566034700364</v>
      </c>
      <c r="M4" s="178">
        <f>RES_hhdet_in_fech!M4/RES_summary!M$21</f>
        <v>190.49010727419849</v>
      </c>
      <c r="N4" s="178">
        <f>RES_hhdet_in_fech!N4/RES_summary!N$21</f>
        <v>193.49314944776981</v>
      </c>
      <c r="O4" s="178">
        <f>RES_hhdet_in_fech!O4/RES_summary!O$21</f>
        <v>170.18549469873113</v>
      </c>
      <c r="P4" s="178">
        <f>RES_hhdet_in_fech!P4/RES_summary!P$21</f>
        <v>150.60749568147068</v>
      </c>
      <c r="Q4" s="178">
        <f>RES_hhdet_in_fech!Q4/RES_summary!Q$21</f>
        <v>150.31610019969017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238.91255890569258</v>
      </c>
      <c r="E5" s="177">
        <f>RES_hhdet_in_fech!E5/RES_summary!E$21</f>
        <v>0</v>
      </c>
      <c r="F5" s="177">
        <f>RES_hhdet_in_fech!F5/RES_summary!F$21</f>
        <v>450.39528782817797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219.05271372637395</v>
      </c>
      <c r="J5" s="177">
        <f>RES_hhdet_in_fech!J5/RES_summary!J$21</f>
        <v>590.59794399350551</v>
      </c>
      <c r="K5" s="177">
        <f>RES_hhdet_in_fech!K5/RES_summary!K$21</f>
        <v>144.31985793677939</v>
      </c>
      <c r="L5" s="177">
        <f>RES_hhdet_in_fech!L5/RES_summary!L$21</f>
        <v>101.69879666553358</v>
      </c>
      <c r="M5" s="177">
        <f>RES_hhdet_in_fech!M5/RES_summary!M$21</f>
        <v>189.31772808047276</v>
      </c>
      <c r="N5" s="177">
        <f>RES_hhdet_in_fech!N5/RES_summary!N$21</f>
        <v>192.26074661782928</v>
      </c>
      <c r="O5" s="177">
        <f>RES_hhdet_in_fech!O5/RES_summary!O$21</f>
        <v>169.21479322723067</v>
      </c>
      <c r="P5" s="177">
        <f>RES_hhdet_in_fech!P5/RES_summary!P$21</f>
        <v>149.58441094719271</v>
      </c>
      <c r="Q5" s="177">
        <f>RES_hhdet_in_fech!Q5/RES_summary!Q$21</f>
        <v>149.0016719180079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0.65714441352517428</v>
      </c>
      <c r="E6" s="177">
        <f>RES_hhdet_in_fech!E6/RES_summary!E$21</f>
        <v>0</v>
      </c>
      <c r="F6" s="177">
        <f>RES_hhdet_in_fech!F6/RES_summary!F$21</f>
        <v>0.73290295261653515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3.2974655525233683</v>
      </c>
      <c r="J6" s="177">
        <f>RES_hhdet_in_fech!J6/RES_summary!J$21</f>
        <v>3.984622786051093</v>
      </c>
      <c r="K6" s="177">
        <f>RES_hhdet_in_fech!K6/RES_summary!K$21</f>
        <v>1.858146984159244</v>
      </c>
      <c r="L6" s="177">
        <f>RES_hhdet_in_fech!L6/RES_summary!L$21</f>
        <v>0.71686368147006108</v>
      </c>
      <c r="M6" s="177">
        <f>RES_hhdet_in_fech!M6/RES_summary!M$21</f>
        <v>1.172379193725714</v>
      </c>
      <c r="N6" s="177">
        <f>RES_hhdet_in_fech!N6/RES_summary!N$21</f>
        <v>1.232402829940521</v>
      </c>
      <c r="O6" s="177">
        <f>RES_hhdet_in_fech!O6/RES_summary!O$21</f>
        <v>0.97070147150046215</v>
      </c>
      <c r="P6" s="177">
        <f>RES_hhdet_in_fech!P6/RES_summary!P$21</f>
        <v>1.0230847342779819</v>
      </c>
      <c r="Q6" s="177">
        <f>RES_hhdet_in_fech!Q6/RES_summary!Q$21</f>
        <v>1.3144282816822688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12.751445153042585</v>
      </c>
      <c r="E7" s="178">
        <f>RES_hhdet_in_fech!E7/RES_summary!E$21</f>
        <v>0</v>
      </c>
      <c r="F7" s="178">
        <f>RES_hhdet_in_fech!F7/RES_summary!F$21</f>
        <v>13.250531886053544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11.852913008100153</v>
      </c>
      <c r="J7" s="178">
        <f>RES_hhdet_in_fech!J7/RES_summary!J$21</f>
        <v>9.9629464698835211</v>
      </c>
      <c r="K7" s="178">
        <f>RES_hhdet_in_fech!K7/RES_summary!K$21</f>
        <v>8.8744502891684078</v>
      </c>
      <c r="L7" s="178">
        <f>RES_hhdet_in_fech!L7/RES_summary!L$21</f>
        <v>7.7245145795391652</v>
      </c>
      <c r="M7" s="178">
        <f>RES_hhdet_in_fech!M7/RES_summary!M$21</f>
        <v>7.152216971853532</v>
      </c>
      <c r="N7" s="178">
        <f>RES_hhdet_in_fech!N7/RES_summary!N$21</f>
        <v>7.0777706753245182</v>
      </c>
      <c r="O7" s="178">
        <f>RES_hhdet_in_fech!O7/RES_summary!O$21</f>
        <v>6.9607522660479617</v>
      </c>
      <c r="P7" s="178">
        <f>RES_hhdet_in_fech!P7/RES_summary!P$21</f>
        <v>6.2869174746235261</v>
      </c>
      <c r="Q7" s="178">
        <f>RES_hhdet_in_fech!Q7/RES_summary!Q$21</f>
        <v>6.1321955121548406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12.751445153042585</v>
      </c>
      <c r="E8" s="177">
        <f>RES_hhdet_in_fech!E8/RES_summary!E$21</f>
        <v>0</v>
      </c>
      <c r="F8" s="177">
        <f>RES_hhdet_in_fech!F8/RES_summary!F$21</f>
        <v>13.250531886053544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11.852913008100153</v>
      </c>
      <c r="J8" s="177">
        <f>RES_hhdet_in_fech!J8/RES_summary!J$21</f>
        <v>9.9629464698835211</v>
      </c>
      <c r="K8" s="177">
        <f>RES_hhdet_in_fech!K8/RES_summary!K$21</f>
        <v>8.8744502891684078</v>
      </c>
      <c r="L8" s="177">
        <f>RES_hhdet_in_fech!L8/RES_summary!L$21</f>
        <v>7.7245145795391652</v>
      </c>
      <c r="M8" s="177">
        <f>RES_hhdet_in_fech!M8/RES_summary!M$21</f>
        <v>7.152216971853532</v>
      </c>
      <c r="N8" s="177">
        <f>RES_hhdet_in_fech!N8/RES_summary!N$21</f>
        <v>7.0777706753245182</v>
      </c>
      <c r="O8" s="177">
        <f>RES_hhdet_in_fech!O8/RES_summary!O$21</f>
        <v>6.9607522660479617</v>
      </c>
      <c r="P8" s="177">
        <f>RES_hhdet_in_fech!P8/RES_summary!P$21</f>
        <v>6.2869174746235261</v>
      </c>
      <c r="Q8" s="177">
        <f>RES_hhdet_in_fech!Q8/RES_summary!Q$21</f>
        <v>6.1321955121548406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22.809793246364066</v>
      </c>
      <c r="E9" s="178">
        <f>RES_hhdet_in_fech!E9/RES_summary!E$21</f>
        <v>0</v>
      </c>
      <c r="F9" s="178">
        <f>RES_hhdet_in_fech!F9/RES_summary!F$21</f>
        <v>22.708103429983549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38.300053470948122</v>
      </c>
      <c r="J9" s="178">
        <f>RES_hhdet_in_fech!J9/RES_summary!J$21</f>
        <v>31.821935039839868</v>
      </c>
      <c r="K9" s="178">
        <f>RES_hhdet_in_fech!K9/RES_summary!K$21</f>
        <v>35.631942363718544</v>
      </c>
      <c r="L9" s="178">
        <f>RES_hhdet_in_fech!L9/RES_summary!L$21</f>
        <v>27.312962213434343</v>
      </c>
      <c r="M9" s="178">
        <f>RES_hhdet_in_fech!M9/RES_summary!M$21</f>
        <v>27.790179779179976</v>
      </c>
      <c r="N9" s="178">
        <f>RES_hhdet_in_fech!N9/RES_summary!N$21</f>
        <v>30.090368916512531</v>
      </c>
      <c r="O9" s="178">
        <f>RES_hhdet_in_fech!O9/RES_summary!O$21</f>
        <v>24.888532249443685</v>
      </c>
      <c r="P9" s="178">
        <f>RES_hhdet_in_fech!P9/RES_summary!P$21</f>
        <v>25.694051975024781</v>
      </c>
      <c r="Q9" s="178">
        <f>RES_hhdet_in_fech!Q9/RES_summary!Q$21</f>
        <v>23.33162008853548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22.809793246364066</v>
      </c>
      <c r="E15" s="180">
        <f>RES_hhdet_in_fech!E15/RES_summary!E$21</f>
        <v>0</v>
      </c>
      <c r="F15" s="180">
        <f>RES_hhdet_in_fech!F15/RES_summary!F$21</f>
        <v>22.708103429983549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38.300053470948122</v>
      </c>
      <c r="J15" s="180">
        <f>RES_hhdet_in_fech!J15/RES_summary!J$21</f>
        <v>31.821935039839868</v>
      </c>
      <c r="K15" s="180">
        <f>RES_hhdet_in_fech!K15/RES_summary!K$21</f>
        <v>35.631942363718544</v>
      </c>
      <c r="L15" s="180">
        <f>RES_hhdet_in_fech!L15/RES_summary!L$21</f>
        <v>27.312962213434343</v>
      </c>
      <c r="M15" s="180">
        <f>RES_hhdet_in_fech!M15/RES_summary!M$21</f>
        <v>27.790179779179976</v>
      </c>
      <c r="N15" s="180">
        <f>RES_hhdet_in_fech!N15/RES_summary!N$21</f>
        <v>30.090368916512531</v>
      </c>
      <c r="O15" s="180">
        <f>RES_hhdet_in_fech!O15/RES_summary!O$21</f>
        <v>24.888532249443685</v>
      </c>
      <c r="P15" s="180">
        <f>RES_hhdet_in_fech!P15/RES_summary!P$21</f>
        <v>25.694051975024781</v>
      </c>
      <c r="Q15" s="180">
        <f>RES_hhdet_in_fech!Q15/RES_summary!Q$21</f>
        <v>23.33162008853548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13.700667540749247</v>
      </c>
      <c r="E19" s="178">
        <f>RES_hhdet_in_fech!E19/RES_summary!E$21</f>
        <v>0</v>
      </c>
      <c r="F19" s="178">
        <f>RES_hhdet_in_fech!F19/RES_summary!F$21</f>
        <v>15.394022050775668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6.0890610602559985</v>
      </c>
      <c r="J19" s="178">
        <f>RES_hhdet_in_fech!J19/RES_summary!J$21</f>
        <v>22.034705588303208</v>
      </c>
      <c r="K19" s="178">
        <f>RES_hhdet_in_fech!K19/RES_summary!K$21</f>
        <v>3.8433574243629498</v>
      </c>
      <c r="L19" s="178">
        <f>RES_hhdet_in_fech!L19/RES_summary!L$21</f>
        <v>12.272298476774122</v>
      </c>
      <c r="M19" s="178">
        <f>RES_hhdet_in_fech!M19/RES_summary!M$21</f>
        <v>12.511015485301085</v>
      </c>
      <c r="N19" s="178">
        <f>RES_hhdet_in_fech!N19/RES_summary!N$21</f>
        <v>13.33796705388435</v>
      </c>
      <c r="O19" s="178">
        <f>RES_hhdet_in_fech!O19/RES_summary!O$21</f>
        <v>12.234919989927587</v>
      </c>
      <c r="P19" s="178">
        <f>RES_hhdet_in_fech!P19/RES_summary!P$21</f>
        <v>11.639555347640581</v>
      </c>
      <c r="Q19" s="178">
        <f>RES_hhdet_in_fech!Q19/RES_summary!Q$21</f>
        <v>10.617000610509624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13.700667540749247</v>
      </c>
      <c r="E22" s="176">
        <f>RES_hhdet_in_fech!E22/RES_summary!E$21</f>
        <v>0</v>
      </c>
      <c r="F22" s="176">
        <f>RES_hhdet_in_fech!F22/RES_summary!F$21</f>
        <v>15.394022050775668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6.0890610602559985</v>
      </c>
      <c r="J22" s="176">
        <f>RES_hhdet_in_fech!J22/RES_summary!J$21</f>
        <v>22.034705588303208</v>
      </c>
      <c r="K22" s="176">
        <f>RES_hhdet_in_fech!K22/RES_summary!K$21</f>
        <v>3.8433574243629498</v>
      </c>
      <c r="L22" s="176">
        <f>RES_hhdet_in_fech!L22/RES_summary!L$21</f>
        <v>12.272298476774122</v>
      </c>
      <c r="M22" s="176">
        <f>RES_hhdet_in_fech!M22/RES_summary!M$21</f>
        <v>12.511015485301085</v>
      </c>
      <c r="N22" s="176">
        <f>RES_hhdet_in_fech!N22/RES_summary!N$21</f>
        <v>13.33796705388435</v>
      </c>
      <c r="O22" s="176">
        <f>RES_hhdet_in_fech!O22/RES_summary!O$21</f>
        <v>12.234919989927587</v>
      </c>
      <c r="P22" s="176">
        <f>RES_hhdet_in_fech!P22/RES_summary!P$21</f>
        <v>11.639555347640581</v>
      </c>
      <c r="Q22" s="176">
        <f>RES_hhdet_in_fech!Q22/RES_summary!Q$21</f>
        <v>10.617000610509624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0</v>
      </c>
      <c r="D43" s="184">
        <f>RES_hhdet_in_fech!D43/RES_summary!D$21</f>
        <v>0</v>
      </c>
      <c r="E43" s="184">
        <f>RES_hhdet_in_fech!E43/RES_summary!E$21</f>
        <v>261.03401258391978</v>
      </c>
      <c r="F43" s="184">
        <f>RES_hhdet_in_fech!F43/RES_summary!F$21</f>
        <v>370.83989032573641</v>
      </c>
      <c r="G43" s="184">
        <f>RES_hhdet_in_fech!G43/RES_summary!G$21</f>
        <v>233.60908420203592</v>
      </c>
      <c r="H43" s="184">
        <f>RES_hhdet_in_fech!H43/RES_summary!H$21</f>
        <v>241.65334577015909</v>
      </c>
      <c r="I43" s="184">
        <f>RES_hhdet_in_fech!I43/RES_summary!I$21</f>
        <v>258.85471616611881</v>
      </c>
      <c r="J43" s="184">
        <f>RES_hhdet_in_fech!J43/RES_summary!J$21</f>
        <v>0</v>
      </c>
      <c r="K43" s="184">
        <f>RES_hhdet_in_fech!K43/RES_summary!K$21</f>
        <v>0</v>
      </c>
      <c r="L43" s="184">
        <f>RES_hhdet_in_fech!L43/RES_summary!L$21</f>
        <v>0</v>
      </c>
      <c r="M43" s="184">
        <f>RES_hhdet_in_fech!M43/RES_summary!M$21</f>
        <v>0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200.01940660594846</v>
      </c>
      <c r="Q43" s="184">
        <f>RES_hhdet_in_fech!Q43/RES_summary!Q$21</f>
        <v>194.40482809761383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0</v>
      </c>
      <c r="D44" s="178">
        <f>RES_hhdet_in_fech!D44/RES_summary!D$21</f>
        <v>0</v>
      </c>
      <c r="E44" s="178">
        <f>RES_hhdet_in_fech!E44/RES_summary!E$21</f>
        <v>204.06776905518629</v>
      </c>
      <c r="F44" s="178">
        <f>RES_hhdet_in_fech!F44/RES_summary!F$21</f>
        <v>309.80060992901696</v>
      </c>
      <c r="G44" s="178">
        <f>RES_hhdet_in_fech!G44/RES_summary!G$21</f>
        <v>186.8719997324998</v>
      </c>
      <c r="H44" s="178">
        <f>RES_hhdet_in_fech!H44/RES_summary!H$21</f>
        <v>171.92682337928238</v>
      </c>
      <c r="I44" s="178">
        <f>RES_hhdet_in_fech!I44/RES_summary!I$21</f>
        <v>204.63714282018137</v>
      </c>
      <c r="J44" s="178">
        <f>RES_hhdet_in_fech!J44/RES_summary!J$21</f>
        <v>0</v>
      </c>
      <c r="K44" s="178">
        <f>RES_hhdet_in_fech!K44/RES_summary!K$21</f>
        <v>0</v>
      </c>
      <c r="L44" s="178">
        <f>RES_hhdet_in_fech!L44/RES_summary!L$21</f>
        <v>0</v>
      </c>
      <c r="M44" s="178">
        <f>RES_hhdet_in_fech!M44/RES_summary!M$21</f>
        <v>0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153.04157565404327</v>
      </c>
      <c r="Q44" s="178">
        <f>RES_hhdet_in_fech!Q44/RES_summary!Q$21</f>
        <v>149.55788227020747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0</v>
      </c>
      <c r="D45" s="177">
        <f>RES_hhdet_in_fech!D45/RES_summary!D$21</f>
        <v>0</v>
      </c>
      <c r="E45" s="177">
        <f>RES_hhdet_in_fech!E45/RES_summary!E$21</f>
        <v>200.13092956914389</v>
      </c>
      <c r="F45" s="177">
        <f>RES_hhdet_in_fech!F45/RES_summary!F$21</f>
        <v>308.21494529967106</v>
      </c>
      <c r="G45" s="177">
        <f>RES_hhdet_in_fech!G45/RES_summary!G$21</f>
        <v>180.98143004327389</v>
      </c>
      <c r="H45" s="177">
        <f>RES_hhdet_in_fech!H45/RES_summary!H$21</f>
        <v>168.20544733610288</v>
      </c>
      <c r="I45" s="177">
        <f>RES_hhdet_in_fech!I45/RES_summary!I$21</f>
        <v>195.35994296179925</v>
      </c>
      <c r="J45" s="177">
        <f>RES_hhdet_in_fech!J45/RES_summary!J$21</f>
        <v>0</v>
      </c>
      <c r="K45" s="177">
        <f>RES_hhdet_in_fech!K45/RES_summary!K$21</f>
        <v>0</v>
      </c>
      <c r="L45" s="177">
        <f>RES_hhdet_in_fech!L45/RES_summary!L$21</f>
        <v>0</v>
      </c>
      <c r="M45" s="177">
        <f>RES_hhdet_in_fech!M45/RES_summary!M$21</f>
        <v>0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149.87037849078962</v>
      </c>
      <c r="Q45" s="177">
        <f>RES_hhdet_in_fech!Q45/RES_summary!Q$21</f>
        <v>145.56948642950093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</v>
      </c>
      <c r="D46" s="177">
        <f>RES_hhdet_in_fech!D46/RES_summary!D$21</f>
        <v>0</v>
      </c>
      <c r="E46" s="177">
        <f>RES_hhdet_in_fech!E46/RES_summary!E$21</f>
        <v>3.9368394860423965</v>
      </c>
      <c r="F46" s="177">
        <f>RES_hhdet_in_fech!F46/RES_summary!F$21</f>
        <v>1.5856646293458863</v>
      </c>
      <c r="G46" s="177">
        <f>RES_hhdet_in_fech!G46/RES_summary!G$21</f>
        <v>5.8905696892259183</v>
      </c>
      <c r="H46" s="177">
        <f>RES_hhdet_in_fech!H46/RES_summary!H$21</f>
        <v>3.7213760431795162</v>
      </c>
      <c r="I46" s="177">
        <f>RES_hhdet_in_fech!I46/RES_summary!I$21</f>
        <v>9.2771998583820992</v>
      </c>
      <c r="J46" s="177">
        <f>RES_hhdet_in_fech!J46/RES_summary!J$21</f>
        <v>0</v>
      </c>
      <c r="K46" s="177">
        <f>RES_hhdet_in_fech!K46/RES_summary!K$21</f>
        <v>0</v>
      </c>
      <c r="L46" s="177">
        <f>RES_hhdet_in_fech!L46/RES_summary!L$21</f>
        <v>0</v>
      </c>
      <c r="M46" s="177">
        <f>RES_hhdet_in_fech!M46/RES_summary!M$21</f>
        <v>0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3.171197163253658</v>
      </c>
      <c r="Q46" s="177">
        <f>RES_hhdet_in_fech!Q46/RES_summary!Q$21</f>
        <v>3.9883958407065481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0</v>
      </c>
      <c r="D47" s="178">
        <f>RES_hhdet_in_fech!D47/RES_summary!D$21</f>
        <v>0</v>
      </c>
      <c r="E47" s="178">
        <f>RES_hhdet_in_fech!E47/RES_summary!E$21</f>
        <v>15.23891353238408</v>
      </c>
      <c r="F47" s="178">
        <f>RES_hhdet_in_fech!F47/RES_summary!F$21</f>
        <v>11.444206535271537</v>
      </c>
      <c r="G47" s="178">
        <f>RES_hhdet_in_fech!G47/RES_summary!G$21</f>
        <v>10.470227682516928</v>
      </c>
      <c r="H47" s="178">
        <f>RES_hhdet_in_fech!H47/RES_summary!H$21</f>
        <v>9.6653481946686917</v>
      </c>
      <c r="I47" s="178">
        <f>RES_hhdet_in_fech!I47/RES_summary!I$21</f>
        <v>8.9835741442747317</v>
      </c>
      <c r="J47" s="178">
        <f>RES_hhdet_in_fech!J47/RES_summary!J$21</f>
        <v>0</v>
      </c>
      <c r="K47" s="178">
        <f>RES_hhdet_in_fech!K47/RES_summary!K$21</f>
        <v>0</v>
      </c>
      <c r="L47" s="178">
        <f>RES_hhdet_in_fech!L47/RES_summary!L$21</f>
        <v>0</v>
      </c>
      <c r="M47" s="178">
        <f>RES_hhdet_in_fech!M47/RES_summary!M$21</f>
        <v>0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5.241873915185284</v>
      </c>
      <c r="Q47" s="178">
        <f>RES_hhdet_in_fech!Q47/RES_summary!Q$21</f>
        <v>4.9005175463041128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0</v>
      </c>
      <c r="D48" s="177">
        <f>RES_hhdet_in_fech!D48/RES_summary!D$21</f>
        <v>0</v>
      </c>
      <c r="E48" s="177">
        <f>RES_hhdet_in_fech!E48/RES_summary!E$21</f>
        <v>15.23891353238408</v>
      </c>
      <c r="F48" s="177">
        <f>RES_hhdet_in_fech!F48/RES_summary!F$21</f>
        <v>11.444206535271537</v>
      </c>
      <c r="G48" s="177">
        <f>RES_hhdet_in_fech!G48/RES_summary!G$21</f>
        <v>10.470227682516928</v>
      </c>
      <c r="H48" s="177">
        <f>RES_hhdet_in_fech!H48/RES_summary!H$21</f>
        <v>9.6653481946686917</v>
      </c>
      <c r="I48" s="177">
        <f>RES_hhdet_in_fech!I48/RES_summary!I$21</f>
        <v>8.9835741442747317</v>
      </c>
      <c r="J48" s="177">
        <f>RES_hhdet_in_fech!J48/RES_summary!J$21</f>
        <v>0</v>
      </c>
      <c r="K48" s="177">
        <f>RES_hhdet_in_fech!K48/RES_summary!K$21</f>
        <v>0</v>
      </c>
      <c r="L48" s="177">
        <f>RES_hhdet_in_fech!L48/RES_summary!L$21</f>
        <v>0</v>
      </c>
      <c r="M48" s="177">
        <f>RES_hhdet_in_fech!M48/RES_summary!M$21</f>
        <v>0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5.241873915185284</v>
      </c>
      <c r="Q48" s="177">
        <f>RES_hhdet_in_fech!Q48/RES_summary!Q$21</f>
        <v>4.9005175463041128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0</v>
      </c>
      <c r="D49" s="178">
        <f>RES_hhdet_in_fech!D49/RES_summary!D$21</f>
        <v>0</v>
      </c>
      <c r="E49" s="178">
        <f>RES_hhdet_in_fech!E49/RES_summary!E$21</f>
        <v>32.010084988938694</v>
      </c>
      <c r="F49" s="178">
        <f>RES_hhdet_in_fech!F49/RES_summary!F$21</f>
        <v>34.25271857307942</v>
      </c>
      <c r="G49" s="178">
        <f>RES_hhdet_in_fech!G49/RES_summary!G$21</f>
        <v>28.667430308998309</v>
      </c>
      <c r="H49" s="178">
        <f>RES_hhdet_in_fech!H49/RES_summary!H$21</f>
        <v>30.471416566371314</v>
      </c>
      <c r="I49" s="178">
        <f>RES_hhdet_in_fech!I49/RES_summary!I$21</f>
        <v>39.143354216648767</v>
      </c>
      <c r="J49" s="178">
        <f>RES_hhdet_in_fech!J49/RES_summary!J$21</f>
        <v>0</v>
      </c>
      <c r="K49" s="178">
        <f>RES_hhdet_in_fech!K49/RES_summary!K$21</f>
        <v>0</v>
      </c>
      <c r="L49" s="178">
        <f>RES_hhdet_in_fech!L49/RES_summary!L$21</f>
        <v>0</v>
      </c>
      <c r="M49" s="178">
        <f>RES_hhdet_in_fech!M49/RES_summary!M$21</f>
        <v>0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30.088174863582509</v>
      </c>
      <c r="Q49" s="178">
        <f>RES_hhdet_in_fech!Q49/RES_summary!Q$21</f>
        <v>29.329687423613116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32.010084988938694</v>
      </c>
      <c r="F50" s="183">
        <f>RES_hhdet_in_fech!F50/RES_summary!F$21</f>
        <v>34.402733334279056</v>
      </c>
      <c r="G50" s="183">
        <f>RES_hhdet_in_fech!G50/RES_summary!G$21</f>
        <v>0</v>
      </c>
      <c r="H50" s="183">
        <f>RES_hhdet_in_fech!H50/RES_summary!H$21</f>
        <v>36.756556508497944</v>
      </c>
      <c r="I50" s="183">
        <f>RES_hhdet_in_fech!I50/RES_summary!I$21</f>
        <v>39.143354216648767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30.088174863582509</v>
      </c>
      <c r="Q50" s="183">
        <f>RES_hhdet_in_fech!Q50/RES_summary!Q$21</f>
        <v>29.329687423613116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0</v>
      </c>
      <c r="D54" s="180">
        <f>RES_hhdet_in_fech!D54/RES_summary!D$21</f>
        <v>0</v>
      </c>
      <c r="E54" s="180">
        <f>RES_hhdet_in_fech!E54/RES_summary!E$21</f>
        <v>0</v>
      </c>
      <c r="F54" s="180">
        <f>RES_hhdet_in_fech!F54/RES_summary!F$21</f>
        <v>23.962567031669192</v>
      </c>
      <c r="G54" s="180">
        <f>RES_hhdet_in_fech!G54/RES_summary!G$21</f>
        <v>28.667430308998309</v>
      </c>
      <c r="H54" s="180">
        <f>RES_hhdet_in_fech!H54/RES_summary!H$21</f>
        <v>27.726500186732675</v>
      </c>
      <c r="I54" s="180">
        <f>RES_hhdet_in_fech!I54/RES_summary!I$21</f>
        <v>0</v>
      </c>
      <c r="J54" s="180">
        <f>RES_hhdet_in_fech!J54/RES_summary!J$21</f>
        <v>0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0</v>
      </c>
      <c r="D55" s="179">
        <f>RES_hhdet_in_fech!D55/RES_summary!D$21</f>
        <v>0</v>
      </c>
      <c r="E55" s="179">
        <f>RES_hhdet_in_fech!E55/RES_summary!E$21</f>
        <v>0</v>
      </c>
      <c r="F55" s="179">
        <f>RES_hhdet_in_fech!F55/RES_summary!F$21</f>
        <v>0</v>
      </c>
      <c r="G55" s="179">
        <f>RES_hhdet_in_fech!G55/RES_summary!G$21</f>
        <v>0</v>
      </c>
      <c r="H55" s="179">
        <f>RES_hhdet_in_fech!H55/RES_summary!H$21</f>
        <v>0</v>
      </c>
      <c r="I55" s="179">
        <f>RES_hhdet_in_fech!I55/RES_summary!I$21</f>
        <v>0</v>
      </c>
      <c r="J55" s="179">
        <f>RES_hhdet_in_fech!J55/RES_summary!J$21</f>
        <v>0</v>
      </c>
      <c r="K55" s="179">
        <f>RES_hhdet_in_fech!K55/RES_summary!K$21</f>
        <v>0</v>
      </c>
      <c r="L55" s="179">
        <f>RES_hhdet_in_fech!L55/RES_summary!L$21</f>
        <v>0</v>
      </c>
      <c r="M55" s="179">
        <f>RES_hhdet_in_fech!M55/RES_summary!M$21</f>
        <v>0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</v>
      </c>
      <c r="D56" s="177">
        <f>RES_hhdet_in_fech!D56/RES_summary!D$21</f>
        <v>0</v>
      </c>
      <c r="E56" s="177">
        <f>RES_hhdet_in_fech!E56/RES_summary!E$21</f>
        <v>0</v>
      </c>
      <c r="F56" s="177">
        <f>RES_hhdet_in_fech!F56/RES_summary!F$21</f>
        <v>0</v>
      </c>
      <c r="G56" s="177">
        <f>RES_hhdet_in_fech!G56/RES_summary!G$21</f>
        <v>0</v>
      </c>
      <c r="H56" s="177">
        <f>RES_hhdet_in_fech!H56/RES_summary!H$21</f>
        <v>0</v>
      </c>
      <c r="I56" s="177">
        <f>RES_hhdet_in_fech!I56/RES_summary!I$21</f>
        <v>0</v>
      </c>
      <c r="J56" s="177">
        <f>RES_hhdet_in_fech!J56/RES_summary!J$21</f>
        <v>0</v>
      </c>
      <c r="K56" s="177">
        <f>RES_hhdet_in_fech!K56/RES_summary!K$21</f>
        <v>0</v>
      </c>
      <c r="L56" s="177">
        <f>RES_hhdet_in_fech!L56/RES_summary!L$21</f>
        <v>0</v>
      </c>
      <c r="M56" s="177">
        <f>RES_hhdet_in_fech!M56/RES_summary!M$21</f>
        <v>0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0</v>
      </c>
      <c r="D57" s="177">
        <f>RES_hhdet_in_fech!D57/RES_summary!D$21</f>
        <v>0</v>
      </c>
      <c r="E57" s="177">
        <f>RES_hhdet_in_fech!E57/RES_summary!E$21</f>
        <v>0</v>
      </c>
      <c r="F57" s="177">
        <f>RES_hhdet_in_fech!F57/RES_summary!F$21</f>
        <v>0</v>
      </c>
      <c r="G57" s="177">
        <f>RES_hhdet_in_fech!G57/RES_summary!G$21</f>
        <v>0</v>
      </c>
      <c r="H57" s="177">
        <f>RES_hhdet_in_fech!H57/RES_summary!H$21</f>
        <v>0</v>
      </c>
      <c r="I57" s="177">
        <f>RES_hhdet_in_fech!I57/RES_summary!I$21</f>
        <v>0</v>
      </c>
      <c r="J57" s="177">
        <f>RES_hhdet_in_fech!J57/RES_summary!J$21</f>
        <v>0</v>
      </c>
      <c r="K57" s="177">
        <f>RES_hhdet_in_fech!K57/RES_summary!K$21</f>
        <v>0</v>
      </c>
      <c r="L57" s="177">
        <f>RES_hhdet_in_fech!L57/RES_summary!L$21</f>
        <v>0</v>
      </c>
      <c r="M57" s="177">
        <f>RES_hhdet_in_fech!M57/RES_summary!M$21</f>
        <v>0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0</v>
      </c>
      <c r="D58" s="178">
        <f>RES_hhdet_in_fech!D58/RES_summary!D$21</f>
        <v>0</v>
      </c>
      <c r="E58" s="178">
        <f>RES_hhdet_in_fech!E58/RES_summary!E$21</f>
        <v>9.7172450074106518</v>
      </c>
      <c r="F58" s="178">
        <f>RES_hhdet_in_fech!F58/RES_summary!F$21</f>
        <v>15.34235528836855</v>
      </c>
      <c r="G58" s="178">
        <f>RES_hhdet_in_fech!G58/RES_summary!G$21</f>
        <v>7.5994264780208587</v>
      </c>
      <c r="H58" s="178">
        <f>RES_hhdet_in_fech!H58/RES_summary!H$21</f>
        <v>29.589757629836715</v>
      </c>
      <c r="I58" s="178">
        <f>RES_hhdet_in_fech!I58/RES_summary!I$21</f>
        <v>6.0906449850139515</v>
      </c>
      <c r="J58" s="178">
        <f>RES_hhdet_in_fech!J58/RES_summary!J$21</f>
        <v>0</v>
      </c>
      <c r="K58" s="178">
        <f>RES_hhdet_in_fech!K58/RES_summary!K$21</f>
        <v>0</v>
      </c>
      <c r="L58" s="178">
        <f>RES_hhdet_in_fech!L58/RES_summary!L$21</f>
        <v>0</v>
      </c>
      <c r="M58" s="178">
        <f>RES_hhdet_in_fech!M58/RES_summary!M$21</f>
        <v>0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11.647782173137381</v>
      </c>
      <c r="Q58" s="178">
        <f>RES_hhdet_in_fech!Q58/RES_summary!Q$21</f>
        <v>10.616740857489161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0</v>
      </c>
      <c r="D60" s="176">
        <f>RES_hhdet_in_fech!D60/RES_summary!D$21</f>
        <v>0</v>
      </c>
      <c r="E60" s="176">
        <f>RES_hhdet_in_fech!E60/RES_summary!E$21</f>
        <v>9.7172450074106518</v>
      </c>
      <c r="F60" s="176">
        <f>RES_hhdet_in_fech!F60/RES_summary!F$21</f>
        <v>15.34235528836855</v>
      </c>
      <c r="G60" s="176">
        <f>RES_hhdet_in_fech!G60/RES_summary!G$21</f>
        <v>7.5994264780208587</v>
      </c>
      <c r="H60" s="176">
        <f>RES_hhdet_in_fech!H60/RES_summary!H$21</f>
        <v>29.589757629836715</v>
      </c>
      <c r="I60" s="176">
        <f>RES_hhdet_in_fech!I60/RES_summary!I$21</f>
        <v>6.0906449850139515</v>
      </c>
      <c r="J60" s="176">
        <f>RES_hhdet_in_fech!J60/RES_summary!J$21</f>
        <v>0</v>
      </c>
      <c r="K60" s="176">
        <f>RES_hhdet_in_fech!K60/RES_summary!K$21</f>
        <v>0</v>
      </c>
      <c r="L60" s="176">
        <f>RES_hhdet_in_fech!L60/RES_summary!L$21</f>
        <v>0</v>
      </c>
      <c r="M60" s="176">
        <f>RES_hhdet_in_fech!M60/RES_summary!M$21</f>
        <v>0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11.647782173137381</v>
      </c>
      <c r="Q60" s="176">
        <f>RES_hhdet_in_fech!Q60/RES_summary!Q$21</f>
        <v>10.616740857489161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249.05698015605043</v>
      </c>
      <c r="D62" s="184">
        <f>RES_hhdet_in_fech!D62/RES_summary!D$21</f>
        <v>241.80099628135591</v>
      </c>
      <c r="E62" s="184">
        <f>RES_hhdet_in_fech!E62/RES_summary!E$21</f>
        <v>259.14690766157821</v>
      </c>
      <c r="F62" s="184">
        <f>RES_hhdet_in_fech!F62/RES_summary!F$21</f>
        <v>248.19001086425078</v>
      </c>
      <c r="G62" s="184">
        <f>RES_hhdet_in_fech!G62/RES_summary!G$21</f>
        <v>234.57522374277389</v>
      </c>
      <c r="H62" s="184">
        <f>RES_hhdet_in_fech!H62/RES_summary!H$21</f>
        <v>250.28342359140382</v>
      </c>
      <c r="I62" s="184">
        <f>RES_hhdet_in_fech!I62/RES_summary!I$21</f>
        <v>0</v>
      </c>
      <c r="J62" s="184">
        <f>RES_hhdet_in_fech!J62/RES_summary!J$21</f>
        <v>238.44214809774763</v>
      </c>
      <c r="K62" s="184">
        <f>RES_hhdet_in_fech!K62/RES_summary!K$21</f>
        <v>229.60404691504974</v>
      </c>
      <c r="L62" s="184">
        <f>RES_hhdet_in_fech!L62/RES_summary!L$21</f>
        <v>229.59593681404652</v>
      </c>
      <c r="M62" s="184">
        <f>RES_hhdet_in_fech!M62/RES_summary!M$21</f>
        <v>227.50744232227422</v>
      </c>
      <c r="N62" s="184">
        <f>RES_hhdet_in_fech!N62/RES_summary!N$21</f>
        <v>217.66390117687186</v>
      </c>
      <c r="O62" s="184">
        <f>RES_hhdet_in_fech!O62/RES_summary!O$21</f>
        <v>190.78974751842205</v>
      </c>
      <c r="P62" s="184">
        <f>RES_hhdet_in_fech!P62/RES_summary!P$21</f>
        <v>173.33952002445491</v>
      </c>
      <c r="Q62" s="184">
        <f>RES_hhdet_in_fech!Q62/RES_summary!Q$21</f>
        <v>178.88609608352616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192.02241248498737</v>
      </c>
      <c r="D63" s="178">
        <f>RES_hhdet_in_fech!D63/RES_summary!D$21</f>
        <v>185.58322851479181</v>
      </c>
      <c r="E63" s="178">
        <f>RES_hhdet_in_fech!E63/RES_summary!E$21</f>
        <v>198.77771558809982</v>
      </c>
      <c r="F63" s="178">
        <f>RES_hhdet_in_fech!F63/RES_summary!F$21</f>
        <v>197.39161660308054</v>
      </c>
      <c r="G63" s="178">
        <f>RES_hhdet_in_fech!G63/RES_summary!G$21</f>
        <v>168.6643959303681</v>
      </c>
      <c r="H63" s="178">
        <f>RES_hhdet_in_fech!H63/RES_summary!H$21</f>
        <v>185.44107520915787</v>
      </c>
      <c r="I63" s="178">
        <f>RES_hhdet_in_fech!I63/RES_summary!I$21</f>
        <v>0</v>
      </c>
      <c r="J63" s="178">
        <f>RES_hhdet_in_fech!J63/RES_summary!J$21</f>
        <v>180.51008892991655</v>
      </c>
      <c r="K63" s="178">
        <f>RES_hhdet_in_fech!K63/RES_summary!K$21</f>
        <v>176.01477690971964</v>
      </c>
      <c r="L63" s="178">
        <f>RES_hhdet_in_fech!L63/RES_summary!L$21</f>
        <v>176.50383647783082</v>
      </c>
      <c r="M63" s="178">
        <f>RES_hhdet_in_fech!M63/RES_summary!M$21</f>
        <v>173.81871368545788</v>
      </c>
      <c r="N63" s="178">
        <f>RES_hhdet_in_fech!N63/RES_summary!N$21</f>
        <v>166.02880278950158</v>
      </c>
      <c r="O63" s="178">
        <f>RES_hhdet_in_fech!O63/RES_summary!O$21</f>
        <v>142.25089302998686</v>
      </c>
      <c r="P63" s="178">
        <f>RES_hhdet_in_fech!P63/RES_summary!P$21</f>
        <v>123.70953745266644</v>
      </c>
      <c r="Q63" s="178">
        <f>RES_hhdet_in_fech!Q63/RES_summary!Q$21</f>
        <v>133.92466855148083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190.37602830901417</v>
      </c>
      <c r="D64" s="177">
        <f>RES_hhdet_in_fech!D64/RES_summary!D$21</f>
        <v>183.9594315613196</v>
      </c>
      <c r="E64" s="177">
        <f>RES_hhdet_in_fech!E64/RES_summary!E$21</f>
        <v>194.53084333800282</v>
      </c>
      <c r="F64" s="177">
        <f>RES_hhdet_in_fech!F64/RES_summary!F$21</f>
        <v>196.35283394016002</v>
      </c>
      <c r="G64" s="177">
        <f>RES_hhdet_in_fech!G64/RES_summary!G$21</f>
        <v>163.2237006591275</v>
      </c>
      <c r="H64" s="177">
        <f>RES_hhdet_in_fech!H64/RES_summary!H$21</f>
        <v>181.33339399614141</v>
      </c>
      <c r="I64" s="177">
        <f>RES_hhdet_in_fech!I64/RES_summary!I$21</f>
        <v>0</v>
      </c>
      <c r="J64" s="177">
        <f>RES_hhdet_in_fech!J64/RES_summary!J$21</f>
        <v>176.74337361863149</v>
      </c>
      <c r="K64" s="177">
        <f>RES_hhdet_in_fech!K64/RES_summary!K$21</f>
        <v>169.16679927582504</v>
      </c>
      <c r="L64" s="177">
        <f>RES_hhdet_in_fech!L64/RES_summary!L$21</f>
        <v>172.6714912365629</v>
      </c>
      <c r="M64" s="177">
        <f>RES_hhdet_in_fech!M64/RES_summary!M$21</f>
        <v>170.45272453418102</v>
      </c>
      <c r="N64" s="177">
        <f>RES_hhdet_in_fech!N64/RES_summary!N$21</f>
        <v>162.66700364907317</v>
      </c>
      <c r="O64" s="177">
        <f>RES_hhdet_in_fech!O64/RES_summary!O$21</f>
        <v>139.64464683560811</v>
      </c>
      <c r="P64" s="177">
        <f>RES_hhdet_in_fech!P64/RES_summary!P$21</f>
        <v>121.01643648315951</v>
      </c>
      <c r="Q64" s="177">
        <f>RES_hhdet_in_fech!Q64/RES_summary!Q$21</f>
        <v>130.14970932499679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1.6463841759731963</v>
      </c>
      <c r="D65" s="177">
        <f>RES_hhdet_in_fech!D65/RES_summary!D$21</f>
        <v>1.6237969534721957</v>
      </c>
      <c r="E65" s="177">
        <f>RES_hhdet_in_fech!E65/RES_summary!E$21</f>
        <v>4.2468722500969882</v>
      </c>
      <c r="F65" s="177">
        <f>RES_hhdet_in_fech!F65/RES_summary!F$21</f>
        <v>1.0387826629205346</v>
      </c>
      <c r="G65" s="177">
        <f>RES_hhdet_in_fech!G65/RES_summary!G$21</f>
        <v>5.4406952712405809</v>
      </c>
      <c r="H65" s="177">
        <f>RES_hhdet_in_fech!H65/RES_summary!H$21</f>
        <v>4.1076812130164591</v>
      </c>
      <c r="I65" s="177">
        <f>RES_hhdet_in_fech!I65/RES_summary!I$21</f>
        <v>0</v>
      </c>
      <c r="J65" s="177">
        <f>RES_hhdet_in_fech!J65/RES_summary!J$21</f>
        <v>3.7667153112850564</v>
      </c>
      <c r="K65" s="177">
        <f>RES_hhdet_in_fech!K65/RES_summary!K$21</f>
        <v>6.8479776338945753</v>
      </c>
      <c r="L65" s="177">
        <f>RES_hhdet_in_fech!L65/RES_summary!L$21</f>
        <v>3.8323452412679186</v>
      </c>
      <c r="M65" s="177">
        <f>RES_hhdet_in_fech!M65/RES_summary!M$21</f>
        <v>3.3659891512768523</v>
      </c>
      <c r="N65" s="177">
        <f>RES_hhdet_in_fech!N65/RES_summary!N$21</f>
        <v>3.3617991404284253</v>
      </c>
      <c r="O65" s="177">
        <f>RES_hhdet_in_fech!O65/RES_summary!O$21</f>
        <v>2.606246194378731</v>
      </c>
      <c r="P65" s="177">
        <f>RES_hhdet_in_fech!P65/RES_summary!P$21</f>
        <v>2.6931009695069243</v>
      </c>
      <c r="Q65" s="177">
        <f>RES_hhdet_in_fech!Q65/RES_summary!Q$21</f>
        <v>3.7749592264840199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10.491860984582381</v>
      </c>
      <c r="D66" s="178">
        <f>RES_hhdet_in_fech!D66/RES_summary!D$21</f>
        <v>10.017883166922886</v>
      </c>
      <c r="E66" s="178">
        <f>RES_hhdet_in_fech!E66/RES_summary!E$21</f>
        <v>9.506870814878404</v>
      </c>
      <c r="F66" s="178">
        <f>RES_hhdet_in_fech!F66/RES_summary!F$21</f>
        <v>9.0733096322209974</v>
      </c>
      <c r="G66" s="178">
        <f>RES_hhdet_in_fech!G66/RES_summary!G$21</f>
        <v>8.6539376369222936</v>
      </c>
      <c r="H66" s="178">
        <f>RES_hhdet_in_fech!H66/RES_summary!H$21</f>
        <v>8.2906671906890885</v>
      </c>
      <c r="I66" s="178">
        <f>RES_hhdet_in_fech!I66/RES_summary!I$21</f>
        <v>0</v>
      </c>
      <c r="J66" s="178">
        <f>RES_hhdet_in_fech!J66/RES_summary!J$21</f>
        <v>9.0117977929854813</v>
      </c>
      <c r="K66" s="178">
        <f>RES_hhdet_in_fech!K66/RES_summary!K$21</f>
        <v>7.9333139210818526</v>
      </c>
      <c r="L66" s="178">
        <f>RES_hhdet_in_fech!L66/RES_summary!L$21</f>
        <v>7.3681618876441073</v>
      </c>
      <c r="M66" s="178">
        <f>RES_hhdet_in_fech!M66/RES_summary!M$21</f>
        <v>7.2554717531175763</v>
      </c>
      <c r="N66" s="178">
        <f>RES_hhdet_in_fech!N66/RES_summary!N$21</f>
        <v>7.071820998505145</v>
      </c>
      <c r="O66" s="178">
        <f>RES_hhdet_in_fech!O66/RES_summary!O$21</f>
        <v>6.9310476221942929</v>
      </c>
      <c r="P66" s="178">
        <f>RES_hhdet_in_fech!P66/RES_summary!P$21</f>
        <v>6.7421002942954011</v>
      </c>
      <c r="Q66" s="178">
        <f>RES_hhdet_in_fech!Q66/RES_summary!Q$21</f>
        <v>6.3705966766539692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10.491860984582381</v>
      </c>
      <c r="D67" s="177">
        <f>RES_hhdet_in_fech!D67/RES_summary!D$21</f>
        <v>10.017883166922886</v>
      </c>
      <c r="E67" s="177">
        <f>RES_hhdet_in_fech!E67/RES_summary!E$21</f>
        <v>9.506870814878404</v>
      </c>
      <c r="F67" s="177">
        <f>RES_hhdet_in_fech!F67/RES_summary!F$21</f>
        <v>9.0733096322209974</v>
      </c>
      <c r="G67" s="177">
        <f>RES_hhdet_in_fech!G67/RES_summary!G$21</f>
        <v>8.6539376369222936</v>
      </c>
      <c r="H67" s="177">
        <f>RES_hhdet_in_fech!H67/RES_summary!H$21</f>
        <v>8.2906671906890885</v>
      </c>
      <c r="I67" s="177">
        <f>RES_hhdet_in_fech!I67/RES_summary!I$21</f>
        <v>0</v>
      </c>
      <c r="J67" s="177">
        <f>RES_hhdet_in_fech!J67/RES_summary!J$21</f>
        <v>9.0117977929854813</v>
      </c>
      <c r="K67" s="177">
        <f>RES_hhdet_in_fech!K67/RES_summary!K$21</f>
        <v>7.9333139210818526</v>
      </c>
      <c r="L67" s="177">
        <f>RES_hhdet_in_fech!L67/RES_summary!L$21</f>
        <v>7.3681618876441073</v>
      </c>
      <c r="M67" s="177">
        <f>RES_hhdet_in_fech!M67/RES_summary!M$21</f>
        <v>7.2554717531175763</v>
      </c>
      <c r="N67" s="177">
        <f>RES_hhdet_in_fech!N67/RES_summary!N$21</f>
        <v>7.071820998505145</v>
      </c>
      <c r="O67" s="177">
        <f>RES_hhdet_in_fech!O67/RES_summary!O$21</f>
        <v>6.9310476221942929</v>
      </c>
      <c r="P67" s="177">
        <f>RES_hhdet_in_fech!P67/RES_summary!P$21</f>
        <v>6.7421002942954011</v>
      </c>
      <c r="Q67" s="177">
        <f>RES_hhdet_in_fech!Q67/RES_summary!Q$21</f>
        <v>6.3705966766539692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29.186038349293579</v>
      </c>
      <c r="D68" s="178">
        <f>RES_hhdet_in_fech!D68/RES_summary!D$21</f>
        <v>28.41231719761419</v>
      </c>
      <c r="E68" s="178">
        <f>RES_hhdet_in_fech!E68/RES_summary!E$21</f>
        <v>31.020686252347907</v>
      </c>
      <c r="F68" s="178">
        <f>RES_hhdet_in_fech!F68/RES_summary!F$21</f>
        <v>25.73541990718827</v>
      </c>
      <c r="G68" s="178">
        <f>RES_hhdet_in_fech!G68/RES_summary!G$21</f>
        <v>29.021339882659142</v>
      </c>
      <c r="H68" s="178">
        <f>RES_hhdet_in_fech!H68/RES_summary!H$21</f>
        <v>32.580317484488909</v>
      </c>
      <c r="I68" s="178">
        <f>RES_hhdet_in_fech!I68/RES_summary!I$21</f>
        <v>0</v>
      </c>
      <c r="J68" s="178">
        <f>RES_hhdet_in_fech!J68/RES_summary!J$21</f>
        <v>30.249240818781111</v>
      </c>
      <c r="K68" s="178">
        <f>RES_hhdet_in_fech!K68/RES_summary!K$21</f>
        <v>28.244115120949981</v>
      </c>
      <c r="L68" s="178">
        <f>RES_hhdet_in_fech!L68/RES_summary!L$21</f>
        <v>27.925914625077457</v>
      </c>
      <c r="M68" s="178">
        <f>RES_hhdet_in_fech!M68/RES_summary!M$21</f>
        <v>28.558409245390894</v>
      </c>
      <c r="N68" s="178">
        <f>RES_hhdet_in_fech!N68/RES_summary!N$21</f>
        <v>28.687086008395987</v>
      </c>
      <c r="O68" s="178">
        <f>RES_hhdet_in_fech!O68/RES_summary!O$21</f>
        <v>26.235462913579155</v>
      </c>
      <c r="P68" s="178">
        <f>RES_hhdet_in_fech!P68/RES_summary!P$21</f>
        <v>25.630371709767008</v>
      </c>
      <c r="Q68" s="178">
        <f>RES_hhdet_in_fech!Q68/RES_summary!Q$21</f>
        <v>25.566469483142107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29.186038349293579</v>
      </c>
      <c r="D69" s="183">
        <f>RES_hhdet_in_fech!D69/RES_summary!D$21</f>
        <v>29.384921727140959</v>
      </c>
      <c r="E69" s="183">
        <f>RES_hhdet_in_fech!E69/RES_summary!E$21</f>
        <v>31.020686252347907</v>
      </c>
      <c r="F69" s="183">
        <f>RES_hhdet_in_fech!F69/RES_summary!F$21</f>
        <v>27.085710132066982</v>
      </c>
      <c r="G69" s="183">
        <f>RES_hhdet_in_fech!G69/RES_summary!G$21</f>
        <v>29.021339882659142</v>
      </c>
      <c r="H69" s="183">
        <f>RES_hhdet_in_fech!H69/RES_summary!H$21</f>
        <v>32.580317484488909</v>
      </c>
      <c r="I69" s="183">
        <f>RES_hhdet_in_fech!I69/RES_summary!I$21</f>
        <v>0</v>
      </c>
      <c r="J69" s="183">
        <f>RES_hhdet_in_fech!J69/RES_summary!J$21</f>
        <v>29.694009561070718</v>
      </c>
      <c r="K69" s="183">
        <f>RES_hhdet_in_fech!K69/RES_summary!K$21</f>
        <v>28.244115120949981</v>
      </c>
      <c r="L69" s="183">
        <f>RES_hhdet_in_fech!L69/RES_summary!L$21</f>
        <v>27.976385188170426</v>
      </c>
      <c r="M69" s="183">
        <f>RES_hhdet_in_fech!M69/RES_summary!M$21</f>
        <v>28.558409245390894</v>
      </c>
      <c r="N69" s="183">
        <f>RES_hhdet_in_fech!N69/RES_summary!N$21</f>
        <v>28.129461188980024</v>
      </c>
      <c r="O69" s="183">
        <f>RES_hhdet_in_fech!O69/RES_summary!O$21</f>
        <v>28.346151671525675</v>
      </c>
      <c r="P69" s="183">
        <f>RES_hhdet_in_fech!P69/RES_summary!P$21</f>
        <v>0</v>
      </c>
      <c r="Q69" s="183">
        <f>RES_hhdet_in_fech!Q69/RES_summary!Q$21</f>
        <v>27.9190534599099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0</v>
      </c>
      <c r="D73" s="180">
        <f>RES_hhdet_in_fech!D73/RES_summary!D$21</f>
        <v>23.728298210697819</v>
      </c>
      <c r="E73" s="180">
        <f>RES_hhdet_in_fech!E73/RES_summary!E$21</f>
        <v>0</v>
      </c>
      <c r="F73" s="180">
        <f>RES_hhdet_in_fech!F73/RES_summary!F$21</f>
        <v>24.118233567520747</v>
      </c>
      <c r="G73" s="180">
        <f>RES_hhdet_in_fech!G73/RES_summary!G$21</f>
        <v>0</v>
      </c>
      <c r="H73" s="180">
        <f>RES_hhdet_in_fech!H73/RES_summary!H$21</f>
        <v>0</v>
      </c>
      <c r="I73" s="180">
        <f>RES_hhdet_in_fech!I73/RES_summary!I$21</f>
        <v>0</v>
      </c>
      <c r="J73" s="180">
        <f>RES_hhdet_in_fech!J73/RES_summary!J$21</f>
        <v>32.240770898215182</v>
      </c>
      <c r="K73" s="180">
        <f>RES_hhdet_in_fech!K73/RES_summary!K$21</f>
        <v>0</v>
      </c>
      <c r="L73" s="180">
        <f>RES_hhdet_in_fech!L73/RES_summary!L$21</f>
        <v>27.250853296051176</v>
      </c>
      <c r="M73" s="180">
        <f>RES_hhdet_in_fech!M73/RES_summary!M$21</f>
        <v>0</v>
      </c>
      <c r="N73" s="180">
        <f>RES_hhdet_in_fech!N73/RES_summary!N$21</f>
        <v>30.378340376837343</v>
      </c>
      <c r="O73" s="180">
        <f>RES_hhdet_in_fech!O73/RES_summary!O$21</f>
        <v>25.19346807504883</v>
      </c>
      <c r="P73" s="180">
        <f>RES_hhdet_in_fech!P73/RES_summary!P$21</f>
        <v>25.630371709767008</v>
      </c>
      <c r="Q73" s="180">
        <f>RES_hhdet_in_fech!Q73/RES_summary!Q$21</f>
        <v>23.340169455829233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17.356668337187145</v>
      </c>
      <c r="D77" s="178">
        <f>RES_hhdet_in_fech!D77/RES_summary!D$21</f>
        <v>17.78756740202699</v>
      </c>
      <c r="E77" s="178">
        <f>RES_hhdet_in_fech!E77/RES_summary!E$21</f>
        <v>19.841635006252076</v>
      </c>
      <c r="F77" s="178">
        <f>RES_hhdet_in_fech!F77/RES_summary!F$21</f>
        <v>15.989664721760958</v>
      </c>
      <c r="G77" s="178">
        <f>RES_hhdet_in_fech!G77/RES_summary!G$21</f>
        <v>28.235550292824342</v>
      </c>
      <c r="H77" s="178">
        <f>RES_hhdet_in_fech!H77/RES_summary!H$21</f>
        <v>23.971363707067976</v>
      </c>
      <c r="I77" s="178">
        <f>RES_hhdet_in_fech!I77/RES_summary!I$21</f>
        <v>0</v>
      </c>
      <c r="J77" s="178">
        <f>RES_hhdet_in_fech!J77/RES_summary!J$21</f>
        <v>18.671020556064509</v>
      </c>
      <c r="K77" s="178">
        <f>RES_hhdet_in_fech!K77/RES_summary!K$21</f>
        <v>17.411840963298282</v>
      </c>
      <c r="L77" s="178">
        <f>RES_hhdet_in_fech!L77/RES_summary!L$21</f>
        <v>17.798023823494148</v>
      </c>
      <c r="M77" s="178">
        <f>RES_hhdet_in_fech!M77/RES_summary!M$21</f>
        <v>17.874847638307877</v>
      </c>
      <c r="N77" s="178">
        <f>RES_hhdet_in_fech!N77/RES_summary!N$21</f>
        <v>15.876191380469169</v>
      </c>
      <c r="O77" s="178">
        <f>RES_hhdet_in_fech!O77/RES_summary!O$21</f>
        <v>15.372343952661755</v>
      </c>
      <c r="P77" s="178">
        <f>RES_hhdet_in_fech!P77/RES_summary!P$21</f>
        <v>17.257510567726055</v>
      </c>
      <c r="Q77" s="178">
        <f>RES_hhdet_in_fech!Q77/RES_summary!Q$21</f>
        <v>13.024361372249253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17.356668337187145</v>
      </c>
      <c r="D78" s="177">
        <f>RES_hhdet_in_fech!D78/RES_summary!D$21</f>
        <v>19.985846390946588</v>
      </c>
      <c r="E78" s="177">
        <f>RES_hhdet_in_fech!E78/RES_summary!E$21</f>
        <v>20.409971297011804</v>
      </c>
      <c r="F78" s="177">
        <f>RES_hhdet_in_fech!F78/RES_summary!F$21</f>
        <v>16.144875956522064</v>
      </c>
      <c r="G78" s="177">
        <f>RES_hhdet_in_fech!G78/RES_summary!G$21</f>
        <v>28.235550292824342</v>
      </c>
      <c r="H78" s="177">
        <f>RES_hhdet_in_fech!H78/RES_summary!H$21</f>
        <v>23.971363707067976</v>
      </c>
      <c r="I78" s="177">
        <f>RES_hhdet_in_fech!I78/RES_summary!I$21</f>
        <v>0</v>
      </c>
      <c r="J78" s="177">
        <f>RES_hhdet_in_fech!J78/RES_summary!J$21</f>
        <v>17.706502092976564</v>
      </c>
      <c r="K78" s="177">
        <f>RES_hhdet_in_fech!K78/RES_summary!K$21</f>
        <v>17.411840963298282</v>
      </c>
      <c r="L78" s="177">
        <f>RES_hhdet_in_fech!L78/RES_summary!L$21</f>
        <v>17.798023823494148</v>
      </c>
      <c r="M78" s="177">
        <f>RES_hhdet_in_fech!M78/RES_summary!M$21</f>
        <v>17.874847638307877</v>
      </c>
      <c r="N78" s="177">
        <f>RES_hhdet_in_fech!N78/RES_summary!N$21</f>
        <v>18.033045635047529</v>
      </c>
      <c r="O78" s="177">
        <f>RES_hhdet_in_fech!O78/RES_summary!O$21</f>
        <v>17.836672040191772</v>
      </c>
      <c r="P78" s="177">
        <f>RES_hhdet_in_fech!P78/RES_summary!P$21</f>
        <v>17.257510567726055</v>
      </c>
      <c r="Q78" s="177">
        <f>RES_hhdet_in_fech!Q78/RES_summary!Q$21</f>
        <v>17.433929308124746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13.706546877997532</v>
      </c>
      <c r="E79" s="176">
        <f>RES_hhdet_in_fech!E79/RES_summary!E$21</f>
        <v>9.7495902915601267</v>
      </c>
      <c r="F79" s="176">
        <f>RES_hhdet_in_fech!F79/RES_summary!F$21</f>
        <v>15.310766730423557</v>
      </c>
      <c r="G79" s="176">
        <f>RES_hhdet_in_fech!G79/RES_summary!G$21</f>
        <v>0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21.991170910462611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13.341498878673418</v>
      </c>
      <c r="O79" s="176">
        <f>RES_hhdet_in_fech!O79/RES_summary!O$21</f>
        <v>12.238385170109568</v>
      </c>
      <c r="P79" s="176">
        <f>RES_hhdet_in_fech!P79/RES_summary!P$21</f>
        <v>0</v>
      </c>
      <c r="Q79" s="176">
        <f>RES_hhdet_in_fech!Q79/RES_summary!Q$21</f>
        <v>10.616945661852467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312.51039620194524</v>
      </c>
      <c r="E81" s="184">
        <f>RES_hhdet_in_fech!E81/RES_summary!E$21</f>
        <v>309.99178247023173</v>
      </c>
      <c r="F81" s="184">
        <f>RES_hhdet_in_fech!F81/RES_summary!F$21</f>
        <v>330.63469256076593</v>
      </c>
      <c r="G81" s="184">
        <f>RES_hhdet_in_fech!G81/RES_summary!G$21</f>
        <v>303.98311505427637</v>
      </c>
      <c r="H81" s="184">
        <f>RES_hhdet_in_fech!H81/RES_summary!H$21</f>
        <v>287.31018213935636</v>
      </c>
      <c r="I81" s="184">
        <f>RES_hhdet_in_fech!I81/RES_summary!I$21</f>
        <v>268.36615732366857</v>
      </c>
      <c r="J81" s="184">
        <f>RES_hhdet_in_fech!J81/RES_summary!J$21</f>
        <v>303.02345193548865</v>
      </c>
      <c r="K81" s="184">
        <f>RES_hhdet_in_fech!K81/RES_summary!K$21</f>
        <v>273.64631116683989</v>
      </c>
      <c r="L81" s="184">
        <f>RES_hhdet_in_fech!L81/RES_summary!L$21</f>
        <v>286.81679219615904</v>
      </c>
      <c r="M81" s="184">
        <f>RES_hhdet_in_fech!M81/RES_summary!M$21</f>
        <v>270.37684754727218</v>
      </c>
      <c r="N81" s="184">
        <f>RES_hhdet_in_fech!N81/RES_summary!N$21</f>
        <v>286.60438318031788</v>
      </c>
      <c r="O81" s="184">
        <f>RES_hhdet_in_fech!O81/RES_summary!O$21</f>
        <v>256.31998542301147</v>
      </c>
      <c r="P81" s="184">
        <f>RES_hhdet_in_fech!P81/RES_summary!P$21</f>
        <v>249.77868124188612</v>
      </c>
      <c r="Q81" s="184">
        <f>RES_hhdet_in_fech!Q81/RES_summary!Q$21</f>
        <v>230.89686445083808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238.93211816704749</v>
      </c>
      <c r="E82" s="178">
        <f>RES_hhdet_in_fech!E82/RES_summary!E$21</f>
        <v>243.67589683068371</v>
      </c>
      <c r="F82" s="178">
        <f>RES_hhdet_in_fech!F82/RES_summary!F$21</f>
        <v>265.19522824241795</v>
      </c>
      <c r="G82" s="178">
        <f>RES_hhdet_in_fech!G82/RES_summary!G$21</f>
        <v>231.35224666240697</v>
      </c>
      <c r="H82" s="178">
        <f>RES_hhdet_in_fech!H82/RES_summary!H$21</f>
        <v>210.52578925326083</v>
      </c>
      <c r="I82" s="178">
        <f>RES_hhdet_in_fech!I82/RES_summary!I$21</f>
        <v>194.93982088456522</v>
      </c>
      <c r="J82" s="178">
        <f>RES_hhdet_in_fech!J82/RES_summary!J$21</f>
        <v>232.36517454911231</v>
      </c>
      <c r="K82" s="178">
        <f>RES_hhdet_in_fech!K82/RES_summary!K$21</f>
        <v>220.16880700384172</v>
      </c>
      <c r="L82" s="178">
        <f>RES_hhdet_in_fech!L82/RES_summary!L$21</f>
        <v>227.88710152402879</v>
      </c>
      <c r="M82" s="178">
        <f>RES_hhdet_in_fech!M82/RES_summary!M$21</f>
        <v>210.39718736455012</v>
      </c>
      <c r="N82" s="178">
        <f>RES_hhdet_in_fech!N82/RES_summary!N$21</f>
        <v>218.67403497095449</v>
      </c>
      <c r="O82" s="178">
        <f>RES_hhdet_in_fech!O82/RES_summary!O$21</f>
        <v>194.50343197125994</v>
      </c>
      <c r="P82" s="178">
        <f>RES_hhdet_in_fech!P82/RES_summary!P$21</f>
        <v>192.68383873788113</v>
      </c>
      <c r="Q82" s="178">
        <f>RES_hhdet_in_fech!Q82/RES_summary!Q$21</f>
        <v>176.64527373897252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238.3007132150922</v>
      </c>
      <c r="E83" s="177">
        <f>RES_hhdet_in_fech!E83/RES_summary!E$21</f>
        <v>242.04794927316129</v>
      </c>
      <c r="F83" s="177">
        <f>RES_hhdet_in_fech!F83/RES_summary!F$21</f>
        <v>264.75806171987614</v>
      </c>
      <c r="G83" s="177">
        <f>RES_hhdet_in_fech!G83/RES_summary!G$21</f>
        <v>228.9498336199556</v>
      </c>
      <c r="H83" s="177">
        <f>RES_hhdet_in_fech!H83/RES_summary!H$21</f>
        <v>209.02893966887999</v>
      </c>
      <c r="I83" s="177">
        <f>RES_hhdet_in_fech!I83/RES_summary!I$21</f>
        <v>191.96500647365295</v>
      </c>
      <c r="J83" s="177">
        <f>RES_hhdet_in_fech!J83/RES_summary!J$21</f>
        <v>230.7907508328278</v>
      </c>
      <c r="K83" s="177">
        <f>RES_hhdet_in_fech!K83/RES_summary!K$21</f>
        <v>217.35328631369671</v>
      </c>
      <c r="L83" s="177">
        <f>RES_hhdet_in_fech!L83/RES_summary!L$21</f>
        <v>226.28588932548996</v>
      </c>
      <c r="M83" s="177">
        <f>RES_hhdet_in_fech!M83/RES_summary!M$21</f>
        <v>209.09137480951017</v>
      </c>
      <c r="N83" s="177">
        <f>RES_hhdet_in_fech!N83/RES_summary!N$21</f>
        <v>217.26548713687555</v>
      </c>
      <c r="O83" s="177">
        <f>RES_hhdet_in_fech!O83/RES_summary!O$21</f>
        <v>193.37427074985965</v>
      </c>
      <c r="P83" s="177">
        <f>RES_hhdet_in_fech!P83/RES_summary!P$21</f>
        <v>191.3495212161576</v>
      </c>
      <c r="Q83" s="177">
        <f>RES_hhdet_in_fech!Q83/RES_summary!Q$21</f>
        <v>175.06862995693768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0.63140495195531288</v>
      </c>
      <c r="E84" s="177">
        <f>RES_hhdet_in_fech!E84/RES_summary!E$21</f>
        <v>1.6279475575224207</v>
      </c>
      <c r="F84" s="177">
        <f>RES_hhdet_in_fech!F84/RES_summary!F$21</f>
        <v>0.43716652254182115</v>
      </c>
      <c r="G84" s="177">
        <f>RES_hhdet_in_fech!G84/RES_summary!G$21</f>
        <v>2.4024130424513697</v>
      </c>
      <c r="H84" s="177">
        <f>RES_hhdet_in_fech!H84/RES_summary!H$21</f>
        <v>1.4968495843808469</v>
      </c>
      <c r="I84" s="177">
        <f>RES_hhdet_in_fech!I84/RES_summary!I$21</f>
        <v>2.9748144109122725</v>
      </c>
      <c r="J84" s="177">
        <f>RES_hhdet_in_fech!J84/RES_summary!J$21</f>
        <v>1.5744237162845107</v>
      </c>
      <c r="K84" s="177">
        <f>RES_hhdet_in_fech!K84/RES_summary!K$21</f>
        <v>2.8155206901450067</v>
      </c>
      <c r="L84" s="177">
        <f>RES_hhdet_in_fech!L84/RES_summary!L$21</f>
        <v>1.6012121985388574</v>
      </c>
      <c r="M84" s="177">
        <f>RES_hhdet_in_fech!M84/RES_summary!M$21</f>
        <v>1.3058125550399282</v>
      </c>
      <c r="N84" s="177">
        <f>RES_hhdet_in_fech!N84/RES_summary!N$21</f>
        <v>1.4085478340789521</v>
      </c>
      <c r="O84" s="177">
        <f>RES_hhdet_in_fech!O84/RES_summary!O$21</f>
        <v>1.1291612214002724</v>
      </c>
      <c r="P84" s="177">
        <f>RES_hhdet_in_fech!P84/RES_summary!P$21</f>
        <v>1.3343175217235499</v>
      </c>
      <c r="Q84" s="177">
        <f>RES_hhdet_in_fech!Q84/RES_summary!Q$21</f>
        <v>1.576643782034848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12.648241685834718</v>
      </c>
      <c r="E85" s="178">
        <f>RES_hhdet_in_fech!E85/RES_summary!E$21</f>
        <v>11.481240674188642</v>
      </c>
      <c r="F85" s="178">
        <f>RES_hhdet_in_fech!F85/RES_summary!F$21</f>
        <v>10.625054894207823</v>
      </c>
      <c r="G85" s="178">
        <f>RES_hhdet_in_fech!G85/RES_summary!G$21</f>
        <v>9.9203167627724191</v>
      </c>
      <c r="H85" s="178">
        <f>RES_hhdet_in_fech!H85/RES_summary!H$21</f>
        <v>9.3002180119382825</v>
      </c>
      <c r="I85" s="178">
        <f>RES_hhdet_in_fech!I85/RES_summary!I$21</f>
        <v>8.7308124704912018</v>
      </c>
      <c r="J85" s="178">
        <f>RES_hhdet_in_fech!J85/RES_summary!J$21</f>
        <v>8.4120222746088587</v>
      </c>
      <c r="K85" s="178">
        <f>RES_hhdet_in_fech!K85/RES_summary!K$21</f>
        <v>8.3306880500330323</v>
      </c>
      <c r="L85" s="178">
        <f>RES_hhdet_in_fech!L85/RES_summary!L$21</f>
        <v>7.9090360583738528</v>
      </c>
      <c r="M85" s="178">
        <f>RES_hhdet_in_fech!M85/RES_summary!M$21</f>
        <v>7.2633682392062937</v>
      </c>
      <c r="N85" s="178">
        <f>RES_hhdet_in_fech!N85/RES_summary!N$21</f>
        <v>7.037293337443586</v>
      </c>
      <c r="O85" s="178">
        <f>RES_hhdet_in_fech!O85/RES_summary!O$21</f>
        <v>6.8238930629142374</v>
      </c>
      <c r="P85" s="178">
        <f>RES_hhdet_in_fech!P85/RES_summary!P$21</f>
        <v>6.4263338965823325</v>
      </c>
      <c r="Q85" s="178">
        <f>RES_hhdet_in_fech!Q85/RES_summary!Q$21</f>
        <v>6.347360389216913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12.648241685834718</v>
      </c>
      <c r="E86" s="177">
        <f>RES_hhdet_in_fech!E86/RES_summary!E$21</f>
        <v>11.481240674188642</v>
      </c>
      <c r="F86" s="177">
        <f>RES_hhdet_in_fech!F86/RES_summary!F$21</f>
        <v>10.625054894207823</v>
      </c>
      <c r="G86" s="177">
        <f>RES_hhdet_in_fech!G86/RES_summary!G$21</f>
        <v>9.9203167627724191</v>
      </c>
      <c r="H86" s="177">
        <f>RES_hhdet_in_fech!H86/RES_summary!H$21</f>
        <v>9.3002180119382825</v>
      </c>
      <c r="I86" s="177">
        <f>RES_hhdet_in_fech!I86/RES_summary!I$21</f>
        <v>8.7308124704912018</v>
      </c>
      <c r="J86" s="177">
        <f>RES_hhdet_in_fech!J86/RES_summary!J$21</f>
        <v>8.4120222746088587</v>
      </c>
      <c r="K86" s="177">
        <f>RES_hhdet_in_fech!K86/RES_summary!K$21</f>
        <v>8.3306880500330323</v>
      </c>
      <c r="L86" s="177">
        <f>RES_hhdet_in_fech!L86/RES_summary!L$21</f>
        <v>7.9090360583738528</v>
      </c>
      <c r="M86" s="177">
        <f>RES_hhdet_in_fech!M86/RES_summary!M$21</f>
        <v>7.2633682392062937</v>
      </c>
      <c r="N86" s="177">
        <f>RES_hhdet_in_fech!N86/RES_summary!N$21</f>
        <v>7.037293337443586</v>
      </c>
      <c r="O86" s="177">
        <f>RES_hhdet_in_fech!O86/RES_summary!O$21</f>
        <v>6.8238930629142374</v>
      </c>
      <c r="P86" s="177">
        <f>RES_hhdet_in_fech!P86/RES_summary!P$21</f>
        <v>6.4263338965823325</v>
      </c>
      <c r="Q86" s="177">
        <f>RES_hhdet_in_fech!Q86/RES_summary!Q$21</f>
        <v>6.347360389216913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35.432674138091137</v>
      </c>
      <c r="E87" s="178">
        <f>RES_hhdet_in_fech!E87/RES_summary!E$21</f>
        <v>36.793747210168078</v>
      </c>
      <c r="F87" s="178">
        <f>RES_hhdet_in_fech!F87/RES_summary!F$21</f>
        <v>34.053516478889549</v>
      </c>
      <c r="G87" s="178">
        <f>RES_hhdet_in_fech!G87/RES_summary!G$21</f>
        <v>36.279960632723608</v>
      </c>
      <c r="H87" s="178">
        <f>RES_hhdet_in_fech!H87/RES_summary!H$21</f>
        <v>36.812251374600713</v>
      </c>
      <c r="I87" s="178">
        <f>RES_hhdet_in_fech!I87/RES_summary!I$21</f>
        <v>44.566863662869473</v>
      </c>
      <c r="J87" s="178">
        <f>RES_hhdet_in_fech!J87/RES_summary!J$21</f>
        <v>38.092174661315326</v>
      </c>
      <c r="K87" s="178">
        <f>RES_hhdet_in_fech!K87/RES_summary!K$21</f>
        <v>36.547325729328691</v>
      </c>
      <c r="L87" s="178">
        <f>RES_hhdet_in_fech!L87/RES_summary!L$21</f>
        <v>36.401632450001657</v>
      </c>
      <c r="M87" s="178">
        <f>RES_hhdet_in_fech!M87/RES_summary!M$21</f>
        <v>27.841143587256738</v>
      </c>
      <c r="N87" s="178">
        <f>RES_hhdet_in_fech!N87/RES_summary!N$21</f>
        <v>35.19569328716824</v>
      </c>
      <c r="O87" s="178">
        <f>RES_hhdet_in_fech!O87/RES_summary!O$21</f>
        <v>29.978501081507691</v>
      </c>
      <c r="P87" s="178">
        <f>RES_hhdet_in_fech!P87/RES_summary!P$21</f>
        <v>33.970839966640582</v>
      </c>
      <c r="Q87" s="178">
        <f>RES_hhdet_in_fech!Q87/RES_summary!Q$21</f>
        <v>23.303228274810778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36.29119371922156</v>
      </c>
      <c r="E88" s="183">
        <f>RES_hhdet_in_fech!E88/RES_summary!E$21</f>
        <v>38.79460943570686</v>
      </c>
      <c r="F88" s="183">
        <f>RES_hhdet_in_fech!F88/RES_summary!F$21</f>
        <v>35.355444344592115</v>
      </c>
      <c r="G88" s="183">
        <f>RES_hhdet_in_fech!G88/RES_summary!G$21</f>
        <v>41.714849106490796</v>
      </c>
      <c r="H88" s="183">
        <f>RES_hhdet_in_fech!H88/RES_summary!H$21</f>
        <v>42.777120707694763</v>
      </c>
      <c r="I88" s="183">
        <f>RES_hhdet_in_fech!I88/RES_summary!I$21</f>
        <v>44.566863662869473</v>
      </c>
      <c r="J88" s="183">
        <f>RES_hhdet_in_fech!J88/RES_summary!J$21</f>
        <v>38.092174661315326</v>
      </c>
      <c r="K88" s="183">
        <f>RES_hhdet_in_fech!K88/RES_summary!K$21</f>
        <v>36.827358672589753</v>
      </c>
      <c r="L88" s="183">
        <f>RES_hhdet_in_fech!L88/RES_summary!L$21</f>
        <v>36.401632450001657</v>
      </c>
      <c r="M88" s="183">
        <f>RES_hhdet_in_fech!M88/RES_summary!M$21</f>
        <v>0</v>
      </c>
      <c r="N88" s="183">
        <f>RES_hhdet_in_fech!N88/RES_summary!N$21</f>
        <v>35.19569328716824</v>
      </c>
      <c r="O88" s="183">
        <f>RES_hhdet_in_fech!O88/RES_summary!O$21</f>
        <v>34.913964196173254</v>
      </c>
      <c r="P88" s="183">
        <f>RES_hhdet_in_fech!P88/RES_summary!P$21</f>
        <v>33.970839966640582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0</v>
      </c>
      <c r="M89" s="183">
        <f>RES_hhdet_in_fech!M89/RES_summary!M$21</f>
        <v>0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0</v>
      </c>
      <c r="M90" s="182">
        <f>RES_hhdet_in_fech!M90/RES_summary!M$21</f>
        <v>0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0</v>
      </c>
      <c r="M91" s="181">
        <f>RES_hhdet_in_fech!M91/RES_summary!M$21</f>
        <v>0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23.258016078195666</v>
      </c>
      <c r="E96" s="180">
        <f>RES_hhdet_in_fech!E96/RES_summary!E$21</f>
        <v>32.1336606897734</v>
      </c>
      <c r="F96" s="180">
        <f>RES_hhdet_in_fech!F96/RES_summary!F$21</f>
        <v>25.584364890758085</v>
      </c>
      <c r="G96" s="180">
        <f>RES_hhdet_in_fech!G96/RES_summary!G$21</f>
        <v>28.879433047308094</v>
      </c>
      <c r="H96" s="180">
        <f>RES_hhdet_in_fech!H96/RES_summary!H$21</f>
        <v>27.965490084866317</v>
      </c>
      <c r="I96" s="180">
        <f>RES_hhdet_in_fech!I96/RES_summary!I$21</f>
        <v>0</v>
      </c>
      <c r="J96" s="180">
        <f>RES_hhdet_in_fech!J96/RES_summary!J$21</f>
        <v>0</v>
      </c>
      <c r="K96" s="180">
        <f>RES_hhdet_in_fech!K96/RES_summary!K$21</f>
        <v>35.649011133079554</v>
      </c>
      <c r="L96" s="180">
        <f>RES_hhdet_in_fech!L96/RES_summary!L$21</f>
        <v>0</v>
      </c>
      <c r="M96" s="180">
        <f>RES_hhdet_in_fech!M96/RES_summary!M$21</f>
        <v>27.841143587256738</v>
      </c>
      <c r="N96" s="180">
        <f>RES_hhdet_in_fech!N96/RES_summary!N$21</f>
        <v>0</v>
      </c>
      <c r="O96" s="180">
        <f>RES_hhdet_in_fech!O96/RES_summary!O$21</f>
        <v>24.816034166006567</v>
      </c>
      <c r="P96" s="180">
        <f>RES_hhdet_in_fech!P96/RES_summary!P$21</f>
        <v>0</v>
      </c>
      <c r="Q96" s="180">
        <f>RES_hhdet_in_fech!Q96/RES_summary!Q$21</f>
        <v>23.303228274810778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0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0</v>
      </c>
      <c r="H97" s="179">
        <f>RES_hhdet_in_fech!H97/RES_summary!H$21</f>
        <v>0</v>
      </c>
      <c r="I97" s="179">
        <f>RES_hhdet_in_fech!I97/RES_summary!I$21</f>
        <v>0</v>
      </c>
      <c r="J97" s="179">
        <f>RES_hhdet_in_fech!J97/RES_summary!J$21</f>
        <v>0</v>
      </c>
      <c r="K97" s="179">
        <f>RES_hhdet_in_fech!K97/RES_summary!K$21</f>
        <v>0</v>
      </c>
      <c r="L97" s="179">
        <f>RES_hhdet_in_fech!L97/RES_summary!L$21</f>
        <v>0</v>
      </c>
      <c r="M97" s="179">
        <f>RES_hhdet_in_fech!M97/RES_summary!M$21</f>
        <v>0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0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0</v>
      </c>
      <c r="H98" s="177">
        <f>RES_hhdet_in_fech!H98/RES_summary!H$21</f>
        <v>0</v>
      </c>
      <c r="I98" s="177">
        <f>RES_hhdet_in_fech!I98/RES_summary!I$21</f>
        <v>0</v>
      </c>
      <c r="J98" s="177">
        <f>RES_hhdet_in_fech!J98/RES_summary!J$21</f>
        <v>0</v>
      </c>
      <c r="K98" s="177">
        <f>RES_hhdet_in_fech!K98/RES_summary!K$21</f>
        <v>0</v>
      </c>
      <c r="L98" s="177">
        <f>RES_hhdet_in_fech!L98/RES_summary!L$21</f>
        <v>0</v>
      </c>
      <c r="M98" s="177">
        <f>RES_hhdet_in_fech!M98/RES_summary!M$21</f>
        <v>0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0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0</v>
      </c>
      <c r="H99" s="177">
        <f>RES_hhdet_in_fech!H99/RES_summary!H$21</f>
        <v>0</v>
      </c>
      <c r="I99" s="177">
        <f>RES_hhdet_in_fech!I99/RES_summary!I$21</f>
        <v>0</v>
      </c>
      <c r="J99" s="177">
        <f>RES_hhdet_in_fech!J99/RES_summary!J$21</f>
        <v>0</v>
      </c>
      <c r="K99" s="177">
        <f>RES_hhdet_in_fech!K99/RES_summary!K$21</f>
        <v>0</v>
      </c>
      <c r="L99" s="177">
        <f>RES_hhdet_in_fech!L99/RES_summary!L$21</f>
        <v>0</v>
      </c>
      <c r="M99" s="177">
        <f>RES_hhdet_in_fech!M99/RES_summary!M$21</f>
        <v>0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25.497362210971882</v>
      </c>
      <c r="E100" s="178">
        <f>RES_hhdet_in_fech!E100/RES_summary!E$21</f>
        <v>18.040897755191299</v>
      </c>
      <c r="F100" s="178">
        <f>RES_hhdet_in_fech!F100/RES_summary!F$21</f>
        <v>20.760892945250582</v>
      </c>
      <c r="G100" s="178">
        <f>RES_hhdet_in_fech!G100/RES_summary!G$21</f>
        <v>26.430590996373333</v>
      </c>
      <c r="H100" s="178">
        <f>RES_hhdet_in_fech!H100/RES_summary!H$21</f>
        <v>30.67192349955652</v>
      </c>
      <c r="I100" s="178">
        <f>RES_hhdet_in_fech!I100/RES_summary!I$21</f>
        <v>20.128660305742638</v>
      </c>
      <c r="J100" s="178">
        <f>RES_hhdet_in_fech!J100/RES_summary!J$21</f>
        <v>24.154080450452188</v>
      </c>
      <c r="K100" s="178">
        <f>RES_hhdet_in_fech!K100/RES_summary!K$21</f>
        <v>8.5994903836364411</v>
      </c>
      <c r="L100" s="178">
        <f>RES_hhdet_in_fech!L100/RES_summary!L$21</f>
        <v>14.619022163754746</v>
      </c>
      <c r="M100" s="178">
        <f>RES_hhdet_in_fech!M100/RES_summary!M$21</f>
        <v>24.875148356259068</v>
      </c>
      <c r="N100" s="178">
        <f>RES_hhdet_in_fech!N100/RES_summary!N$21</f>
        <v>25.697361584751523</v>
      </c>
      <c r="O100" s="178">
        <f>RES_hhdet_in_fech!O100/RES_summary!O$21</f>
        <v>25.014159307329614</v>
      </c>
      <c r="P100" s="178">
        <f>RES_hhdet_in_fech!P100/RES_summary!P$21</f>
        <v>16.697668640782087</v>
      </c>
      <c r="Q100" s="178">
        <f>RES_hhdet_in_fech!Q100/RES_summary!Q$21</f>
        <v>24.601002047837877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27.818664327819533</v>
      </c>
      <c r="E101" s="177">
        <f>RES_hhdet_in_fech!E101/RES_summary!E$21</f>
        <v>28.5703889478715</v>
      </c>
      <c r="F101" s="177">
        <f>RES_hhdet_in_fech!F101/RES_summary!F$21</f>
        <v>23.737710276313578</v>
      </c>
      <c r="G101" s="177">
        <f>RES_hhdet_in_fech!G101/RES_summary!G$21</f>
        <v>41.891844604988364</v>
      </c>
      <c r="H101" s="177">
        <f>RES_hhdet_in_fech!H101/RES_summary!H$21</f>
        <v>33.666667323017329</v>
      </c>
      <c r="I101" s="177">
        <f>RES_hhdet_in_fech!I101/RES_summary!I$21</f>
        <v>31.722102865823572</v>
      </c>
      <c r="J101" s="177">
        <f>RES_hhdet_in_fech!J101/RES_summary!J$21</f>
        <v>25.594837780811297</v>
      </c>
      <c r="K101" s="177">
        <f>RES_hhdet_in_fech!K101/RES_summary!K$21</f>
        <v>25.004366485412746</v>
      </c>
      <c r="L101" s="177">
        <f>RES_hhdet_in_fech!L101/RES_summary!L$21</f>
        <v>25.34457354666278</v>
      </c>
      <c r="M101" s="177">
        <f>RES_hhdet_in_fech!M101/RES_summary!M$21</f>
        <v>24.875148356259068</v>
      </c>
      <c r="N101" s="177">
        <f>RES_hhdet_in_fech!N101/RES_summary!N$21</f>
        <v>25.697361584751523</v>
      </c>
      <c r="O101" s="177">
        <f>RES_hhdet_in_fech!O101/RES_summary!O$21</f>
        <v>25.014159307329614</v>
      </c>
      <c r="P101" s="177">
        <f>RES_hhdet_in_fech!P101/RES_summary!P$21</f>
        <v>25.849198362051538</v>
      </c>
      <c r="Q101" s="177">
        <f>RES_hhdet_in_fech!Q101/RES_summary!Q$21</f>
        <v>24.601002047837877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13.719551673006473</v>
      </c>
      <c r="E103" s="176">
        <f>RES_hhdet_in_fech!E103/RES_summary!E$21</f>
        <v>9.7952855552972355</v>
      </c>
      <c r="F103" s="176">
        <f>RES_hhdet_in_fech!F103/RES_summary!F$21</f>
        <v>15.341587251416328</v>
      </c>
      <c r="G103" s="176">
        <f>RES_hhdet_in_fech!G103/RES_summary!G$21</f>
        <v>7.5992654355974496</v>
      </c>
      <c r="H103" s="176">
        <f>RES_hhdet_in_fech!H103/RES_summary!H$21</f>
        <v>29.590342012976002</v>
      </c>
      <c r="I103" s="176">
        <f>RES_hhdet_in_fech!I103/RES_summary!I$21</f>
        <v>6.090920339460105</v>
      </c>
      <c r="J103" s="176">
        <f>RES_hhdet_in_fech!J103/RES_summary!J$21</f>
        <v>22.033031940953975</v>
      </c>
      <c r="K103" s="176">
        <f>RES_hhdet_in_fech!K103/RES_summary!K$21</f>
        <v>3.8431739013534516</v>
      </c>
      <c r="L103" s="176">
        <f>RES_hhdet_in_fech!L103/RES_summary!L$21</f>
        <v>12.271223528114664</v>
      </c>
      <c r="M103" s="176">
        <f>RES_hhdet_in_fech!M103/RES_summary!M$21</f>
        <v>0</v>
      </c>
      <c r="N103" s="176">
        <f>RES_hhdet_in_fech!N103/RES_summary!N$21</f>
        <v>0</v>
      </c>
      <c r="O103" s="176">
        <f>RES_hhdet_in_fech!O103/RES_summary!O$21</f>
        <v>0</v>
      </c>
      <c r="P103" s="176">
        <f>RES_hhdet_in_fech!P103/RES_summary!P$21</f>
        <v>11.627094366413912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206.83026109733811</v>
      </c>
      <c r="D105" s="184">
        <f>RES_hhdet_in_fech!D105/RES_summary!D$21</f>
        <v>225.02366245190748</v>
      </c>
      <c r="E105" s="184">
        <f>RES_hhdet_in_fech!E105/RES_summary!E$21</f>
        <v>220.3374418918022</v>
      </c>
      <c r="F105" s="184">
        <f>RES_hhdet_in_fech!F105/RES_summary!F$21</f>
        <v>205.11775230402537</v>
      </c>
      <c r="G105" s="184">
        <f>RES_hhdet_in_fech!G105/RES_summary!G$21</f>
        <v>185.32316137742612</v>
      </c>
      <c r="H105" s="184">
        <f>RES_hhdet_in_fech!H105/RES_summary!H$21</f>
        <v>215.54679826552137</v>
      </c>
      <c r="I105" s="184">
        <f>RES_hhdet_in_fech!I105/RES_summary!I$21</f>
        <v>187.75627493679372</v>
      </c>
      <c r="J105" s="184">
        <f>RES_hhdet_in_fech!J105/RES_summary!J$21</f>
        <v>215.0640457832034</v>
      </c>
      <c r="K105" s="184">
        <f>RES_hhdet_in_fech!K105/RES_summary!K$21</f>
        <v>192.89214091894803</v>
      </c>
      <c r="L105" s="184">
        <f>RES_hhdet_in_fech!L105/RES_summary!L$21</f>
        <v>221.75523986898338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160.63669492968873</v>
      </c>
      <c r="D106" s="178">
        <f>RES_hhdet_in_fech!D106/RES_summary!D$21</f>
        <v>175.78945025393261</v>
      </c>
      <c r="E106" s="178">
        <f>RES_hhdet_in_fech!E106/RES_summary!E$21</f>
        <v>169.96054046053783</v>
      </c>
      <c r="F106" s="178">
        <f>RES_hhdet_in_fech!F106/RES_summary!F$21</f>
        <v>155.14721418303094</v>
      </c>
      <c r="G106" s="178">
        <f>RES_hhdet_in_fech!G106/RES_summary!G$21</f>
        <v>139.89196128760233</v>
      </c>
      <c r="H106" s="178">
        <f>RES_hhdet_in_fech!H106/RES_summary!H$21</f>
        <v>149.72143189725892</v>
      </c>
      <c r="I106" s="178">
        <f>RES_hhdet_in_fech!I106/RES_summary!I$21</f>
        <v>133.18433607947279</v>
      </c>
      <c r="J106" s="178">
        <f>RES_hhdet_in_fech!J106/RES_summary!J$21</f>
        <v>153.24808621319107</v>
      </c>
      <c r="K106" s="178">
        <f>RES_hhdet_in_fech!K106/RES_summary!K$21</f>
        <v>146.19973683081571</v>
      </c>
      <c r="L106" s="178">
        <f>RES_hhdet_in_fech!L106/RES_summary!L$21</f>
        <v>174.499556594002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160.29817916078986</v>
      </c>
      <c r="D107" s="177">
        <f>RES_hhdet_in_fech!D107/RES_summary!D$21</f>
        <v>175.39556653123003</v>
      </c>
      <c r="E107" s="177">
        <f>RES_hhdet_in_fech!E107/RES_summary!E$21</f>
        <v>169.0290062523861</v>
      </c>
      <c r="F107" s="177">
        <f>RES_hhdet_in_fech!F107/RES_summary!F$21</f>
        <v>154.94167893659792</v>
      </c>
      <c r="G107" s="177">
        <f>RES_hhdet_in_fech!G107/RES_summary!G$21</f>
        <v>138.73481344656466</v>
      </c>
      <c r="H107" s="177">
        <f>RES_hhdet_in_fech!H107/RES_summary!H$21</f>
        <v>148.88116547038683</v>
      </c>
      <c r="I107" s="177">
        <f>RES_hhdet_in_fech!I107/RES_summary!I$21</f>
        <v>131.58133783597648</v>
      </c>
      <c r="J107" s="177">
        <f>RES_hhdet_in_fech!J107/RES_summary!J$21</f>
        <v>152.4392331072211</v>
      </c>
      <c r="K107" s="177">
        <f>RES_hhdet_in_fech!K107/RES_summary!K$21</f>
        <v>144.73714256724563</v>
      </c>
      <c r="L107" s="177">
        <f>RES_hhdet_in_fech!L107/RES_summary!L$21</f>
        <v>173.54251302699419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0.33851576889885521</v>
      </c>
      <c r="D108" s="177">
        <f>RES_hhdet_in_fech!D108/RES_summary!D$21</f>
        <v>0.39388372270257643</v>
      </c>
      <c r="E108" s="177">
        <f>RES_hhdet_in_fech!E108/RES_summary!E$21</f>
        <v>0.93153420815174459</v>
      </c>
      <c r="F108" s="177">
        <f>RES_hhdet_in_fech!F108/RES_summary!F$21</f>
        <v>0.20553524643302967</v>
      </c>
      <c r="G108" s="177">
        <f>RES_hhdet_in_fech!G108/RES_summary!G$21</f>
        <v>1.1571478410376599</v>
      </c>
      <c r="H108" s="177">
        <f>RES_hhdet_in_fech!H108/RES_summary!H$21</f>
        <v>0.84026642687209485</v>
      </c>
      <c r="I108" s="177">
        <f>RES_hhdet_in_fech!I108/RES_summary!I$21</f>
        <v>1.6029982434962964</v>
      </c>
      <c r="J108" s="177">
        <f>RES_hhdet_in_fech!J108/RES_summary!J$21</f>
        <v>0.80885310596997917</v>
      </c>
      <c r="K108" s="177">
        <f>RES_hhdet_in_fech!K108/RES_summary!K$21</f>
        <v>1.4625942635700819</v>
      </c>
      <c r="L108" s="177">
        <f>RES_hhdet_in_fech!L108/RES_summary!L$21</f>
        <v>0.95704356700781068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10.445808882135555</v>
      </c>
      <c r="D109" s="178">
        <f>RES_hhdet_in_fech!D109/RES_summary!D$21</f>
        <v>10.280727285886616</v>
      </c>
      <c r="E109" s="178">
        <f>RES_hhdet_in_fech!E109/RES_summary!E$21</f>
        <v>9.5342559731983023</v>
      </c>
      <c r="F109" s="178">
        <f>RES_hhdet_in_fech!F109/RES_summary!F$21</f>
        <v>9.8762580996962619</v>
      </c>
      <c r="G109" s="178">
        <f>RES_hhdet_in_fech!G109/RES_summary!G$21</f>
        <v>9.9118179433273621</v>
      </c>
      <c r="H109" s="178">
        <f>RES_hhdet_in_fech!H109/RES_summary!H$21</f>
        <v>9.1894821871393582</v>
      </c>
      <c r="I109" s="178">
        <f>RES_hhdet_in_fech!I109/RES_summary!I$21</f>
        <v>8.6133351320728497</v>
      </c>
      <c r="J109" s="178">
        <f>RES_hhdet_in_fech!J109/RES_summary!J$21</f>
        <v>8.3804118602789615</v>
      </c>
      <c r="K109" s="178">
        <f>RES_hhdet_in_fech!K109/RES_summary!K$21</f>
        <v>7.7756991761327372</v>
      </c>
      <c r="L109" s="178">
        <f>RES_hhdet_in_fech!L109/RES_summary!L$21</f>
        <v>7.6958413474692557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10.445808882135555</v>
      </c>
      <c r="D110" s="177">
        <f>RES_hhdet_in_fech!D110/RES_summary!D$21</f>
        <v>10.280727285886616</v>
      </c>
      <c r="E110" s="177">
        <f>RES_hhdet_in_fech!E110/RES_summary!E$21</f>
        <v>9.5342559731983023</v>
      </c>
      <c r="F110" s="177">
        <f>RES_hhdet_in_fech!F110/RES_summary!F$21</f>
        <v>9.8762580996962619</v>
      </c>
      <c r="G110" s="177">
        <f>RES_hhdet_in_fech!G110/RES_summary!G$21</f>
        <v>9.9118179433273621</v>
      </c>
      <c r="H110" s="177">
        <f>RES_hhdet_in_fech!H110/RES_summary!H$21</f>
        <v>9.1894821871393582</v>
      </c>
      <c r="I110" s="177">
        <f>RES_hhdet_in_fech!I110/RES_summary!I$21</f>
        <v>8.6133351320728497</v>
      </c>
      <c r="J110" s="177">
        <f>RES_hhdet_in_fech!J110/RES_summary!J$21</f>
        <v>8.3804118602789615</v>
      </c>
      <c r="K110" s="177">
        <f>RES_hhdet_in_fech!K110/RES_summary!K$21</f>
        <v>7.7756991761327372</v>
      </c>
      <c r="L110" s="177">
        <f>RES_hhdet_in_fech!L110/RES_summary!L$21</f>
        <v>7.6958413474692557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25.734941247378959</v>
      </c>
      <c r="D111" s="178">
        <f>RES_hhdet_in_fech!D111/RES_summary!D$21</f>
        <v>25.228532331879492</v>
      </c>
      <c r="E111" s="178">
        <f>RES_hhdet_in_fech!E111/RES_summary!E$21</f>
        <v>31.090387437551083</v>
      </c>
      <c r="F111" s="178">
        <f>RES_hhdet_in_fech!F111/RES_summary!F$21</f>
        <v>24.754716143097525</v>
      </c>
      <c r="G111" s="178">
        <f>RES_hhdet_in_fech!G111/RES_summary!G$21</f>
        <v>27.921679016609421</v>
      </c>
      <c r="H111" s="178">
        <f>RES_hhdet_in_fech!H111/RES_summary!H$21</f>
        <v>27.050115595670331</v>
      </c>
      <c r="I111" s="178">
        <f>RES_hhdet_in_fech!I111/RES_summary!I$21</f>
        <v>39.874157635430002</v>
      </c>
      <c r="J111" s="178">
        <f>RES_hhdet_in_fech!J111/RES_summary!J$21</f>
        <v>31.426970376719357</v>
      </c>
      <c r="K111" s="178">
        <f>RES_hhdet_in_fech!K111/RES_summary!K$21</f>
        <v>35.073536318750797</v>
      </c>
      <c r="L111" s="178">
        <f>RES_hhdet_in_fech!L111/RES_summary!L$21</f>
        <v>27.288155025268509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25.734941247378959</v>
      </c>
      <c r="D116" s="180">
        <f>RES_hhdet_in_fech!D116/RES_summary!D$21</f>
        <v>25.228532331879492</v>
      </c>
      <c r="E116" s="180">
        <f>RES_hhdet_in_fech!E116/RES_summary!E$21</f>
        <v>31.090387437551083</v>
      </c>
      <c r="F116" s="180">
        <f>RES_hhdet_in_fech!F116/RES_summary!F$21</f>
        <v>24.754716143097525</v>
      </c>
      <c r="G116" s="180">
        <f>RES_hhdet_in_fech!G116/RES_summary!G$21</f>
        <v>27.921679016609421</v>
      </c>
      <c r="H116" s="180">
        <f>RES_hhdet_in_fech!H116/RES_summary!H$21</f>
        <v>27.050115595670331</v>
      </c>
      <c r="I116" s="180">
        <f>RES_hhdet_in_fech!I116/RES_summary!I$21</f>
        <v>39.874157635430002</v>
      </c>
      <c r="J116" s="180">
        <f>RES_hhdet_in_fech!J116/RES_summary!J$21</f>
        <v>31.426970376719357</v>
      </c>
      <c r="K116" s="180">
        <f>RES_hhdet_in_fech!K116/RES_summary!K$21</f>
        <v>35.073536318750797</v>
      </c>
      <c r="L116" s="180">
        <f>RES_hhdet_in_fech!L116/RES_summary!L$21</f>
        <v>27.288155025268509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10.012816038134876</v>
      </c>
      <c r="D120" s="178">
        <f>RES_hhdet_in_fech!D120/RES_summary!D$21</f>
        <v>13.724952580208718</v>
      </c>
      <c r="E120" s="178">
        <f>RES_hhdet_in_fech!E120/RES_summary!E$21</f>
        <v>9.7522580205149936</v>
      </c>
      <c r="F120" s="178">
        <f>RES_hhdet_in_fech!F120/RES_summary!F$21</f>
        <v>15.339563878200638</v>
      </c>
      <c r="G120" s="178">
        <f>RES_hhdet_in_fech!G120/RES_summary!G$21</f>
        <v>7.5977031298869937</v>
      </c>
      <c r="H120" s="178">
        <f>RES_hhdet_in_fech!H120/RES_summary!H$21</f>
        <v>29.585768585452765</v>
      </c>
      <c r="I120" s="178">
        <f>RES_hhdet_in_fech!I120/RES_summary!I$21</f>
        <v>6.0844460898181048</v>
      </c>
      <c r="J120" s="178">
        <f>RES_hhdet_in_fech!J120/RES_summary!J$21</f>
        <v>22.008577333014006</v>
      </c>
      <c r="K120" s="178">
        <f>RES_hhdet_in_fech!K120/RES_summary!K$21</f>
        <v>3.8431685932487776</v>
      </c>
      <c r="L120" s="178">
        <f>RES_hhdet_in_fech!L120/RES_summary!L$21</f>
        <v>12.271686902243653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10.012816038134876</v>
      </c>
      <c r="D122" s="176">
        <f>RES_hhdet_in_fech!D122/RES_summary!D$21</f>
        <v>13.724952580208718</v>
      </c>
      <c r="E122" s="176">
        <f>RES_hhdet_in_fech!E122/RES_summary!E$21</f>
        <v>9.7522580205149936</v>
      </c>
      <c r="F122" s="176">
        <f>RES_hhdet_in_fech!F122/RES_summary!F$21</f>
        <v>15.339563878200638</v>
      </c>
      <c r="G122" s="176">
        <f>RES_hhdet_in_fech!G122/RES_summary!G$21</f>
        <v>7.5977031298869937</v>
      </c>
      <c r="H122" s="176">
        <f>RES_hhdet_in_fech!H122/RES_summary!H$21</f>
        <v>29.585768585452765</v>
      </c>
      <c r="I122" s="176">
        <f>RES_hhdet_in_fech!I122/RES_summary!I$21</f>
        <v>6.0844460898181048</v>
      </c>
      <c r="J122" s="176">
        <f>RES_hhdet_in_fech!J122/RES_summary!J$21</f>
        <v>22.008577333014006</v>
      </c>
      <c r="K122" s="176">
        <f>RES_hhdet_in_fech!K122/RES_summary!K$21</f>
        <v>3.8431685932487776</v>
      </c>
      <c r="L122" s="176">
        <f>RES_hhdet_in_fech!L122/RES_summary!L$21</f>
        <v>12.271686902243653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207.55361448610725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0</v>
      </c>
      <c r="G124" s="184">
        <f>RES_hhdet_in_fech!G124/RES_summary!G$21</f>
        <v>189.94074039504684</v>
      </c>
      <c r="H124" s="184">
        <f>RES_hhdet_in_fech!H124/RES_summary!H$21</f>
        <v>209.41337447298739</v>
      </c>
      <c r="I124" s="184">
        <f>RES_hhdet_in_fech!I124/RES_summary!I$21</f>
        <v>173.07688934468246</v>
      </c>
      <c r="J124" s="184">
        <f>RES_hhdet_in_fech!J124/RES_summary!J$21</f>
        <v>0</v>
      </c>
      <c r="K124" s="184">
        <f>RES_hhdet_in_fech!K124/RES_summary!K$21</f>
        <v>175.05261053736979</v>
      </c>
      <c r="L124" s="184">
        <f>RES_hhdet_in_fech!L124/RES_summary!L$21</f>
        <v>180.64497242275186</v>
      </c>
      <c r="M124" s="184">
        <f>RES_hhdet_in_fech!M124/RES_summary!M$21</f>
        <v>175.93427948357888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166.11783724296899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0</v>
      </c>
      <c r="G125" s="178">
        <f>RES_hhdet_in_fech!G125/RES_summary!G$21</f>
        <v>147.11899652789771</v>
      </c>
      <c r="H125" s="178">
        <f>RES_hhdet_in_fech!H125/RES_summary!H$21</f>
        <v>145.06817545040684</v>
      </c>
      <c r="I125" s="178">
        <f>RES_hhdet_in_fech!I125/RES_summary!I$21</f>
        <v>128.55900859626723</v>
      </c>
      <c r="J125" s="178">
        <f>RES_hhdet_in_fech!J125/RES_summary!J$21</f>
        <v>0</v>
      </c>
      <c r="K125" s="178">
        <f>RES_hhdet_in_fech!K125/RES_summary!K$21</f>
        <v>143.46342707729136</v>
      </c>
      <c r="L125" s="178">
        <f>RES_hhdet_in_fech!L125/RES_summary!L$21</f>
        <v>139.7864307658856</v>
      </c>
      <c r="M125" s="178">
        <f>RES_hhdet_in_fech!M125/RES_summary!M$21</f>
        <v>137.42313426490182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165.7621277900258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0</v>
      </c>
      <c r="G126" s="177">
        <f>RES_hhdet_in_fech!G126/RES_summary!G$21</f>
        <v>145.97262402633149</v>
      </c>
      <c r="H126" s="177">
        <f>RES_hhdet_in_fech!H126/RES_summary!H$21</f>
        <v>144.30254673381017</v>
      </c>
      <c r="I126" s="177">
        <f>RES_hhdet_in_fech!I126/RES_summary!I$21</f>
        <v>127.11161964595125</v>
      </c>
      <c r="J126" s="177">
        <f>RES_hhdet_in_fech!J126/RES_summary!J$21</f>
        <v>0</v>
      </c>
      <c r="K126" s="177">
        <f>RES_hhdet_in_fech!K126/RES_summary!K$21</f>
        <v>142.12862575744469</v>
      </c>
      <c r="L126" s="177">
        <f>RES_hhdet_in_fech!L126/RES_summary!L$21</f>
        <v>139.07287088469789</v>
      </c>
      <c r="M126" s="177">
        <f>RES_hhdet_in_fech!M126/RES_summary!M$21</f>
        <v>136.80176310949079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0.35570945294318146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</v>
      </c>
      <c r="G127" s="177">
        <f>RES_hhdet_in_fech!G127/RES_summary!G$21</f>
        <v>1.1463725015662101</v>
      </c>
      <c r="H127" s="177">
        <f>RES_hhdet_in_fech!H127/RES_summary!H$21</f>
        <v>0.76562871659667475</v>
      </c>
      <c r="I127" s="177">
        <f>RES_hhdet_in_fech!I127/RES_summary!I$21</f>
        <v>1.4473889503159709</v>
      </c>
      <c r="J127" s="177">
        <f>RES_hhdet_in_fech!J127/RES_summary!J$21</f>
        <v>0</v>
      </c>
      <c r="K127" s="177">
        <f>RES_hhdet_in_fech!K127/RES_summary!K$21</f>
        <v>1.3348013198466668</v>
      </c>
      <c r="L127" s="177">
        <f>RES_hhdet_in_fech!L127/RES_summary!L$21</f>
        <v>0.71355988118769897</v>
      </c>
      <c r="M127" s="177">
        <f>RES_hhdet_in_fech!M127/RES_summary!M$21</f>
        <v>0.62137115541104282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10.496041760044045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0</v>
      </c>
      <c r="G128" s="178">
        <f>RES_hhdet_in_fech!G128/RES_summary!G$21</f>
        <v>14.092603591254273</v>
      </c>
      <c r="H128" s="178">
        <f>RES_hhdet_in_fech!H128/RES_summary!H$21</f>
        <v>13.076178613204263</v>
      </c>
      <c r="I128" s="178">
        <f>RES_hhdet_in_fech!I128/RES_summary!I$21</f>
        <v>11.891993798344938</v>
      </c>
      <c r="J128" s="178">
        <f>RES_hhdet_in_fech!J128/RES_summary!J$21</f>
        <v>0</v>
      </c>
      <c r="K128" s="178">
        <f>RES_hhdet_in_fech!K128/RES_summary!K$21</f>
        <v>8.7714128728787504</v>
      </c>
      <c r="L128" s="178">
        <f>RES_hhdet_in_fech!L128/RES_summary!L$21</f>
        <v>7.7623970098396242</v>
      </c>
      <c r="M128" s="178">
        <f>RES_hhdet_in_fech!M128/RES_summary!M$21</f>
        <v>7.2192649163021834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10.496041760044045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0</v>
      </c>
      <c r="G129" s="177">
        <f>RES_hhdet_in_fech!G129/RES_summary!G$21</f>
        <v>14.092603591254273</v>
      </c>
      <c r="H129" s="177">
        <f>RES_hhdet_in_fech!H129/RES_summary!H$21</f>
        <v>13.076178613204263</v>
      </c>
      <c r="I129" s="177">
        <f>RES_hhdet_in_fech!I129/RES_summary!I$21</f>
        <v>11.891993798344938</v>
      </c>
      <c r="J129" s="177">
        <f>RES_hhdet_in_fech!J129/RES_summary!J$21</f>
        <v>0</v>
      </c>
      <c r="K129" s="177">
        <f>RES_hhdet_in_fech!K129/RES_summary!K$21</f>
        <v>8.7714128728787504</v>
      </c>
      <c r="L129" s="177">
        <f>RES_hhdet_in_fech!L129/RES_summary!L$21</f>
        <v>7.7623970098396242</v>
      </c>
      <c r="M129" s="177">
        <f>RES_hhdet_in_fech!M129/RES_summary!M$21</f>
        <v>7.2192649163021834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20.953472016764678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0</v>
      </c>
      <c r="G130" s="178">
        <f>RES_hhdet_in_fech!G130/RES_summary!G$21</f>
        <v>21.132118546914818</v>
      </c>
      <c r="H130" s="178">
        <f>RES_hhdet_in_fech!H130/RES_summary!H$21</f>
        <v>21.685649910513376</v>
      </c>
      <c r="I130" s="178">
        <f>RES_hhdet_in_fech!I130/RES_summary!I$21</f>
        <v>26.546576653375499</v>
      </c>
      <c r="J130" s="178">
        <f>RES_hhdet_in_fech!J130/RES_summary!J$21</f>
        <v>0</v>
      </c>
      <c r="K130" s="178">
        <f>RES_hhdet_in_fech!K130/RES_summary!K$21</f>
        <v>18.967830760936199</v>
      </c>
      <c r="L130" s="178">
        <f>RES_hhdet_in_fech!L130/RES_summary!L$21</f>
        <v>20.808193085087428</v>
      </c>
      <c r="M130" s="178">
        <f>RES_hhdet_in_fech!M130/RES_summary!M$21</f>
        <v>18.777549680662666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20.387030270727493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0</v>
      </c>
      <c r="G131" s="183">
        <f>RES_hhdet_in_fech!G131/RES_summary!G$21</f>
        <v>20.798820350232457</v>
      </c>
      <c r="H131" s="183">
        <f>RES_hhdet_in_fech!H131/RES_summary!H$21</f>
        <v>21.685649910513376</v>
      </c>
      <c r="I131" s="183">
        <f>RES_hhdet_in_fech!I131/RES_summary!I$21</f>
        <v>23.036193126635908</v>
      </c>
      <c r="J131" s="183">
        <f>RES_hhdet_in_fech!J131/RES_summary!J$21</f>
        <v>0</v>
      </c>
      <c r="K131" s="183">
        <f>RES_hhdet_in_fech!K131/RES_summary!K$21</f>
        <v>18.967830760936199</v>
      </c>
      <c r="L131" s="183">
        <f>RES_hhdet_in_fech!L131/RES_summary!L$21</f>
        <v>18.779859026328868</v>
      </c>
      <c r="M131" s="183">
        <f>RES_hhdet_in_fech!M131/RES_summary!M$21</f>
        <v>18.777549680662666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25.267354434842638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25.821705836659817</v>
      </c>
      <c r="H135" s="180">
        <f>RES_hhdet_in_fech!H135/RES_summary!H$21</f>
        <v>0</v>
      </c>
      <c r="I135" s="180">
        <f>RES_hhdet_in_fech!I135/RES_summary!I$21</f>
        <v>39.128853061409039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27.499959041265111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9.9862634663295111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0</v>
      </c>
      <c r="G139" s="178">
        <f>RES_hhdet_in_fech!G139/RES_summary!G$21</f>
        <v>7.5970217289800539</v>
      </c>
      <c r="H139" s="178">
        <f>RES_hhdet_in_fech!H139/RES_summary!H$21</f>
        <v>29.583370498862912</v>
      </c>
      <c r="I139" s="178">
        <f>RES_hhdet_in_fech!I139/RES_summary!I$21</f>
        <v>6.0793102966948087</v>
      </c>
      <c r="J139" s="178">
        <f>RES_hhdet_in_fech!J139/RES_summary!J$21</f>
        <v>0</v>
      </c>
      <c r="K139" s="178">
        <f>RES_hhdet_in_fech!K139/RES_summary!K$21</f>
        <v>3.8499398262635021</v>
      </c>
      <c r="L139" s="178">
        <f>RES_hhdet_in_fech!L139/RES_summary!L$21</f>
        <v>12.287951561939211</v>
      </c>
      <c r="M139" s="178">
        <f>RES_hhdet_in_fech!M139/RES_summary!M$21</f>
        <v>12.514330621712183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9.9862634663295111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0</v>
      </c>
      <c r="G141" s="176">
        <f>RES_hhdet_in_fech!G141/RES_summary!G$21</f>
        <v>7.5970217289800539</v>
      </c>
      <c r="H141" s="176">
        <f>RES_hhdet_in_fech!H141/RES_summary!H$21</f>
        <v>29.583370498862912</v>
      </c>
      <c r="I141" s="176">
        <f>RES_hhdet_in_fech!I141/RES_summary!I$21</f>
        <v>6.0793102966948087</v>
      </c>
      <c r="J141" s="176">
        <f>RES_hhdet_in_fech!J141/RES_summary!J$21</f>
        <v>0</v>
      </c>
      <c r="K141" s="176">
        <f>RES_hhdet_in_fech!K141/RES_summary!K$21</f>
        <v>3.8499398262635021</v>
      </c>
      <c r="L141" s="176">
        <f>RES_hhdet_in_fech!L141/RES_summary!L$21</f>
        <v>12.287951561939211</v>
      </c>
      <c r="M141" s="176">
        <f>RES_hhdet_in_fech!M141/RES_summary!M$21</f>
        <v>12.514330621712183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158.51487157024798</v>
      </c>
      <c r="D143" s="184">
        <f>RES_hhdet_in_fech!D143/RES_summary!D$21</f>
        <v>154.79319520456644</v>
      </c>
      <c r="E143" s="184">
        <f>RES_hhdet_in_fech!E143/RES_summary!E$21</f>
        <v>158.08584457893045</v>
      </c>
      <c r="F143" s="184">
        <f>RES_hhdet_in_fech!F143/RES_summary!F$21</f>
        <v>156.64498434054096</v>
      </c>
      <c r="G143" s="184">
        <f>RES_hhdet_in_fech!G143/RES_summary!G$21</f>
        <v>132.04693865892122</v>
      </c>
      <c r="H143" s="184">
        <f>RES_hhdet_in_fech!H143/RES_summary!H$21</f>
        <v>146.49661640915039</v>
      </c>
      <c r="I143" s="184">
        <f>RES_hhdet_in_fech!I143/RES_summary!I$21</f>
        <v>123.25500340316844</v>
      </c>
      <c r="J143" s="184">
        <f>RES_hhdet_in_fech!J143/RES_summary!J$21</f>
        <v>133.53726808132407</v>
      </c>
      <c r="K143" s="184">
        <f>RES_hhdet_in_fech!K143/RES_summary!K$21</f>
        <v>109.7298450171664</v>
      </c>
      <c r="L143" s="184">
        <f>RES_hhdet_in_fech!L143/RES_summary!L$21</f>
        <v>104.29900602432072</v>
      </c>
      <c r="M143" s="184">
        <f>RES_hhdet_in_fech!M143/RES_summary!M$21</f>
        <v>97.994592190409818</v>
      </c>
      <c r="N143" s="184">
        <f>RES_hhdet_in_fech!N143/RES_summary!N$21</f>
        <v>98.372236178360865</v>
      </c>
      <c r="O143" s="184">
        <f>RES_hhdet_in_fech!O143/RES_summary!O$21</f>
        <v>85.810116869541162</v>
      </c>
      <c r="P143" s="184">
        <f>RES_hhdet_in_fech!P143/RES_summary!P$21</f>
        <v>79.730782961411336</v>
      </c>
      <c r="Q143" s="184">
        <f>RES_hhdet_in_fech!Q143/RES_summary!Q$21</f>
        <v>73.883696997653104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111.51471225602938</v>
      </c>
      <c r="D144" s="178">
        <f>RES_hhdet_in_fech!D144/RES_summary!D$21</f>
        <v>106.21998882665353</v>
      </c>
      <c r="E144" s="178">
        <f>RES_hhdet_in_fech!E144/RES_summary!E$21</f>
        <v>107.64970593031966</v>
      </c>
      <c r="F144" s="178">
        <f>RES_hhdet_in_fech!F144/RES_summary!F$21</f>
        <v>106.2107007069575</v>
      </c>
      <c r="G144" s="178">
        <f>RES_hhdet_in_fech!G144/RES_summary!G$21</f>
        <v>86.188265120220706</v>
      </c>
      <c r="H144" s="178">
        <f>RES_hhdet_in_fech!H144/RES_summary!H$21</f>
        <v>79.897984429577647</v>
      </c>
      <c r="I144" s="178">
        <f>RES_hhdet_in_fech!I144/RES_summary!I$21</f>
        <v>67.903207564653215</v>
      </c>
      <c r="J144" s="178">
        <f>RES_hhdet_in_fech!J144/RES_summary!J$21</f>
        <v>71.318860814674835</v>
      </c>
      <c r="K144" s="178">
        <f>RES_hhdet_in_fech!K144/RES_summary!K$21</f>
        <v>63.040119467705175</v>
      </c>
      <c r="L144" s="178">
        <f>RES_hhdet_in_fech!L144/RES_summary!L$21</f>
        <v>57.202197727950754</v>
      </c>
      <c r="M144" s="178">
        <f>RES_hhdet_in_fech!M144/RES_summary!M$21</f>
        <v>50.591008100191345</v>
      </c>
      <c r="N144" s="178">
        <f>RES_hhdet_in_fech!N144/RES_summary!N$21</f>
        <v>48.321986709590909</v>
      </c>
      <c r="O144" s="178">
        <f>RES_hhdet_in_fech!O144/RES_summary!O$21</f>
        <v>41.808865369242376</v>
      </c>
      <c r="P144" s="178">
        <f>RES_hhdet_in_fech!P144/RES_summary!P$21</f>
        <v>36.40909955124085</v>
      </c>
      <c r="Q144" s="178">
        <f>RES_hhdet_in_fech!Q144/RES_summary!Q$21</f>
        <v>33.933559803081792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111.51471225602938</v>
      </c>
      <c r="D145" s="177">
        <f>RES_hhdet_in_fech!D145/RES_summary!D$21</f>
        <v>106.21998882665353</v>
      </c>
      <c r="E145" s="177">
        <f>RES_hhdet_in_fech!E145/RES_summary!E$21</f>
        <v>107.64970593031966</v>
      </c>
      <c r="F145" s="177">
        <f>RES_hhdet_in_fech!F145/RES_summary!F$21</f>
        <v>106.2107007069575</v>
      </c>
      <c r="G145" s="177">
        <f>RES_hhdet_in_fech!G145/RES_summary!G$21</f>
        <v>86.188265120220706</v>
      </c>
      <c r="H145" s="177">
        <f>RES_hhdet_in_fech!H145/RES_summary!H$21</f>
        <v>79.897984429577647</v>
      </c>
      <c r="I145" s="177">
        <f>RES_hhdet_in_fech!I145/RES_summary!I$21</f>
        <v>67.903207564653215</v>
      </c>
      <c r="J145" s="177">
        <f>RES_hhdet_in_fech!J145/RES_summary!J$21</f>
        <v>71.318860814674835</v>
      </c>
      <c r="K145" s="177">
        <f>RES_hhdet_in_fech!K145/RES_summary!K$21</f>
        <v>63.040119467705175</v>
      </c>
      <c r="L145" s="177">
        <f>RES_hhdet_in_fech!L145/RES_summary!L$21</f>
        <v>57.202197727950754</v>
      </c>
      <c r="M145" s="177">
        <f>RES_hhdet_in_fech!M145/RES_summary!M$21</f>
        <v>50.591008100191345</v>
      </c>
      <c r="N145" s="177">
        <f>RES_hhdet_in_fech!N145/RES_summary!N$21</f>
        <v>48.321986709590909</v>
      </c>
      <c r="O145" s="177">
        <f>RES_hhdet_in_fech!O145/RES_summary!O$21</f>
        <v>41.808865369242376</v>
      </c>
      <c r="P145" s="177">
        <f>RES_hhdet_in_fech!P145/RES_summary!P$21</f>
        <v>36.40909955124085</v>
      </c>
      <c r="Q145" s="177">
        <f>RES_hhdet_in_fech!Q145/RES_summary!Q$21</f>
        <v>33.933559803081792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10.126841501606163</v>
      </c>
      <c r="D146" s="178">
        <f>RES_hhdet_in_fech!D146/RES_summary!D$21</f>
        <v>9.6767019714232632</v>
      </c>
      <c r="E146" s="178">
        <f>RES_hhdet_in_fech!E146/RES_summary!E$21</f>
        <v>8.9024571143350339</v>
      </c>
      <c r="F146" s="178">
        <f>RES_hhdet_in_fech!F146/RES_summary!F$21</f>
        <v>9.8227379787674369</v>
      </c>
      <c r="G146" s="178">
        <f>RES_hhdet_in_fech!G146/RES_summary!G$21</f>
        <v>9.3847426062995485</v>
      </c>
      <c r="H146" s="178">
        <f>RES_hhdet_in_fech!H146/RES_summary!H$21</f>
        <v>9.1524157866441396</v>
      </c>
      <c r="I146" s="178">
        <f>RES_hhdet_in_fech!I146/RES_summary!I$21</f>
        <v>8.3613335682826389</v>
      </c>
      <c r="J146" s="178">
        <f>RES_hhdet_in_fech!J146/RES_summary!J$21</f>
        <v>8.0410937705515462</v>
      </c>
      <c r="K146" s="178">
        <f>RES_hhdet_in_fech!K146/RES_summary!K$21</f>
        <v>7.2123220038757854</v>
      </c>
      <c r="L146" s="178">
        <f>RES_hhdet_in_fech!L146/RES_summary!L$21</f>
        <v>7.5269163566001236</v>
      </c>
      <c r="M146" s="178">
        <f>RES_hhdet_in_fech!M146/RES_summary!M$21</f>
        <v>7.0669929966893843</v>
      </c>
      <c r="N146" s="178">
        <f>RES_hhdet_in_fech!N146/RES_summary!N$21</f>
        <v>6.7191237786428903</v>
      </c>
      <c r="O146" s="178">
        <f>RES_hhdet_in_fech!O146/RES_summary!O$21</f>
        <v>6.8132873200665163</v>
      </c>
      <c r="P146" s="178">
        <f>RES_hhdet_in_fech!P146/RES_summary!P$21</f>
        <v>6.2283727222246359</v>
      </c>
      <c r="Q146" s="178">
        <f>RES_hhdet_in_fech!Q146/RES_summary!Q$21</f>
        <v>6.0899194770540772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10.126841501606163</v>
      </c>
      <c r="D147" s="177">
        <f>RES_hhdet_in_fech!D147/RES_summary!D$21</f>
        <v>9.6767019714232632</v>
      </c>
      <c r="E147" s="177">
        <f>RES_hhdet_in_fech!E147/RES_summary!E$21</f>
        <v>8.9024571143350339</v>
      </c>
      <c r="F147" s="177">
        <f>RES_hhdet_in_fech!F147/RES_summary!F$21</f>
        <v>9.8227379787674369</v>
      </c>
      <c r="G147" s="177">
        <f>RES_hhdet_in_fech!G147/RES_summary!G$21</f>
        <v>9.3847426062995485</v>
      </c>
      <c r="H147" s="177">
        <f>RES_hhdet_in_fech!H147/RES_summary!H$21</f>
        <v>9.1524157866441396</v>
      </c>
      <c r="I147" s="177">
        <f>RES_hhdet_in_fech!I147/RES_summary!I$21</f>
        <v>8.3613335682826389</v>
      </c>
      <c r="J147" s="177">
        <f>RES_hhdet_in_fech!J147/RES_summary!J$21</f>
        <v>8.0410937705515462</v>
      </c>
      <c r="K147" s="177">
        <f>RES_hhdet_in_fech!K147/RES_summary!K$21</f>
        <v>7.2123220038757854</v>
      </c>
      <c r="L147" s="177">
        <f>RES_hhdet_in_fech!L147/RES_summary!L$21</f>
        <v>7.5269163566001236</v>
      </c>
      <c r="M147" s="177">
        <f>RES_hhdet_in_fech!M147/RES_summary!M$21</f>
        <v>7.0669929966893843</v>
      </c>
      <c r="N147" s="177">
        <f>RES_hhdet_in_fech!N147/RES_summary!N$21</f>
        <v>6.7191237786428903</v>
      </c>
      <c r="O147" s="177">
        <f>RES_hhdet_in_fech!O147/RES_summary!O$21</f>
        <v>6.8132873200665163</v>
      </c>
      <c r="P147" s="177">
        <f>RES_hhdet_in_fech!P147/RES_summary!P$21</f>
        <v>6.2283727222246359</v>
      </c>
      <c r="Q147" s="177">
        <f>RES_hhdet_in_fech!Q147/RES_summary!Q$21</f>
        <v>6.0899194770540772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26.832693298596759</v>
      </c>
      <c r="D148" s="178">
        <f>RES_hhdet_in_fech!D148/RES_summary!D$21</f>
        <v>25.13125205472226</v>
      </c>
      <c r="E148" s="178">
        <f>RES_hhdet_in_fech!E148/RES_summary!E$21</f>
        <v>31.769154939802835</v>
      </c>
      <c r="F148" s="178">
        <f>RES_hhdet_in_fech!F148/RES_summary!F$21</f>
        <v>25.270294800433035</v>
      </c>
      <c r="G148" s="178">
        <f>RES_hhdet_in_fech!G148/RES_summary!G$21</f>
        <v>28.874247553677911</v>
      </c>
      <c r="H148" s="178">
        <f>RES_hhdet_in_fech!H148/RES_summary!H$21</f>
        <v>27.855122902536053</v>
      </c>
      <c r="I148" s="178">
        <f>RES_hhdet_in_fech!I148/RES_summary!I$21</f>
        <v>40.899487958774095</v>
      </c>
      <c r="J148" s="178">
        <f>RES_hhdet_in_fech!J148/RES_summary!J$21</f>
        <v>32.144800098569711</v>
      </c>
      <c r="K148" s="178">
        <f>RES_hhdet_in_fech!K148/RES_summary!K$21</f>
        <v>35.633998430152779</v>
      </c>
      <c r="L148" s="178">
        <f>RES_hhdet_in_fech!L148/RES_summary!L$21</f>
        <v>27.297747425487632</v>
      </c>
      <c r="M148" s="178">
        <f>RES_hhdet_in_fech!M148/RES_summary!M$21</f>
        <v>27.82441983081652</v>
      </c>
      <c r="N148" s="178">
        <f>RES_hhdet_in_fech!N148/RES_summary!N$21</f>
        <v>29.992612736626899</v>
      </c>
      <c r="O148" s="178">
        <f>RES_hhdet_in_fech!O148/RES_summary!O$21</f>
        <v>24.949169902195401</v>
      </c>
      <c r="P148" s="178">
        <f>RES_hhdet_in_fech!P148/RES_summary!P$21</f>
        <v>25.453260744641202</v>
      </c>
      <c r="Q148" s="178">
        <f>RES_hhdet_in_fech!Q148/RES_summary!Q$21</f>
        <v>23.243300805785942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26.832693298596759</v>
      </c>
      <c r="D153" s="180">
        <f>RES_hhdet_in_fech!D153/RES_summary!D$21</f>
        <v>25.13125205472226</v>
      </c>
      <c r="E153" s="180">
        <f>RES_hhdet_in_fech!E153/RES_summary!E$21</f>
        <v>31.769154939802835</v>
      </c>
      <c r="F153" s="180">
        <f>RES_hhdet_in_fech!F153/RES_summary!F$21</f>
        <v>25.270294800433035</v>
      </c>
      <c r="G153" s="180">
        <f>RES_hhdet_in_fech!G153/RES_summary!G$21</f>
        <v>28.874247553677911</v>
      </c>
      <c r="H153" s="180">
        <f>RES_hhdet_in_fech!H153/RES_summary!H$21</f>
        <v>27.855122902536053</v>
      </c>
      <c r="I153" s="180">
        <f>RES_hhdet_in_fech!I153/RES_summary!I$21</f>
        <v>40.899487958774095</v>
      </c>
      <c r="J153" s="180">
        <f>RES_hhdet_in_fech!J153/RES_summary!J$21</f>
        <v>32.144800098569711</v>
      </c>
      <c r="K153" s="180">
        <f>RES_hhdet_in_fech!K153/RES_summary!K$21</f>
        <v>35.633998430152779</v>
      </c>
      <c r="L153" s="180">
        <f>RES_hhdet_in_fech!L153/RES_summary!L$21</f>
        <v>27.297747425487632</v>
      </c>
      <c r="M153" s="180">
        <f>RES_hhdet_in_fech!M153/RES_summary!M$21</f>
        <v>27.82441983081652</v>
      </c>
      <c r="N153" s="180">
        <f>RES_hhdet_in_fech!N153/RES_summary!N$21</f>
        <v>29.992612736626899</v>
      </c>
      <c r="O153" s="180">
        <f>RES_hhdet_in_fech!O153/RES_summary!O$21</f>
        <v>24.949169902195401</v>
      </c>
      <c r="P153" s="180">
        <f>RES_hhdet_in_fech!P153/RES_summary!P$21</f>
        <v>25.453260744641202</v>
      </c>
      <c r="Q153" s="180">
        <f>RES_hhdet_in_fech!Q153/RES_summary!Q$21</f>
        <v>23.243300805785942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0</v>
      </c>
      <c r="D154" s="179">
        <f>RES_hhdet_in_fech!D154/RES_summary!D$21</f>
        <v>0</v>
      </c>
      <c r="E154" s="179">
        <f>RES_hhdet_in_fech!E154/RES_summary!E$21</f>
        <v>0</v>
      </c>
      <c r="F154" s="179">
        <f>RES_hhdet_in_fech!F154/RES_summary!F$21</f>
        <v>0</v>
      </c>
      <c r="G154" s="179">
        <f>RES_hhdet_in_fech!G154/RES_summary!G$21</f>
        <v>0</v>
      </c>
      <c r="H154" s="179">
        <f>RES_hhdet_in_fech!H154/RES_summary!H$21</f>
        <v>0</v>
      </c>
      <c r="I154" s="179">
        <f>RES_hhdet_in_fech!I154/RES_summary!I$21</f>
        <v>0</v>
      </c>
      <c r="J154" s="179">
        <f>RES_hhdet_in_fech!J154/RES_summary!J$21</f>
        <v>0</v>
      </c>
      <c r="K154" s="179">
        <f>RES_hhdet_in_fech!K154/RES_summary!K$21</f>
        <v>0</v>
      </c>
      <c r="L154" s="179">
        <f>RES_hhdet_in_fech!L154/RES_summary!L$21</f>
        <v>0</v>
      </c>
      <c r="M154" s="179">
        <f>RES_hhdet_in_fech!M154/RES_summary!M$21</f>
        <v>0</v>
      </c>
      <c r="N154" s="179">
        <f>RES_hhdet_in_fech!N154/RES_summary!N$21</f>
        <v>0</v>
      </c>
      <c r="O154" s="179">
        <f>RES_hhdet_in_fech!O154/RES_summary!O$21</f>
        <v>0</v>
      </c>
      <c r="P154" s="179">
        <f>RES_hhdet_in_fech!P154/RES_summary!P$21</f>
        <v>0</v>
      </c>
      <c r="Q154" s="179">
        <f>RES_hhdet_in_fech!Q154/RES_summary!Q$21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</v>
      </c>
      <c r="D155" s="177">
        <f>RES_hhdet_in_fech!D155/RES_summary!D$21</f>
        <v>0</v>
      </c>
      <c r="E155" s="177">
        <f>RES_hhdet_in_fech!E155/RES_summary!E$21</f>
        <v>0</v>
      </c>
      <c r="F155" s="177">
        <f>RES_hhdet_in_fech!F155/RES_summary!F$21</f>
        <v>0</v>
      </c>
      <c r="G155" s="177">
        <f>RES_hhdet_in_fech!G155/RES_summary!G$21</f>
        <v>0</v>
      </c>
      <c r="H155" s="177">
        <f>RES_hhdet_in_fech!H155/RES_summary!H$21</f>
        <v>0</v>
      </c>
      <c r="I155" s="177">
        <f>RES_hhdet_in_fech!I155/RES_summary!I$21</f>
        <v>0</v>
      </c>
      <c r="J155" s="177">
        <f>RES_hhdet_in_fech!J155/RES_summary!J$21</f>
        <v>0</v>
      </c>
      <c r="K155" s="177">
        <f>RES_hhdet_in_fech!K155/RES_summary!K$21</f>
        <v>0</v>
      </c>
      <c r="L155" s="177">
        <f>RES_hhdet_in_fech!L155/RES_summary!L$21</f>
        <v>0</v>
      </c>
      <c r="M155" s="177">
        <f>RES_hhdet_in_fech!M155/RES_summary!M$21</f>
        <v>0</v>
      </c>
      <c r="N155" s="177">
        <f>RES_hhdet_in_fech!N155/RES_summary!N$21</f>
        <v>0</v>
      </c>
      <c r="O155" s="177">
        <f>RES_hhdet_in_fech!O155/RES_summary!O$21</f>
        <v>0</v>
      </c>
      <c r="P155" s="177">
        <f>RES_hhdet_in_fech!P155/RES_summary!P$21</f>
        <v>0</v>
      </c>
      <c r="Q155" s="177">
        <f>RES_hhdet_in_fech!Q155/RES_summary!Q$21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0</v>
      </c>
      <c r="D156" s="177">
        <f>RES_hhdet_in_fech!D156/RES_summary!D$21</f>
        <v>0</v>
      </c>
      <c r="E156" s="177">
        <f>RES_hhdet_in_fech!E156/RES_summary!E$21</f>
        <v>0</v>
      </c>
      <c r="F156" s="177">
        <f>RES_hhdet_in_fech!F156/RES_summary!F$21</f>
        <v>0</v>
      </c>
      <c r="G156" s="177">
        <f>RES_hhdet_in_fech!G156/RES_summary!G$21</f>
        <v>0</v>
      </c>
      <c r="H156" s="177">
        <f>RES_hhdet_in_fech!H156/RES_summary!H$21</f>
        <v>0</v>
      </c>
      <c r="I156" s="177">
        <f>RES_hhdet_in_fech!I156/RES_summary!I$21</f>
        <v>0</v>
      </c>
      <c r="J156" s="177">
        <f>RES_hhdet_in_fech!J156/RES_summary!J$21</f>
        <v>0</v>
      </c>
      <c r="K156" s="177">
        <f>RES_hhdet_in_fech!K156/RES_summary!K$21</f>
        <v>0</v>
      </c>
      <c r="L156" s="177">
        <f>RES_hhdet_in_fech!L156/RES_summary!L$21</f>
        <v>0</v>
      </c>
      <c r="M156" s="177">
        <f>RES_hhdet_in_fech!M156/RES_summary!M$21</f>
        <v>0</v>
      </c>
      <c r="N156" s="177">
        <f>RES_hhdet_in_fech!N156/RES_summary!N$21</f>
        <v>0</v>
      </c>
      <c r="O156" s="177">
        <f>RES_hhdet_in_fech!O156/RES_summary!O$21</f>
        <v>0</v>
      </c>
      <c r="P156" s="177">
        <f>RES_hhdet_in_fech!P156/RES_summary!P$21</f>
        <v>0</v>
      </c>
      <c r="Q156" s="177">
        <f>RES_hhdet_in_fech!Q156/RES_summary!Q$21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10.040624514015672</v>
      </c>
      <c r="D157" s="178">
        <f>RES_hhdet_in_fech!D157/RES_summary!D$21</f>
        <v>13.765252351767392</v>
      </c>
      <c r="E157" s="178">
        <f>RES_hhdet_in_fech!E157/RES_summary!E$21</f>
        <v>9.7645265944729118</v>
      </c>
      <c r="F157" s="178">
        <f>RES_hhdet_in_fech!F157/RES_summary!F$21</f>
        <v>15.341250854382981</v>
      </c>
      <c r="G157" s="178">
        <f>RES_hhdet_in_fech!G157/RES_summary!G$21</f>
        <v>7.5996833787230438</v>
      </c>
      <c r="H157" s="178">
        <f>RES_hhdet_in_fech!H157/RES_summary!H$21</f>
        <v>29.591093290392568</v>
      </c>
      <c r="I157" s="178">
        <f>RES_hhdet_in_fech!I157/RES_summary!I$21</f>
        <v>6.0909743114584805</v>
      </c>
      <c r="J157" s="178">
        <f>RES_hhdet_in_fech!J157/RES_summary!J$21</f>
        <v>22.032513397527982</v>
      </c>
      <c r="K157" s="178">
        <f>RES_hhdet_in_fech!K157/RES_summary!K$21</f>
        <v>3.8434051154326498</v>
      </c>
      <c r="L157" s="178">
        <f>RES_hhdet_in_fech!L157/RES_summary!L$21</f>
        <v>12.272144514282221</v>
      </c>
      <c r="M157" s="178">
        <f>RES_hhdet_in_fech!M157/RES_summary!M$21</f>
        <v>12.512171262712569</v>
      </c>
      <c r="N157" s="178">
        <f>RES_hhdet_in_fech!N157/RES_summary!N$21</f>
        <v>13.338512953500173</v>
      </c>
      <c r="O157" s="178">
        <f>RES_hhdet_in_fech!O157/RES_summary!O$21</f>
        <v>12.238794278036879</v>
      </c>
      <c r="P157" s="178">
        <f>RES_hhdet_in_fech!P157/RES_summary!P$21</f>
        <v>11.640049943304643</v>
      </c>
      <c r="Q157" s="178">
        <f>RES_hhdet_in_fech!Q157/RES_summary!Q$21</f>
        <v>10.616916911731298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10.040624514015672</v>
      </c>
      <c r="D159" s="176">
        <f>RES_hhdet_in_fech!D159/RES_summary!D$21</f>
        <v>13.765252351767392</v>
      </c>
      <c r="E159" s="176">
        <f>RES_hhdet_in_fech!E159/RES_summary!E$21</f>
        <v>9.7645265944729118</v>
      </c>
      <c r="F159" s="176">
        <f>RES_hhdet_in_fech!F159/RES_summary!F$21</f>
        <v>15.341250854382981</v>
      </c>
      <c r="G159" s="176">
        <f>RES_hhdet_in_fech!G159/RES_summary!G$21</f>
        <v>7.5996833787230438</v>
      </c>
      <c r="H159" s="176">
        <f>RES_hhdet_in_fech!H159/RES_summary!H$21</f>
        <v>29.591093290392568</v>
      </c>
      <c r="I159" s="176">
        <f>RES_hhdet_in_fech!I159/RES_summary!I$21</f>
        <v>6.0909743114584805</v>
      </c>
      <c r="J159" s="176">
        <f>RES_hhdet_in_fech!J159/RES_summary!J$21</f>
        <v>22.032513397527982</v>
      </c>
      <c r="K159" s="176">
        <f>RES_hhdet_in_fech!K159/RES_summary!K$21</f>
        <v>3.8434051154326498</v>
      </c>
      <c r="L159" s="176">
        <f>RES_hhdet_in_fech!L159/RES_summary!L$21</f>
        <v>12.272144514282221</v>
      </c>
      <c r="M159" s="176">
        <f>RES_hhdet_in_fech!M159/RES_summary!M$21</f>
        <v>12.512171262712569</v>
      </c>
      <c r="N159" s="176">
        <f>RES_hhdet_in_fech!N159/RES_summary!N$21</f>
        <v>13.338512953500173</v>
      </c>
      <c r="O159" s="176">
        <f>RES_hhdet_in_fech!O159/RES_summary!O$21</f>
        <v>12.238794278036879</v>
      </c>
      <c r="P159" s="176">
        <f>RES_hhdet_in_fech!P159/RES_summary!P$21</f>
        <v>11.640049943304643</v>
      </c>
      <c r="Q159" s="176">
        <f>RES_hhdet_in_fech!Q159/RES_summary!Q$21</f>
        <v>10.616916911731298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0</v>
      </c>
      <c r="D161" s="184">
        <f>RES_hhdet_in_fech!D161/RES_summary!D$21</f>
        <v>225.90007743805654</v>
      </c>
      <c r="E161" s="184">
        <f>RES_hhdet_in_fech!E161/RES_summary!E$21</f>
        <v>248.94518316523158</v>
      </c>
      <c r="F161" s="184">
        <f>RES_hhdet_in_fech!F161/RES_summary!F$21</f>
        <v>222.21485996447831</v>
      </c>
      <c r="G161" s="184">
        <f>RES_hhdet_in_fech!G161/RES_summary!G$21</f>
        <v>249.27948157847811</v>
      </c>
      <c r="H161" s="184">
        <f>RES_hhdet_in_fech!H161/RES_summary!H$21</f>
        <v>238.12102773706053</v>
      </c>
      <c r="I161" s="184">
        <f>RES_hhdet_in_fech!I161/RES_summary!I$21</f>
        <v>265.16148009729687</v>
      </c>
      <c r="J161" s="184">
        <f>RES_hhdet_in_fech!J161/RES_summary!J$21</f>
        <v>243.9008111340716</v>
      </c>
      <c r="K161" s="184">
        <f>RES_hhdet_in_fech!K161/RES_summary!K$21</f>
        <v>269.49820626576087</v>
      </c>
      <c r="L161" s="184">
        <f>RES_hhdet_in_fech!L161/RES_summary!L$21</f>
        <v>220.48018594429158</v>
      </c>
      <c r="M161" s="184">
        <f>RES_hhdet_in_fech!M161/RES_summary!M$21</f>
        <v>210.7114537373856</v>
      </c>
      <c r="N161" s="184">
        <f>RES_hhdet_in_fech!N161/RES_summary!N$21</f>
        <v>217.33837351935392</v>
      </c>
      <c r="O161" s="184">
        <f>RES_hhdet_in_fech!O161/RES_summary!O$21</f>
        <v>197.02899782492355</v>
      </c>
      <c r="P161" s="184">
        <f>RES_hhdet_in_fech!P161/RES_summary!P$21</f>
        <v>0</v>
      </c>
      <c r="Q161" s="184">
        <f>RES_hhdet_in_fech!Q161/RES_summary!Q$21</f>
        <v>186.42751891663346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0</v>
      </c>
      <c r="D162" s="178">
        <f>RES_hhdet_in_fech!D162/RES_summary!D$21</f>
        <v>174.06468399196271</v>
      </c>
      <c r="E162" s="178">
        <f>RES_hhdet_in_fech!E162/RES_summary!E$21</f>
        <v>195.89504015362246</v>
      </c>
      <c r="F162" s="178">
        <f>RES_hhdet_in_fech!F162/RES_summary!F$21</f>
        <v>170.86594607125971</v>
      </c>
      <c r="G162" s="178">
        <f>RES_hhdet_in_fech!G162/RES_summary!G$21</f>
        <v>202.94916723121912</v>
      </c>
      <c r="H162" s="178">
        <f>RES_hhdet_in_fech!H162/RES_summary!H$21</f>
        <v>171.31269590925899</v>
      </c>
      <c r="I162" s="178">
        <f>RES_hhdet_in_fech!I162/RES_summary!I$21</f>
        <v>209.32504245463355</v>
      </c>
      <c r="J162" s="178">
        <f>RES_hhdet_in_fech!J162/RES_summary!J$21</f>
        <v>180.91501899262136</v>
      </c>
      <c r="K162" s="178">
        <f>RES_hhdet_in_fech!K162/RES_summary!K$21</f>
        <v>221.80567176305075</v>
      </c>
      <c r="L162" s="178">
        <f>RES_hhdet_in_fech!L162/RES_summary!L$21</f>
        <v>173.11969511005069</v>
      </c>
      <c r="M162" s="178">
        <f>RES_hhdet_in_fech!M162/RES_summary!M$21</f>
        <v>162.95170181893738</v>
      </c>
      <c r="N162" s="178">
        <f>RES_hhdet_in_fech!N162/RES_summary!N$21</f>
        <v>166.78492666195004</v>
      </c>
      <c r="O162" s="178">
        <f>RES_hhdet_in_fech!O162/RES_summary!O$21</f>
        <v>152.98779135531424</v>
      </c>
      <c r="P162" s="178">
        <f>RES_hhdet_in_fech!P162/RES_summary!P$21</f>
        <v>0</v>
      </c>
      <c r="Q162" s="178">
        <f>RES_hhdet_in_fech!Q162/RES_summary!Q$21</f>
        <v>146.3970105925589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0</v>
      </c>
      <c r="D163" s="176">
        <f>RES_hhdet_in_fech!D163/RES_summary!D$21</f>
        <v>174.06468399196271</v>
      </c>
      <c r="E163" s="176">
        <f>RES_hhdet_in_fech!E163/RES_summary!E$21</f>
        <v>195.89504015362246</v>
      </c>
      <c r="F163" s="176">
        <f>RES_hhdet_in_fech!F163/RES_summary!F$21</f>
        <v>170.86594607125971</v>
      </c>
      <c r="G163" s="176">
        <f>RES_hhdet_in_fech!G163/RES_summary!G$21</f>
        <v>202.94916723121912</v>
      </c>
      <c r="H163" s="176">
        <f>RES_hhdet_in_fech!H163/RES_summary!H$21</f>
        <v>171.31269590925899</v>
      </c>
      <c r="I163" s="176">
        <f>RES_hhdet_in_fech!I163/RES_summary!I$21</f>
        <v>209.32504245463355</v>
      </c>
      <c r="J163" s="176">
        <f>RES_hhdet_in_fech!J163/RES_summary!J$21</f>
        <v>180.91501899262136</v>
      </c>
      <c r="K163" s="176">
        <f>RES_hhdet_in_fech!K163/RES_summary!K$21</f>
        <v>221.80567176305075</v>
      </c>
      <c r="L163" s="176">
        <f>RES_hhdet_in_fech!L163/RES_summary!L$21</f>
        <v>173.11969511005069</v>
      </c>
      <c r="M163" s="176">
        <f>RES_hhdet_in_fech!M163/RES_summary!M$21</f>
        <v>162.95170181893738</v>
      </c>
      <c r="N163" s="176">
        <f>RES_hhdet_in_fech!N163/RES_summary!N$21</f>
        <v>166.78492666195004</v>
      </c>
      <c r="O163" s="176">
        <f>RES_hhdet_in_fech!O163/RES_summary!O$21</f>
        <v>152.98779135531424</v>
      </c>
      <c r="P163" s="176">
        <f>RES_hhdet_in_fech!P163/RES_summary!P$21</f>
        <v>0</v>
      </c>
      <c r="Q163" s="176">
        <f>RES_hhdet_in_fech!Q163/RES_summary!Q$21</f>
        <v>146.3970105925589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0</v>
      </c>
      <c r="D164" s="178">
        <f>RES_hhdet_in_fech!D164/RES_summary!D$21</f>
        <v>11.991775665890964</v>
      </c>
      <c r="E164" s="178">
        <f>RES_hhdet_in_fech!E164/RES_summary!E$21</f>
        <v>11.187972805998941</v>
      </c>
      <c r="F164" s="178">
        <f>RES_hhdet_in_fech!F164/RES_summary!F$21</f>
        <v>10.538007477381194</v>
      </c>
      <c r="G164" s="178">
        <f>RES_hhdet_in_fech!G164/RES_summary!G$21</f>
        <v>9.8484206786137989</v>
      </c>
      <c r="H164" s="178">
        <f>RES_hhdet_in_fech!H164/RES_summary!H$21</f>
        <v>9.2818091480886498</v>
      </c>
      <c r="I164" s="178">
        <f>RES_hhdet_in_fech!I164/RES_summary!I$21</f>
        <v>8.7921296731917185</v>
      </c>
      <c r="J164" s="178">
        <f>RES_hhdet_in_fech!J164/RES_summary!J$21</f>
        <v>8.6409018196370404</v>
      </c>
      <c r="K164" s="178">
        <f>RES_hhdet_in_fech!K164/RES_summary!K$21</f>
        <v>8.1597951236293351</v>
      </c>
      <c r="L164" s="178">
        <f>RES_hhdet_in_fech!L164/RES_summary!L$21</f>
        <v>7.676714831681001</v>
      </c>
      <c r="M164" s="178">
        <f>RES_hhdet_in_fech!M164/RES_summary!M$21</f>
        <v>7.3607693200827526</v>
      </c>
      <c r="N164" s="178">
        <f>RES_hhdet_in_fech!N164/RES_summary!N$21</f>
        <v>7.233040800573173</v>
      </c>
      <c r="O164" s="178">
        <f>RES_hhdet_in_fech!O164/RES_summary!O$21</f>
        <v>6.9816592518138343</v>
      </c>
      <c r="P164" s="178">
        <f>RES_hhdet_in_fech!P164/RES_summary!P$21</f>
        <v>0</v>
      </c>
      <c r="Q164" s="178">
        <f>RES_hhdet_in_fech!Q164/RES_summary!Q$21</f>
        <v>6.3656288800169971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0</v>
      </c>
      <c r="D165" s="177">
        <f>RES_hhdet_in_fech!D165/RES_summary!D$21</f>
        <v>11.991775665890964</v>
      </c>
      <c r="E165" s="177">
        <f>RES_hhdet_in_fech!E165/RES_summary!E$21</f>
        <v>11.187972805998941</v>
      </c>
      <c r="F165" s="177">
        <f>RES_hhdet_in_fech!F165/RES_summary!F$21</f>
        <v>10.538007477381194</v>
      </c>
      <c r="G165" s="177">
        <f>RES_hhdet_in_fech!G165/RES_summary!G$21</f>
        <v>9.8484206786137989</v>
      </c>
      <c r="H165" s="177">
        <f>RES_hhdet_in_fech!H165/RES_summary!H$21</f>
        <v>9.2818091480886498</v>
      </c>
      <c r="I165" s="177">
        <f>RES_hhdet_in_fech!I165/RES_summary!I$21</f>
        <v>8.7921296731917185</v>
      </c>
      <c r="J165" s="177">
        <f>RES_hhdet_in_fech!J165/RES_summary!J$21</f>
        <v>8.6409018196370404</v>
      </c>
      <c r="K165" s="177">
        <f>RES_hhdet_in_fech!K165/RES_summary!K$21</f>
        <v>8.1597951236293351</v>
      </c>
      <c r="L165" s="177">
        <f>RES_hhdet_in_fech!L165/RES_summary!L$21</f>
        <v>7.676714831681001</v>
      </c>
      <c r="M165" s="177">
        <f>RES_hhdet_in_fech!M165/RES_summary!M$21</f>
        <v>7.3607693200827526</v>
      </c>
      <c r="N165" s="177">
        <f>RES_hhdet_in_fech!N165/RES_summary!N$21</f>
        <v>7.233040800573173</v>
      </c>
      <c r="O165" s="177">
        <f>RES_hhdet_in_fech!O165/RES_summary!O$21</f>
        <v>6.9816592518138343</v>
      </c>
      <c r="P165" s="177">
        <f>RES_hhdet_in_fech!P165/RES_summary!P$21</f>
        <v>0</v>
      </c>
      <c r="Q165" s="177">
        <f>RES_hhdet_in_fech!Q165/RES_summary!Q$21</f>
        <v>6.3656288800169971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0</v>
      </c>
      <c r="D166" s="178">
        <f>RES_hhdet_in_fech!D166/RES_summary!D$21</f>
        <v>26.046573005260623</v>
      </c>
      <c r="E166" s="178">
        <f>RES_hhdet_in_fech!E166/RES_summary!E$21</f>
        <v>32.000290021992228</v>
      </c>
      <c r="F166" s="178">
        <f>RES_hhdet_in_fech!F166/RES_summary!F$21</f>
        <v>25.470949813871496</v>
      </c>
      <c r="G166" s="178">
        <f>RES_hhdet_in_fech!G166/RES_summary!G$21</f>
        <v>28.882221293265008</v>
      </c>
      <c r="H166" s="178">
        <f>RES_hhdet_in_fech!H166/RES_summary!H$21</f>
        <v>27.936038509309451</v>
      </c>
      <c r="I166" s="178">
        <f>RES_hhdet_in_fech!I166/RES_summary!I$21</f>
        <v>40.953453476579256</v>
      </c>
      <c r="J166" s="178">
        <f>RES_hhdet_in_fech!J166/RES_summary!J$21</f>
        <v>32.311039333812658</v>
      </c>
      <c r="K166" s="178">
        <f>RES_hhdet_in_fech!K166/RES_summary!K$21</f>
        <v>35.689378561208159</v>
      </c>
      <c r="L166" s="178">
        <f>RES_hhdet_in_fech!L166/RES_summary!L$21</f>
        <v>27.411299896928028</v>
      </c>
      <c r="M166" s="178">
        <f>RES_hhdet_in_fech!M166/RES_summary!M$21</f>
        <v>27.888001597114087</v>
      </c>
      <c r="N166" s="178">
        <f>RES_hhdet_in_fech!N166/RES_summary!N$21</f>
        <v>29.982853802789222</v>
      </c>
      <c r="O166" s="178">
        <f>RES_hhdet_in_fech!O166/RES_summary!O$21</f>
        <v>24.82668486865364</v>
      </c>
      <c r="P166" s="178">
        <f>RES_hhdet_in_fech!P166/RES_summary!P$21</f>
        <v>0</v>
      </c>
      <c r="Q166" s="178">
        <f>RES_hhdet_in_fech!Q166/RES_summary!Q$21</f>
        <v>23.052569510301922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0</v>
      </c>
      <c r="D171" s="180">
        <f>RES_hhdet_in_fech!D171/RES_summary!D$21</f>
        <v>26.046573005260623</v>
      </c>
      <c r="E171" s="180">
        <f>RES_hhdet_in_fech!E171/RES_summary!E$21</f>
        <v>32.000290021992228</v>
      </c>
      <c r="F171" s="180">
        <f>RES_hhdet_in_fech!F171/RES_summary!F$21</f>
        <v>25.470949813871496</v>
      </c>
      <c r="G171" s="180">
        <f>RES_hhdet_in_fech!G171/RES_summary!G$21</f>
        <v>28.882221293265008</v>
      </c>
      <c r="H171" s="180">
        <f>RES_hhdet_in_fech!H171/RES_summary!H$21</f>
        <v>27.936038509309451</v>
      </c>
      <c r="I171" s="180">
        <f>RES_hhdet_in_fech!I171/RES_summary!I$21</f>
        <v>40.953453476579256</v>
      </c>
      <c r="J171" s="180">
        <f>RES_hhdet_in_fech!J171/RES_summary!J$21</f>
        <v>32.311039333812658</v>
      </c>
      <c r="K171" s="180">
        <f>RES_hhdet_in_fech!K171/RES_summary!K$21</f>
        <v>35.689378561208159</v>
      </c>
      <c r="L171" s="180">
        <f>RES_hhdet_in_fech!L171/RES_summary!L$21</f>
        <v>27.411299896928028</v>
      </c>
      <c r="M171" s="180">
        <f>RES_hhdet_in_fech!M171/RES_summary!M$21</f>
        <v>27.888001597114087</v>
      </c>
      <c r="N171" s="180">
        <f>RES_hhdet_in_fech!N171/RES_summary!N$21</f>
        <v>29.982853802789222</v>
      </c>
      <c r="O171" s="180">
        <f>RES_hhdet_in_fech!O171/RES_summary!O$21</f>
        <v>24.82668486865364</v>
      </c>
      <c r="P171" s="180">
        <f>RES_hhdet_in_fech!P171/RES_summary!P$21</f>
        <v>0</v>
      </c>
      <c r="Q171" s="180">
        <f>RES_hhdet_in_fech!Q171/RES_summary!Q$21</f>
        <v>23.052569510301922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0</v>
      </c>
      <c r="D172" s="179">
        <f>RES_hhdet_in_fech!D172/RES_summary!D$21</f>
        <v>0</v>
      </c>
      <c r="E172" s="179">
        <f>RES_hhdet_in_fech!E172/RES_summary!E$21</f>
        <v>0</v>
      </c>
      <c r="F172" s="179">
        <f>RES_hhdet_in_fech!F172/RES_summary!F$21</f>
        <v>0</v>
      </c>
      <c r="G172" s="179">
        <f>RES_hhdet_in_fech!G172/RES_summary!G$21</f>
        <v>0</v>
      </c>
      <c r="H172" s="179">
        <f>RES_hhdet_in_fech!H172/RES_summary!H$21</f>
        <v>0</v>
      </c>
      <c r="I172" s="179">
        <f>RES_hhdet_in_fech!I172/RES_summary!I$21</f>
        <v>0</v>
      </c>
      <c r="J172" s="179">
        <f>RES_hhdet_in_fech!J172/RES_summary!J$21</f>
        <v>0</v>
      </c>
      <c r="K172" s="179">
        <f>RES_hhdet_in_fech!K172/RES_summary!K$21</f>
        <v>0</v>
      </c>
      <c r="L172" s="179">
        <f>RES_hhdet_in_fech!L172/RES_summary!L$21</f>
        <v>0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</v>
      </c>
      <c r="D173" s="177">
        <f>RES_hhdet_in_fech!D173/RES_summary!D$21</f>
        <v>0</v>
      </c>
      <c r="E173" s="177">
        <f>RES_hhdet_in_fech!E173/RES_summary!E$21</f>
        <v>0</v>
      </c>
      <c r="F173" s="177">
        <f>RES_hhdet_in_fech!F173/RES_summary!F$21</f>
        <v>0</v>
      </c>
      <c r="G173" s="177">
        <f>RES_hhdet_in_fech!G173/RES_summary!G$21</f>
        <v>0</v>
      </c>
      <c r="H173" s="177">
        <f>RES_hhdet_in_fech!H173/RES_summary!H$21</f>
        <v>0</v>
      </c>
      <c r="I173" s="177">
        <f>RES_hhdet_in_fech!I173/RES_summary!I$21</f>
        <v>0</v>
      </c>
      <c r="J173" s="177">
        <f>RES_hhdet_in_fech!J173/RES_summary!J$21</f>
        <v>0</v>
      </c>
      <c r="K173" s="177">
        <f>RES_hhdet_in_fech!K173/RES_summary!K$21</f>
        <v>0</v>
      </c>
      <c r="L173" s="177">
        <f>RES_hhdet_in_fech!L173/RES_summary!L$21</f>
        <v>0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0</v>
      </c>
      <c r="D174" s="176">
        <f>RES_hhdet_in_fech!D174/RES_summary!D$21</f>
        <v>0</v>
      </c>
      <c r="E174" s="176">
        <f>RES_hhdet_in_fech!E174/RES_summary!E$21</f>
        <v>0</v>
      </c>
      <c r="F174" s="176">
        <f>RES_hhdet_in_fech!F174/RES_summary!F$21</f>
        <v>0</v>
      </c>
      <c r="G174" s="176">
        <f>RES_hhdet_in_fech!G174/RES_summary!G$21</f>
        <v>0</v>
      </c>
      <c r="H174" s="176">
        <f>RES_hhdet_in_fech!H174/RES_summary!H$21</f>
        <v>0</v>
      </c>
      <c r="I174" s="176">
        <f>RES_hhdet_in_fech!I174/RES_summary!I$21</f>
        <v>0</v>
      </c>
      <c r="J174" s="176">
        <f>RES_hhdet_in_fech!J174/RES_summary!J$21</f>
        <v>0</v>
      </c>
      <c r="K174" s="176">
        <f>RES_hhdet_in_fech!K174/RES_summary!K$21</f>
        <v>0</v>
      </c>
      <c r="L174" s="176">
        <f>RES_hhdet_in_fech!L174/RES_summary!L$21</f>
        <v>0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0</v>
      </c>
      <c r="D175" s="178">
        <f>RES_hhdet_in_fech!D175/RES_summary!D$21</f>
        <v>13.797044774942236</v>
      </c>
      <c r="E175" s="178">
        <f>RES_hhdet_in_fech!E175/RES_summary!E$21</f>
        <v>9.8618801836179433</v>
      </c>
      <c r="F175" s="178">
        <f>RES_hhdet_in_fech!F175/RES_summary!F$21</f>
        <v>15.339956601965921</v>
      </c>
      <c r="G175" s="178">
        <f>RES_hhdet_in_fech!G175/RES_summary!G$21</f>
        <v>7.5996723753801918</v>
      </c>
      <c r="H175" s="178">
        <f>RES_hhdet_in_fech!H175/RES_summary!H$21</f>
        <v>29.590484170403386</v>
      </c>
      <c r="I175" s="178">
        <f>RES_hhdet_in_fech!I175/RES_summary!I$21</f>
        <v>6.0908544928923325</v>
      </c>
      <c r="J175" s="178">
        <f>RES_hhdet_in_fech!J175/RES_summary!J$21</f>
        <v>22.033850988000509</v>
      </c>
      <c r="K175" s="178">
        <f>RES_hhdet_in_fech!K175/RES_summary!K$21</f>
        <v>3.843360817872612</v>
      </c>
      <c r="L175" s="178">
        <f>RES_hhdet_in_fech!L175/RES_summary!L$21</f>
        <v>12.272476105631855</v>
      </c>
      <c r="M175" s="178">
        <f>RES_hhdet_in_fech!M175/RES_summary!M$21</f>
        <v>12.510981001251357</v>
      </c>
      <c r="N175" s="178">
        <f>RES_hhdet_in_fech!N175/RES_summary!N$21</f>
        <v>13.337552254041485</v>
      </c>
      <c r="O175" s="178">
        <f>RES_hhdet_in_fech!O175/RES_summary!O$21</f>
        <v>12.232862349141822</v>
      </c>
      <c r="P175" s="178">
        <f>RES_hhdet_in_fech!P175/RES_summary!P$21</f>
        <v>0</v>
      </c>
      <c r="Q175" s="178">
        <f>RES_hhdet_in_fech!Q175/RES_summary!Q$21</f>
        <v>10.612309933755652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0</v>
      </c>
      <c r="D177" s="176">
        <f>RES_hhdet_in_fech!D177/RES_summary!D$21</f>
        <v>13.797044774942236</v>
      </c>
      <c r="E177" s="176">
        <f>RES_hhdet_in_fech!E177/RES_summary!E$21</f>
        <v>9.8618801836179433</v>
      </c>
      <c r="F177" s="176">
        <f>RES_hhdet_in_fech!F177/RES_summary!F$21</f>
        <v>15.339956601965921</v>
      </c>
      <c r="G177" s="176">
        <f>RES_hhdet_in_fech!G177/RES_summary!G$21</f>
        <v>7.5996723753801918</v>
      </c>
      <c r="H177" s="176">
        <f>RES_hhdet_in_fech!H177/RES_summary!H$21</f>
        <v>29.590484170403386</v>
      </c>
      <c r="I177" s="176">
        <f>RES_hhdet_in_fech!I177/RES_summary!I$21</f>
        <v>6.0908544928923325</v>
      </c>
      <c r="J177" s="176">
        <f>RES_hhdet_in_fech!J177/RES_summary!J$21</f>
        <v>22.033850988000509</v>
      </c>
      <c r="K177" s="176">
        <f>RES_hhdet_in_fech!K177/RES_summary!K$21</f>
        <v>3.843360817872612</v>
      </c>
      <c r="L177" s="176">
        <f>RES_hhdet_in_fech!L177/RES_summary!L$21</f>
        <v>12.272476105631855</v>
      </c>
      <c r="M177" s="176">
        <f>RES_hhdet_in_fech!M177/RES_summary!M$21</f>
        <v>12.510981001251357</v>
      </c>
      <c r="N177" s="176">
        <f>RES_hhdet_in_fech!N177/RES_summary!N$21</f>
        <v>13.337552254041485</v>
      </c>
      <c r="O177" s="176">
        <f>RES_hhdet_in_fech!O177/RES_summary!O$21</f>
        <v>12.232862349141822</v>
      </c>
      <c r="P177" s="176">
        <f>RES_hhdet_in_fech!P177/RES_summary!P$21</f>
        <v>0</v>
      </c>
      <c r="Q177" s="176">
        <f>RES_hhdet_in_fech!Q177/RES_summary!Q$21</f>
        <v>10.612309933755652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159.19546146888683</v>
      </c>
      <c r="E3" s="184">
        <f>RES_hhdet_in_tesh!E3/RES_summary!E$21</f>
        <v>0</v>
      </c>
      <c r="F3" s="184">
        <f>RES_hhdet_in_tesh!F3/RES_summary!F$21</f>
        <v>261.35545029077628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161.65427723893174</v>
      </c>
      <c r="J3" s="184">
        <f>RES_hhdet_in_tesh!J3/RES_summary!J$21</f>
        <v>343.1222710269584</v>
      </c>
      <c r="K3" s="184">
        <f>RES_hhdet_in_tesh!K3/RES_summary!K$21</f>
        <v>118.08219258096914</v>
      </c>
      <c r="L3" s="184">
        <f>RES_hhdet_in_tesh!L3/RES_summary!L$21</f>
        <v>97.337381620122372</v>
      </c>
      <c r="M3" s="184">
        <f>RES_hhdet_in_tesh!M3/RES_summary!M$21</f>
        <v>140.18413770035369</v>
      </c>
      <c r="N3" s="184">
        <f>RES_hhdet_in_tesh!N3/RES_summary!N$21</f>
        <v>144.65958963012633</v>
      </c>
      <c r="O3" s="184">
        <f>RES_hhdet_in_tesh!O3/RES_summary!O$21</f>
        <v>129.13029520210944</v>
      </c>
      <c r="P3" s="184">
        <f>RES_hhdet_in_tesh!P3/RES_summary!P$21</f>
        <v>118.24559725283555</v>
      </c>
      <c r="Q3" s="184">
        <f>RES_hhdet_in_tesh!Q3/RES_summary!Q$21</f>
        <v>115.80753203207384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110.48860868585389</v>
      </c>
      <c r="E4" s="178">
        <f>RES_hhdet_in_tesh!E4/RES_summary!E$21</f>
        <v>0</v>
      </c>
      <c r="F4" s="178">
        <f>RES_hhdet_in_tesh!F4/RES_summary!F$21</f>
        <v>209.33651212485867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105.59030475649163</v>
      </c>
      <c r="J4" s="178">
        <f>RES_hhdet_in_tesh!J4/RES_summary!J$21</f>
        <v>281.64558340141429</v>
      </c>
      <c r="K4" s="178">
        <f>RES_hhdet_in_tesh!K4/RES_summary!K$21</f>
        <v>70.317443479839284</v>
      </c>
      <c r="L4" s="178">
        <f>RES_hhdet_in_tesh!L4/RES_summary!L$21</f>
        <v>49.395630762146212</v>
      </c>
      <c r="M4" s="178">
        <f>RES_hhdet_in_tesh!M4/RES_summary!M$21</f>
        <v>91.987613812349352</v>
      </c>
      <c r="N4" s="178">
        <f>RES_hhdet_in_tesh!N4/RES_summary!N$21</f>
        <v>93.551609466430818</v>
      </c>
      <c r="O4" s="178">
        <f>RES_hhdet_in_tesh!O4/RES_summary!O$21</f>
        <v>82.227266969149014</v>
      </c>
      <c r="P4" s="178">
        <f>RES_hhdet_in_tesh!P4/RES_summary!P$21</f>
        <v>72.706782703773612</v>
      </c>
      <c r="Q4" s="178">
        <f>RES_hhdet_in_tesh!Q4/RES_summary!Q$21</f>
        <v>72.757188817124302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109.79410428892086</v>
      </c>
      <c r="E5" s="177">
        <f>RES_hhdet_in_tesh!E5/RES_summary!E$21</f>
        <v>0</v>
      </c>
      <c r="F5" s="177">
        <f>RES_hhdet_in_tesh!F5/RES_summary!F$21</f>
        <v>208.56145741543367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102.16408276434373</v>
      </c>
      <c r="J5" s="177">
        <f>RES_hhdet_in_tesh!J5/RES_summary!J$21</f>
        <v>277.60339426089973</v>
      </c>
      <c r="K5" s="177">
        <f>RES_hhdet_in_tesh!K5/RES_summary!K$21</f>
        <v>68.441884502229186</v>
      </c>
      <c r="L5" s="177">
        <f>RES_hhdet_in_tesh!L5/RES_summary!L$21</f>
        <v>48.671707092997579</v>
      </c>
      <c r="M5" s="177">
        <f>RES_hhdet_in_tesh!M5/RES_summary!M$21</f>
        <v>90.801690464355715</v>
      </c>
      <c r="N5" s="177">
        <f>RES_hhdet_in_tesh!N5/RES_summary!N$21</f>
        <v>92.30847216319863</v>
      </c>
      <c r="O5" s="177">
        <f>RES_hhdet_in_tesh!O5/RES_summary!O$21</f>
        <v>81.248352165517488</v>
      </c>
      <c r="P5" s="177">
        <f>RES_hhdet_in_tesh!P5/RES_summary!P$21</f>
        <v>71.683630278966078</v>
      </c>
      <c r="Q5" s="177">
        <f>RES_hhdet_in_tesh!Q5/RES_summary!Q$21</f>
        <v>71.442595353301257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0.69450439693303312</v>
      </c>
      <c r="E6" s="177">
        <f>RES_hhdet_in_tesh!E6/RES_summary!E$21</f>
        <v>0</v>
      </c>
      <c r="F6" s="177">
        <f>RES_hhdet_in_tesh!F6/RES_summary!F$21</f>
        <v>0.77505470942498267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3.4262219921478954</v>
      </c>
      <c r="J6" s="177">
        <f>RES_hhdet_in_tesh!J6/RES_summary!J$21</f>
        <v>4.0421891405145081</v>
      </c>
      <c r="K6" s="177">
        <f>RES_hhdet_in_tesh!K6/RES_summary!K$21</f>
        <v>1.8755589776100883</v>
      </c>
      <c r="L6" s="177">
        <f>RES_hhdet_in_tesh!L6/RES_summary!L$21</f>
        <v>0.72392366914863215</v>
      </c>
      <c r="M6" s="177">
        <f>RES_hhdet_in_tesh!M6/RES_summary!M$21</f>
        <v>1.1859233479936282</v>
      </c>
      <c r="N6" s="177">
        <f>RES_hhdet_in_tesh!N6/RES_summary!N$21</f>
        <v>1.2431373032321771</v>
      </c>
      <c r="O6" s="177">
        <f>RES_hhdet_in_tesh!O6/RES_summary!O$21</f>
        <v>0.97891480363153394</v>
      </c>
      <c r="P6" s="177">
        <f>RES_hhdet_in_tesh!P6/RES_summary!P$21</f>
        <v>1.0231524248075279</v>
      </c>
      <c r="Q6" s="177">
        <f>RES_hhdet_in_tesh!Q6/RES_summary!Q$21</f>
        <v>1.3145934638230492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22.471314787770289</v>
      </c>
      <c r="E7" s="178">
        <f>RES_hhdet_in_tesh!E7/RES_summary!E$21</f>
        <v>0</v>
      </c>
      <c r="F7" s="178">
        <f>RES_hhdet_in_tesh!F7/RES_summary!F$21</f>
        <v>24.174376258673995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24.529991970964915</v>
      </c>
      <c r="J7" s="178">
        <f>RES_hhdet_in_tesh!J7/RES_summary!J$21</f>
        <v>21.434533203813924</v>
      </c>
      <c r="K7" s="178">
        <f>RES_hhdet_in_tesh!K7/RES_summary!K$21</f>
        <v>20.254543254438126</v>
      </c>
      <c r="L7" s="178">
        <f>RES_hhdet_in_tesh!L7/RES_summary!L$21</f>
        <v>19.04605623844347</v>
      </c>
      <c r="M7" s="178">
        <f>RES_hhdet_in_tesh!M7/RES_summary!M$21</f>
        <v>18.676618329928626</v>
      </c>
      <c r="N7" s="178">
        <f>RES_hhdet_in_tesh!N7/RES_summary!N$21</f>
        <v>19.199449530237306</v>
      </c>
      <c r="O7" s="178">
        <f>RES_hhdet_in_tesh!O7/RES_summary!O$21</f>
        <v>19.432681678142966</v>
      </c>
      <c r="P7" s="178">
        <f>RES_hhdet_in_tesh!P7/RES_summary!P$21</f>
        <v>17.948814057904713</v>
      </c>
      <c r="Q7" s="178">
        <f>RES_hhdet_in_tesh!Q7/RES_summary!Q$21</f>
        <v>17.902828704748874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22.471314787770289</v>
      </c>
      <c r="E8" s="177">
        <f>RES_hhdet_in_tesh!E8/RES_summary!E$21</f>
        <v>0</v>
      </c>
      <c r="F8" s="177">
        <f>RES_hhdet_in_tesh!F8/RES_summary!F$21</f>
        <v>24.174376258673995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24.529991970964915</v>
      </c>
      <c r="J8" s="177">
        <f>RES_hhdet_in_tesh!J8/RES_summary!J$21</f>
        <v>21.434533203813924</v>
      </c>
      <c r="K8" s="177">
        <f>RES_hhdet_in_tesh!K8/RES_summary!K$21</f>
        <v>20.254543254438126</v>
      </c>
      <c r="L8" s="177">
        <f>RES_hhdet_in_tesh!L8/RES_summary!L$21</f>
        <v>19.04605623844347</v>
      </c>
      <c r="M8" s="177">
        <f>RES_hhdet_in_tesh!M8/RES_summary!M$21</f>
        <v>18.676618329928626</v>
      </c>
      <c r="N8" s="177">
        <f>RES_hhdet_in_tesh!N8/RES_summary!N$21</f>
        <v>19.199449530237306</v>
      </c>
      <c r="O8" s="177">
        <f>RES_hhdet_in_tesh!O8/RES_summary!O$21</f>
        <v>19.432681678142966</v>
      </c>
      <c r="P8" s="177">
        <f>RES_hhdet_in_tesh!P8/RES_summary!P$21</f>
        <v>17.948814057904713</v>
      </c>
      <c r="Q8" s="177">
        <f>RES_hhdet_in_tesh!Q8/RES_summary!Q$21</f>
        <v>17.902828704748874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15.144874451048448</v>
      </c>
      <c r="E9" s="178">
        <f>RES_hhdet_in_tesh!E9/RES_summary!E$21</f>
        <v>0</v>
      </c>
      <c r="F9" s="178">
        <f>RES_hhdet_in_tesh!F9/RES_summary!F$21</f>
        <v>15.351339312997178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26.537371455711277</v>
      </c>
      <c r="J9" s="178">
        <f>RES_hhdet_in_tesh!J9/RES_summary!J$21</f>
        <v>21.922487824352917</v>
      </c>
      <c r="K9" s="178">
        <f>RES_hhdet_in_tesh!K9/RES_summary!K$21</f>
        <v>24.342271311953475</v>
      </c>
      <c r="L9" s="178">
        <f>RES_hhdet_in_tesh!L9/RES_summary!L$21</f>
        <v>18.757294516116271</v>
      </c>
      <c r="M9" s="178">
        <f>RES_hhdet_in_tesh!M9/RES_summary!M$21</f>
        <v>19.163321772062886</v>
      </c>
      <c r="N9" s="178">
        <f>RES_hhdet_in_tesh!N9/RES_summary!N$21</f>
        <v>20.847442338635339</v>
      </c>
      <c r="O9" s="178">
        <f>RES_hhdet_in_tesh!O9/RES_summary!O$21</f>
        <v>17.304324590330207</v>
      </c>
      <c r="P9" s="178">
        <f>RES_hhdet_in_tesh!P9/RES_summary!P$21</f>
        <v>17.906723097502976</v>
      </c>
      <c r="Q9" s="178">
        <f>RES_hhdet_in_tesh!Q9/RES_summary!Q$21</f>
        <v>16.303567294128023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15.144874451048448</v>
      </c>
      <c r="E15" s="180">
        <f>RES_hhdet_in_tesh!E15/RES_summary!E$21</f>
        <v>0</v>
      </c>
      <c r="F15" s="180">
        <f>RES_hhdet_in_tesh!F15/RES_summary!F$21</f>
        <v>15.351339312997178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26.537371455711277</v>
      </c>
      <c r="J15" s="180">
        <f>RES_hhdet_in_tesh!J15/RES_summary!J$21</f>
        <v>21.922487824352917</v>
      </c>
      <c r="K15" s="180">
        <f>RES_hhdet_in_tesh!K15/RES_summary!K$21</f>
        <v>24.342271311953475</v>
      </c>
      <c r="L15" s="180">
        <f>RES_hhdet_in_tesh!L15/RES_summary!L$21</f>
        <v>18.757294516116271</v>
      </c>
      <c r="M15" s="180">
        <f>RES_hhdet_in_tesh!M15/RES_summary!M$21</f>
        <v>19.163321772062886</v>
      </c>
      <c r="N15" s="180">
        <f>RES_hhdet_in_tesh!N15/RES_summary!N$21</f>
        <v>20.847442338635339</v>
      </c>
      <c r="O15" s="180">
        <f>RES_hhdet_in_tesh!O15/RES_summary!O$21</f>
        <v>17.304324590330207</v>
      </c>
      <c r="P15" s="180">
        <f>RES_hhdet_in_tesh!P15/RES_summary!P$21</f>
        <v>17.906723097502976</v>
      </c>
      <c r="Q15" s="180">
        <f>RES_hhdet_in_tesh!Q15/RES_summary!Q$21</f>
        <v>16.303567294128023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11.090663544214225</v>
      </c>
      <c r="E19" s="178">
        <f>RES_hhdet_in_tesh!E19/RES_summary!E$21</f>
        <v>0</v>
      </c>
      <c r="F19" s="178">
        <f>RES_hhdet_in_tesh!F19/RES_summary!F$21</f>
        <v>12.493222594246433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4.9966090557638942</v>
      </c>
      <c r="J19" s="178">
        <f>RES_hhdet_in_tesh!J19/RES_summary!J$21</f>
        <v>18.119666597377293</v>
      </c>
      <c r="K19" s="178">
        <f>RES_hhdet_in_tesh!K19/RES_summary!K$21</f>
        <v>3.1679345347382579</v>
      </c>
      <c r="L19" s="178">
        <f>RES_hhdet_in_tesh!L19/RES_summary!L$21</f>
        <v>10.138400103416409</v>
      </c>
      <c r="M19" s="178">
        <f>RES_hhdet_in_tesh!M19/RES_summary!M$21</f>
        <v>10.356583786012822</v>
      </c>
      <c r="N19" s="178">
        <f>RES_hhdet_in_tesh!N19/RES_summary!N$21</f>
        <v>11.061088294822847</v>
      </c>
      <c r="O19" s="178">
        <f>RES_hhdet_in_tesh!O19/RES_summary!O$21</f>
        <v>10.166021964487223</v>
      </c>
      <c r="P19" s="178">
        <f>RES_hhdet_in_tesh!P19/RES_summary!P$21</f>
        <v>9.6832773936542686</v>
      </c>
      <c r="Q19" s="178">
        <f>RES_hhdet_in_tesh!Q19/RES_summary!Q$21</f>
        <v>8.8439472160726336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11.090663544214225</v>
      </c>
      <c r="E22" s="176">
        <f>RES_hhdet_in_tesh!E22/RES_summary!E$21</f>
        <v>0</v>
      </c>
      <c r="F22" s="176">
        <f>RES_hhdet_in_tesh!F22/RES_summary!F$21</f>
        <v>12.493222594246433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4.9966090557638942</v>
      </c>
      <c r="J22" s="176">
        <f>RES_hhdet_in_tesh!J22/RES_summary!J$21</f>
        <v>18.119666597377293</v>
      </c>
      <c r="K22" s="176">
        <f>RES_hhdet_in_tesh!K22/RES_summary!K$21</f>
        <v>3.1679345347382579</v>
      </c>
      <c r="L22" s="176">
        <f>RES_hhdet_in_tesh!L22/RES_summary!L$21</f>
        <v>10.138400103416409</v>
      </c>
      <c r="M22" s="176">
        <f>RES_hhdet_in_tesh!M22/RES_summary!M$21</f>
        <v>10.356583786012822</v>
      </c>
      <c r="N22" s="176">
        <f>RES_hhdet_in_tesh!N22/RES_summary!N$21</f>
        <v>11.061088294822847</v>
      </c>
      <c r="O22" s="176">
        <f>RES_hhdet_in_tesh!O22/RES_summary!O$21</f>
        <v>10.166021964487223</v>
      </c>
      <c r="P22" s="176">
        <f>RES_hhdet_in_tesh!P22/RES_summary!P$21</f>
        <v>9.6832773936542686</v>
      </c>
      <c r="Q22" s="176">
        <f>RES_hhdet_in_tesh!Q22/RES_summary!Q$21</f>
        <v>8.8439472160726336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0</v>
      </c>
      <c r="D43" s="184">
        <f>RES_hhdet_in_tesh!D43/RES_summary!D$21</f>
        <v>0</v>
      </c>
      <c r="E43" s="184">
        <f>RES_hhdet_in_tesh!E43/RES_summary!E$21</f>
        <v>170.8756150472351</v>
      </c>
      <c r="F43" s="184">
        <f>RES_hhdet_in_tesh!F43/RES_summary!F$21</f>
        <v>232.50643000493361</v>
      </c>
      <c r="G43" s="184">
        <f>RES_hhdet_in_tesh!G43/RES_summary!G$21</f>
        <v>162.15602229310264</v>
      </c>
      <c r="H43" s="184">
        <f>RES_hhdet_in_tesh!H43/RES_summary!H$21</f>
        <v>166.89351031550117</v>
      </c>
      <c r="I43" s="184">
        <f>RES_hhdet_in_tesh!I43/RES_summary!I$21</f>
        <v>169.66079443079659</v>
      </c>
      <c r="J43" s="184">
        <f>RES_hhdet_in_tesh!J43/RES_summary!J$21</f>
        <v>0</v>
      </c>
      <c r="K43" s="184">
        <f>RES_hhdet_in_tesh!K43/RES_summary!K$21</f>
        <v>0</v>
      </c>
      <c r="L43" s="184">
        <f>RES_hhdet_in_tesh!L43/RES_summary!L$21</f>
        <v>0</v>
      </c>
      <c r="M43" s="184">
        <f>RES_hhdet_in_tesh!M43/RES_summary!M$21</f>
        <v>0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135.65181075416433</v>
      </c>
      <c r="Q43" s="184">
        <f>RES_hhdet_in_tesh!Q43/RES_summary!Q$21</f>
        <v>131.3096870725274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0</v>
      </c>
      <c r="D44" s="178">
        <f>RES_hhdet_in_tesh!D44/RES_summary!D$21</f>
        <v>0</v>
      </c>
      <c r="E44" s="178">
        <f>RES_hhdet_in_tesh!E44/RES_summary!E$21</f>
        <v>120.19395783854318</v>
      </c>
      <c r="F44" s="178">
        <f>RES_hhdet_in_tesh!F44/RES_summary!F$21</f>
        <v>181.78195392427423</v>
      </c>
      <c r="G44" s="178">
        <f>RES_hhdet_in_tesh!G44/RES_summary!G$21</f>
        <v>117.13983031701424</v>
      </c>
      <c r="H44" s="178">
        <f>RES_hhdet_in_tesh!H44/RES_summary!H$21</f>
        <v>104.87177578469748</v>
      </c>
      <c r="I44" s="178">
        <f>RES_hhdet_in_tesh!I44/RES_summary!I$21</f>
        <v>125.79144649917494</v>
      </c>
      <c r="J44" s="178">
        <f>RES_hhdet_in_tesh!J44/RES_summary!J$21</f>
        <v>0</v>
      </c>
      <c r="K44" s="178">
        <f>RES_hhdet_in_tesh!K44/RES_summary!K$21</f>
        <v>0</v>
      </c>
      <c r="L44" s="178">
        <f>RES_hhdet_in_tesh!L44/RES_summary!L$21</f>
        <v>0</v>
      </c>
      <c r="M44" s="178">
        <f>RES_hhdet_in_tesh!M44/RES_summary!M$21</f>
        <v>0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94.030422433595106</v>
      </c>
      <c r="Q44" s="178">
        <f>RES_hhdet_in_tesh!Q44/RES_summary!Q$21</f>
        <v>92.510998842253613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0</v>
      </c>
      <c r="D45" s="177">
        <f>RES_hhdet_in_tesh!D45/RES_summary!D$21</f>
        <v>0</v>
      </c>
      <c r="E45" s="177">
        <f>RES_hhdet_in_tesh!E45/RES_summary!E$21</f>
        <v>115.71602250981867</v>
      </c>
      <c r="F45" s="177">
        <f>RES_hhdet_in_tesh!F45/RES_summary!F$21</f>
        <v>180.10865741888662</v>
      </c>
      <c r="G45" s="177">
        <f>RES_hhdet_in_tesh!G45/RES_summary!G$21</f>
        <v>110.69519840104275</v>
      </c>
      <c r="H45" s="177">
        <f>RES_hhdet_in_tesh!H45/RES_summary!H$21</f>
        <v>100.91132494978339</v>
      </c>
      <c r="I45" s="177">
        <f>RES_hhdet_in_tesh!I45/RES_summary!I$21</f>
        <v>116.06077661715987</v>
      </c>
      <c r="J45" s="177">
        <f>RES_hhdet_in_tesh!J45/RES_summary!J$21</f>
        <v>0</v>
      </c>
      <c r="K45" s="177">
        <f>RES_hhdet_in_tesh!K45/RES_summary!K$21</f>
        <v>0</v>
      </c>
      <c r="L45" s="177">
        <f>RES_hhdet_in_tesh!L45/RES_summary!L$21</f>
        <v>0</v>
      </c>
      <c r="M45" s="177">
        <f>RES_hhdet_in_tesh!M45/RES_summary!M$21</f>
        <v>0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90.79074381644196</v>
      </c>
      <c r="Q45" s="177">
        <f>RES_hhdet_in_tesh!Q45/RES_summary!Q$21</f>
        <v>88.442490437752824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</v>
      </c>
      <c r="D46" s="177">
        <f>RES_hhdet_in_tesh!D46/RES_summary!D$21</f>
        <v>0</v>
      </c>
      <c r="E46" s="177">
        <f>RES_hhdet_in_tesh!E46/RES_summary!E$21</f>
        <v>4.4779353287245129</v>
      </c>
      <c r="F46" s="177">
        <f>RES_hhdet_in_tesh!F46/RES_summary!F$21</f>
        <v>1.6732965053876367</v>
      </c>
      <c r="G46" s="177">
        <f>RES_hhdet_in_tesh!G46/RES_summary!G$21</f>
        <v>6.4446319159714882</v>
      </c>
      <c r="H46" s="177">
        <f>RES_hhdet_in_tesh!H46/RES_summary!H$21</f>
        <v>3.9604508349140892</v>
      </c>
      <c r="I46" s="177">
        <f>RES_hhdet_in_tesh!I46/RES_summary!I$21</f>
        <v>9.7306698820150626</v>
      </c>
      <c r="J46" s="177">
        <f>RES_hhdet_in_tesh!J46/RES_summary!J$21</f>
        <v>0</v>
      </c>
      <c r="K46" s="177">
        <f>RES_hhdet_in_tesh!K46/RES_summary!K$21</f>
        <v>0</v>
      </c>
      <c r="L46" s="177">
        <f>RES_hhdet_in_tesh!L46/RES_summary!L$21</f>
        <v>0</v>
      </c>
      <c r="M46" s="177">
        <f>RES_hhdet_in_tesh!M46/RES_summary!M$21</f>
        <v>0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3.2396786171531589</v>
      </c>
      <c r="Q46" s="177">
        <f>RES_hhdet_in_tesh!Q46/RES_summary!Q$21</f>
        <v>4.0685084045008004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0</v>
      </c>
      <c r="D47" s="178">
        <f>RES_hhdet_in_tesh!D47/RES_summary!D$21</f>
        <v>0</v>
      </c>
      <c r="E47" s="178">
        <f>RES_hhdet_in_tesh!E47/RES_summary!E$21</f>
        <v>26.513649648909659</v>
      </c>
      <c r="F47" s="178">
        <f>RES_hhdet_in_tesh!F47/RES_summary!F$21</f>
        <v>20.693467020083965</v>
      </c>
      <c r="G47" s="178">
        <f>RES_hhdet_in_tesh!G47/RES_summary!G$21</f>
        <v>19.689901391501429</v>
      </c>
      <c r="H47" s="178">
        <f>RES_hhdet_in_tesh!H47/RES_summary!H$21</f>
        <v>19.031545317706794</v>
      </c>
      <c r="I47" s="178">
        <f>RES_hhdet_in_tesh!I47/RES_summary!I$21</f>
        <v>18.588673842764276</v>
      </c>
      <c r="J47" s="178">
        <f>RES_hhdet_in_tesh!J47/RES_summary!J$21</f>
        <v>0</v>
      </c>
      <c r="K47" s="178">
        <f>RES_hhdet_in_tesh!K47/RES_summary!K$21</f>
        <v>0</v>
      </c>
      <c r="L47" s="178">
        <f>RES_hhdet_in_tesh!L47/RES_summary!L$21</f>
        <v>0</v>
      </c>
      <c r="M47" s="178">
        <f>RES_hhdet_in_tesh!M47/RES_summary!M$21</f>
        <v>0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15.94485593853474</v>
      </c>
      <c r="Q47" s="178">
        <f>RES_hhdet_in_tesh!Q47/RES_summary!Q$21</f>
        <v>14.328062746853721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0</v>
      </c>
      <c r="D48" s="177">
        <f>RES_hhdet_in_tesh!D48/RES_summary!D$21</f>
        <v>0</v>
      </c>
      <c r="E48" s="177">
        <f>RES_hhdet_in_tesh!E48/RES_summary!E$21</f>
        <v>26.513649648909659</v>
      </c>
      <c r="F48" s="177">
        <f>RES_hhdet_in_tesh!F48/RES_summary!F$21</f>
        <v>20.693467020083965</v>
      </c>
      <c r="G48" s="177">
        <f>RES_hhdet_in_tesh!G48/RES_summary!G$21</f>
        <v>19.689901391501429</v>
      </c>
      <c r="H48" s="177">
        <f>RES_hhdet_in_tesh!H48/RES_summary!H$21</f>
        <v>19.031545317706794</v>
      </c>
      <c r="I48" s="177">
        <f>RES_hhdet_in_tesh!I48/RES_summary!I$21</f>
        <v>18.588673842764276</v>
      </c>
      <c r="J48" s="177">
        <f>RES_hhdet_in_tesh!J48/RES_summary!J$21</f>
        <v>0</v>
      </c>
      <c r="K48" s="177">
        <f>RES_hhdet_in_tesh!K48/RES_summary!K$21</f>
        <v>0</v>
      </c>
      <c r="L48" s="177">
        <f>RES_hhdet_in_tesh!L48/RES_summary!L$21</f>
        <v>0</v>
      </c>
      <c r="M48" s="177">
        <f>RES_hhdet_in_tesh!M48/RES_summary!M$21</f>
        <v>0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15.94485593853474</v>
      </c>
      <c r="Q48" s="177">
        <f>RES_hhdet_in_tesh!Q48/RES_summary!Q$21</f>
        <v>14.328062746853721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0</v>
      </c>
      <c r="D49" s="178">
        <f>RES_hhdet_in_tesh!D49/RES_summary!D$21</f>
        <v>0</v>
      </c>
      <c r="E49" s="178">
        <f>RES_hhdet_in_tesh!E49/RES_summary!E$21</f>
        <v>16.247408698728464</v>
      </c>
      <c r="F49" s="178">
        <f>RES_hhdet_in_tesh!F49/RES_summary!F$21</f>
        <v>17.534891445167442</v>
      </c>
      <c r="G49" s="178">
        <f>RES_hhdet_in_tesh!G49/RES_summary!G$21</f>
        <v>19.119786258330393</v>
      </c>
      <c r="H49" s="178">
        <f>RES_hhdet_in_tesh!H49/RES_summary!H$21</f>
        <v>18.769805147275033</v>
      </c>
      <c r="I49" s="178">
        <f>RES_hhdet_in_tesh!I49/RES_summary!I$21</f>
        <v>20.284073405743278</v>
      </c>
      <c r="J49" s="178">
        <f>RES_hhdet_in_tesh!J49/RES_summary!J$21</f>
        <v>0</v>
      </c>
      <c r="K49" s="178">
        <f>RES_hhdet_in_tesh!K49/RES_summary!K$21</f>
        <v>0</v>
      </c>
      <c r="L49" s="178">
        <f>RES_hhdet_in_tesh!L49/RES_summary!L$21</f>
        <v>0</v>
      </c>
      <c r="M49" s="178">
        <f>RES_hhdet_in_tesh!M49/RES_summary!M$21</f>
        <v>0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15.99418000045609</v>
      </c>
      <c r="Q49" s="178">
        <f>RES_hhdet_in_tesh!Q49/RES_summary!Q$21</f>
        <v>15.626898056496399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16.247408698728464</v>
      </c>
      <c r="F50" s="183">
        <f>RES_hhdet_in_tesh!F50/RES_summary!F$21</f>
        <v>17.559492543373604</v>
      </c>
      <c r="G50" s="183">
        <f>RES_hhdet_in_tesh!G50/RES_summary!G$21</f>
        <v>0</v>
      </c>
      <c r="H50" s="183">
        <f>RES_hhdet_in_tesh!H50/RES_summary!H$21</f>
        <v>19.028393306706032</v>
      </c>
      <c r="I50" s="183">
        <f>RES_hhdet_in_tesh!I50/RES_summary!I$21</f>
        <v>20.284073405743278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15.99418000045609</v>
      </c>
      <c r="Q50" s="183">
        <f>RES_hhdet_in_tesh!Q50/RES_summary!Q$21</f>
        <v>15.626898056496399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0</v>
      </c>
      <c r="D54" s="180">
        <f>RES_hhdet_in_tesh!D54/RES_summary!D$21</f>
        <v>0</v>
      </c>
      <c r="E54" s="180">
        <f>RES_hhdet_in_tesh!E54/RES_summary!E$21</f>
        <v>0</v>
      </c>
      <c r="F54" s="180">
        <f>RES_hhdet_in_tesh!F54/RES_summary!F$21</f>
        <v>15.847397317242027</v>
      </c>
      <c r="G54" s="180">
        <f>RES_hhdet_in_tesh!G54/RES_summary!G$21</f>
        <v>19.119786258330393</v>
      </c>
      <c r="H54" s="180">
        <f>RES_hhdet_in_tesh!H54/RES_summary!H$21</f>
        <v>18.656871643655606</v>
      </c>
      <c r="I54" s="180">
        <f>RES_hhdet_in_tesh!I54/RES_summary!I$21</f>
        <v>0</v>
      </c>
      <c r="J54" s="180">
        <f>RES_hhdet_in_tesh!J54/RES_summary!J$21</f>
        <v>0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0</v>
      </c>
      <c r="D55" s="179">
        <f>RES_hhdet_in_tesh!D55/RES_summary!D$21</f>
        <v>0</v>
      </c>
      <c r="E55" s="179">
        <f>RES_hhdet_in_tesh!E55/RES_summary!E$21</f>
        <v>0</v>
      </c>
      <c r="F55" s="179">
        <f>RES_hhdet_in_tesh!F55/RES_summary!F$21</f>
        <v>0</v>
      </c>
      <c r="G55" s="179">
        <f>RES_hhdet_in_tesh!G55/RES_summary!G$21</f>
        <v>0</v>
      </c>
      <c r="H55" s="179">
        <f>RES_hhdet_in_tesh!H55/RES_summary!H$21</f>
        <v>0</v>
      </c>
      <c r="I55" s="179">
        <f>RES_hhdet_in_tesh!I55/RES_summary!I$21</f>
        <v>0</v>
      </c>
      <c r="J55" s="179">
        <f>RES_hhdet_in_tesh!J55/RES_summary!J$21</f>
        <v>0</v>
      </c>
      <c r="K55" s="179">
        <f>RES_hhdet_in_tesh!K55/RES_summary!K$21</f>
        <v>0</v>
      </c>
      <c r="L55" s="179">
        <f>RES_hhdet_in_tesh!L55/RES_summary!L$21</f>
        <v>0</v>
      </c>
      <c r="M55" s="179">
        <f>RES_hhdet_in_tesh!M55/RES_summary!M$21</f>
        <v>0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</v>
      </c>
      <c r="D56" s="177">
        <f>RES_hhdet_in_tesh!D56/RES_summary!D$21</f>
        <v>0</v>
      </c>
      <c r="E56" s="177">
        <f>RES_hhdet_in_tesh!E56/RES_summary!E$21</f>
        <v>0</v>
      </c>
      <c r="F56" s="177">
        <f>RES_hhdet_in_tesh!F56/RES_summary!F$21</f>
        <v>0</v>
      </c>
      <c r="G56" s="177">
        <f>RES_hhdet_in_tesh!G56/RES_summary!G$21</f>
        <v>0</v>
      </c>
      <c r="H56" s="177">
        <f>RES_hhdet_in_tesh!H56/RES_summary!H$21</f>
        <v>0</v>
      </c>
      <c r="I56" s="177">
        <f>RES_hhdet_in_tesh!I56/RES_summary!I$21</f>
        <v>0</v>
      </c>
      <c r="J56" s="177">
        <f>RES_hhdet_in_tesh!J56/RES_summary!J$21</f>
        <v>0</v>
      </c>
      <c r="K56" s="177">
        <f>RES_hhdet_in_tesh!K56/RES_summary!K$21</f>
        <v>0</v>
      </c>
      <c r="L56" s="177">
        <f>RES_hhdet_in_tesh!L56/RES_summary!L$21</f>
        <v>0</v>
      </c>
      <c r="M56" s="177">
        <f>RES_hhdet_in_tesh!M56/RES_summary!M$21</f>
        <v>0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0</v>
      </c>
      <c r="D57" s="177">
        <f>RES_hhdet_in_tesh!D57/RES_summary!D$21</f>
        <v>0</v>
      </c>
      <c r="E57" s="177">
        <f>RES_hhdet_in_tesh!E57/RES_summary!E$21</f>
        <v>0</v>
      </c>
      <c r="F57" s="177">
        <f>RES_hhdet_in_tesh!F57/RES_summary!F$21</f>
        <v>0</v>
      </c>
      <c r="G57" s="177">
        <f>RES_hhdet_in_tesh!G57/RES_summary!G$21</f>
        <v>0</v>
      </c>
      <c r="H57" s="177">
        <f>RES_hhdet_in_tesh!H57/RES_summary!H$21</f>
        <v>0</v>
      </c>
      <c r="I57" s="177">
        <f>RES_hhdet_in_tesh!I57/RES_summary!I$21</f>
        <v>0</v>
      </c>
      <c r="J57" s="177">
        <f>RES_hhdet_in_tesh!J57/RES_summary!J$21</f>
        <v>0</v>
      </c>
      <c r="K57" s="177">
        <f>RES_hhdet_in_tesh!K57/RES_summary!K$21</f>
        <v>0</v>
      </c>
      <c r="L57" s="177">
        <f>RES_hhdet_in_tesh!L57/RES_summary!L$21</f>
        <v>0</v>
      </c>
      <c r="M57" s="177">
        <f>RES_hhdet_in_tesh!M57/RES_summary!M$21</f>
        <v>0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0</v>
      </c>
      <c r="D58" s="178">
        <f>RES_hhdet_in_tesh!D58/RES_summary!D$21</f>
        <v>0</v>
      </c>
      <c r="E58" s="178">
        <f>RES_hhdet_in_tesh!E58/RES_summary!E$21</f>
        <v>7.9205988610537981</v>
      </c>
      <c r="F58" s="178">
        <f>RES_hhdet_in_tesh!F58/RES_summary!F$21</f>
        <v>12.496117615407945</v>
      </c>
      <c r="G58" s="178">
        <f>RES_hhdet_in_tesh!G58/RES_summary!G$21</f>
        <v>6.206504326256586</v>
      </c>
      <c r="H58" s="178">
        <f>RES_hhdet_in_tesh!H58/RES_summary!H$21</f>
        <v>24.220384065821865</v>
      </c>
      <c r="I58" s="178">
        <f>RES_hhdet_in_tesh!I58/RES_summary!I$21</f>
        <v>4.9966006831140914</v>
      </c>
      <c r="J58" s="178">
        <f>RES_hhdet_in_tesh!J58/RES_summary!J$21</f>
        <v>0</v>
      </c>
      <c r="K58" s="178">
        <f>RES_hhdet_in_tesh!K58/RES_summary!K$21</f>
        <v>0</v>
      </c>
      <c r="L58" s="178">
        <f>RES_hhdet_in_tesh!L58/RES_summary!L$21</f>
        <v>0</v>
      </c>
      <c r="M58" s="178">
        <f>RES_hhdet_in_tesh!M58/RES_summary!M$21</f>
        <v>0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9.6823523815783989</v>
      </c>
      <c r="Q58" s="178">
        <f>RES_hhdet_in_tesh!Q58/RES_summary!Q$21</f>
        <v>8.8437274269236497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0</v>
      </c>
      <c r="D60" s="176">
        <f>RES_hhdet_in_tesh!D60/RES_summary!D$21</f>
        <v>0</v>
      </c>
      <c r="E60" s="176">
        <f>RES_hhdet_in_tesh!E60/RES_summary!E$21</f>
        <v>7.9205988610537981</v>
      </c>
      <c r="F60" s="176">
        <f>RES_hhdet_in_tesh!F60/RES_summary!F$21</f>
        <v>12.496117615407945</v>
      </c>
      <c r="G60" s="176">
        <f>RES_hhdet_in_tesh!G60/RES_summary!G$21</f>
        <v>6.206504326256586</v>
      </c>
      <c r="H60" s="176">
        <f>RES_hhdet_in_tesh!H60/RES_summary!H$21</f>
        <v>24.220384065821865</v>
      </c>
      <c r="I60" s="176">
        <f>RES_hhdet_in_tesh!I60/RES_summary!I$21</f>
        <v>4.9966006831140914</v>
      </c>
      <c r="J60" s="176">
        <f>RES_hhdet_in_tesh!J60/RES_summary!J$21</f>
        <v>0</v>
      </c>
      <c r="K60" s="176">
        <f>RES_hhdet_in_tesh!K60/RES_summary!K$21</f>
        <v>0</v>
      </c>
      <c r="L60" s="176">
        <f>RES_hhdet_in_tesh!L60/RES_summary!L$21</f>
        <v>0</v>
      </c>
      <c r="M60" s="176">
        <f>RES_hhdet_in_tesh!M60/RES_summary!M$21</f>
        <v>0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9.6823523815783989</v>
      </c>
      <c r="Q60" s="176">
        <f>RES_hhdet_in_tesh!Q60/RES_summary!Q$21</f>
        <v>8.8437274269236497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160.69855162632086</v>
      </c>
      <c r="D62" s="184">
        <f>RES_hhdet_in_tesh!D62/RES_summary!D$21</f>
        <v>159.16600231827181</v>
      </c>
      <c r="E62" s="184">
        <f>RES_hhdet_in_tesh!E62/RES_summary!E$21</f>
        <v>169.65990958910041</v>
      </c>
      <c r="F62" s="184">
        <f>RES_hhdet_in_tesh!F62/RES_summary!F$21</f>
        <v>164.56624990306813</v>
      </c>
      <c r="G62" s="184">
        <f>RES_hhdet_in_tesh!G62/RES_summary!G$21</f>
        <v>155.72741116183622</v>
      </c>
      <c r="H62" s="184">
        <f>RES_hhdet_in_tesh!H62/RES_summary!H$21</f>
        <v>165.85470265309249</v>
      </c>
      <c r="I62" s="184">
        <f>RES_hhdet_in_tesh!I62/RES_summary!I$21</f>
        <v>0</v>
      </c>
      <c r="J62" s="184">
        <f>RES_hhdet_in_tesh!J62/RES_summary!J$21</f>
        <v>162.70363741176374</v>
      </c>
      <c r="K62" s="184">
        <f>RES_hhdet_in_tesh!K62/RES_summary!K$21</f>
        <v>158.64127056180439</v>
      </c>
      <c r="L62" s="184">
        <f>RES_hhdet_in_tesh!L62/RES_summary!L$21</f>
        <v>158.18956210922275</v>
      </c>
      <c r="M62" s="184">
        <f>RES_hhdet_in_tesh!M62/RES_summary!M$21</f>
        <v>157.93885180971267</v>
      </c>
      <c r="N62" s="184">
        <f>RES_hhdet_in_tesh!N62/RES_summary!N$21</f>
        <v>154.3397562158795</v>
      </c>
      <c r="O62" s="184">
        <f>RES_hhdet_in_tesh!O62/RES_summary!O$21</f>
        <v>136.9313271091801</v>
      </c>
      <c r="P62" s="184">
        <f>RES_hhdet_in_tesh!P62/RES_summary!P$21</f>
        <v>125.09038508959789</v>
      </c>
      <c r="Q62" s="184">
        <f>RES_hhdet_in_tesh!Q62/RES_summary!Q$21</f>
        <v>132.1066323052199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118.35741942915246</v>
      </c>
      <c r="D63" s="178">
        <f>RES_hhdet_in_tesh!D63/RES_summary!D$21</f>
        <v>115.19989029693362</v>
      </c>
      <c r="E63" s="178">
        <f>RES_hhdet_in_tesh!E63/RES_summary!E$21</f>
        <v>125.38323166796263</v>
      </c>
      <c r="F63" s="178">
        <f>RES_hhdet_in_tesh!F63/RES_summary!F$21</f>
        <v>123.05887089012631</v>
      </c>
      <c r="G63" s="178">
        <f>RES_hhdet_in_tesh!G63/RES_summary!G$21</f>
        <v>108.58202921179382</v>
      </c>
      <c r="H63" s="178">
        <f>RES_hhdet_in_tesh!H63/RES_summary!H$21</f>
        <v>118.72545894537627</v>
      </c>
      <c r="I63" s="178">
        <f>RES_hhdet_in_tesh!I63/RES_summary!I$21</f>
        <v>0</v>
      </c>
      <c r="J63" s="178">
        <f>RES_hhdet_in_tesh!J63/RES_summary!J$21</f>
        <v>114.17014821022869</v>
      </c>
      <c r="K63" s="178">
        <f>RES_hhdet_in_tesh!K63/RES_summary!K$21</f>
        <v>115.36566389474562</v>
      </c>
      <c r="L63" s="178">
        <f>RES_hhdet_in_tesh!L63/RES_summary!L$21</f>
        <v>114.43112506307918</v>
      </c>
      <c r="M63" s="178">
        <f>RES_hhdet_in_tesh!M63/RES_summary!M$21</f>
        <v>113.45373544512745</v>
      </c>
      <c r="N63" s="178">
        <f>RES_hhdet_in_tesh!N63/RES_summary!N$21</f>
        <v>107.66660137910804</v>
      </c>
      <c r="O63" s="178">
        <f>RES_hhdet_in_tesh!O63/RES_summary!O$21</f>
        <v>90.831556451436697</v>
      </c>
      <c r="P63" s="178">
        <f>RES_hhdet_in_tesh!P63/RES_summary!P$21</f>
        <v>78.536596579040406</v>
      </c>
      <c r="Q63" s="178">
        <f>RES_hhdet_in_tesh!Q63/RES_summary!Q$21</f>
        <v>87.893356872061474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116.49322379004248</v>
      </c>
      <c r="D64" s="177">
        <f>RES_hhdet_in_tesh!D64/RES_summary!D$21</f>
        <v>113.40650357808657</v>
      </c>
      <c r="E64" s="177">
        <f>RES_hhdet_in_tesh!E64/RES_summary!E$21</f>
        <v>120.71196521819793</v>
      </c>
      <c r="F64" s="177">
        <f>RES_hhdet_in_tesh!F64/RES_summary!F$21</f>
        <v>121.92611830290758</v>
      </c>
      <c r="G64" s="177">
        <f>RES_hhdet_in_tesh!G64/RES_summary!G$21</f>
        <v>102.60821817702032</v>
      </c>
      <c r="H64" s="177">
        <f>RES_hhdet_in_tesh!H64/RES_summary!H$21</f>
        <v>114.24182796375628</v>
      </c>
      <c r="I64" s="177">
        <f>RES_hhdet_in_tesh!I64/RES_summary!I$21</f>
        <v>0</v>
      </c>
      <c r="J64" s="177">
        <f>RES_hhdet_in_tesh!J64/RES_summary!J$21</f>
        <v>110.16004124082508</v>
      </c>
      <c r="K64" s="177">
        <f>RES_hhdet_in_tesh!K64/RES_summary!K$21</f>
        <v>107.96880921648041</v>
      </c>
      <c r="L64" s="177">
        <f>RES_hhdet_in_tesh!L64/RES_summary!L$21</f>
        <v>110.32866311026348</v>
      </c>
      <c r="M64" s="177">
        <f>RES_hhdet_in_tesh!M64/RES_summary!M$21</f>
        <v>109.86643519786169</v>
      </c>
      <c r="N64" s="177">
        <f>RES_hhdet_in_tesh!N64/RES_summary!N$21</f>
        <v>104.15974912077957</v>
      </c>
      <c r="O64" s="177">
        <f>RES_hhdet_in_tesh!O64/RES_summary!O$21</f>
        <v>88.175612960112218</v>
      </c>
      <c r="P64" s="177">
        <f>RES_hhdet_in_tesh!P64/RES_summary!P$21</f>
        <v>75.830734731181721</v>
      </c>
      <c r="Q64" s="177">
        <f>RES_hhdet_in_tesh!Q64/RES_summary!Q$21</f>
        <v>84.02792610589357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1.8641956391099905</v>
      </c>
      <c r="D65" s="177">
        <f>RES_hhdet_in_tesh!D65/RES_summary!D$21</f>
        <v>1.7933867188470369</v>
      </c>
      <c r="E65" s="177">
        <f>RES_hhdet_in_tesh!E65/RES_summary!E$21</f>
        <v>4.6712664497647021</v>
      </c>
      <c r="F65" s="177">
        <f>RES_hhdet_in_tesh!F65/RES_summary!F$21</f>
        <v>1.1327525872187247</v>
      </c>
      <c r="G65" s="177">
        <f>RES_hhdet_in_tesh!G65/RES_summary!G$21</f>
        <v>5.9738110347735009</v>
      </c>
      <c r="H65" s="177">
        <f>RES_hhdet_in_tesh!H65/RES_summary!H$21</f>
        <v>4.4836309816199824</v>
      </c>
      <c r="I65" s="177">
        <f>RES_hhdet_in_tesh!I65/RES_summary!I$21</f>
        <v>0</v>
      </c>
      <c r="J65" s="177">
        <f>RES_hhdet_in_tesh!J65/RES_summary!J$21</f>
        <v>4.0101069694036173</v>
      </c>
      <c r="K65" s="177">
        <f>RES_hhdet_in_tesh!K65/RES_summary!K$21</f>
        <v>7.3968546782652158</v>
      </c>
      <c r="L65" s="177">
        <f>RES_hhdet_in_tesh!L65/RES_summary!L$21</f>
        <v>4.1024619528157125</v>
      </c>
      <c r="M65" s="177">
        <f>RES_hhdet_in_tesh!M65/RES_summary!M$21</f>
        <v>3.5873002472657651</v>
      </c>
      <c r="N65" s="177">
        <f>RES_hhdet_in_tesh!N65/RES_summary!N$21</f>
        <v>3.5068522583284825</v>
      </c>
      <c r="O65" s="177">
        <f>RES_hhdet_in_tesh!O65/RES_summary!O$21</f>
        <v>2.6559434913244875</v>
      </c>
      <c r="P65" s="177">
        <f>RES_hhdet_in_tesh!P65/RES_summary!P$21</f>
        <v>2.7058618478586931</v>
      </c>
      <c r="Q65" s="177">
        <f>RES_hhdet_in_tesh!Q65/RES_summary!Q$21</f>
        <v>3.865430766167901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18.226549701686334</v>
      </c>
      <c r="D66" s="178">
        <f>RES_hhdet_in_tesh!D66/RES_summary!D$21</f>
        <v>17.838546266016106</v>
      </c>
      <c r="E66" s="178">
        <f>RES_hhdet_in_tesh!E66/RES_summary!E$21</f>
        <v>17.401525919821893</v>
      </c>
      <c r="F66" s="178">
        <f>RES_hhdet_in_tesh!F66/RES_summary!F$21</f>
        <v>17.133521411477194</v>
      </c>
      <c r="G66" s="178">
        <f>RES_hhdet_in_tesh!G66/RES_summary!G$21</f>
        <v>16.935958634956293</v>
      </c>
      <c r="H66" s="178">
        <f>RES_hhdet_in_tesh!H66/RES_summary!H$21</f>
        <v>16.894689362094795</v>
      </c>
      <c r="I66" s="178">
        <f>RES_hhdet_in_tesh!I66/RES_summary!I$21</f>
        <v>0</v>
      </c>
      <c r="J66" s="178">
        <f>RES_hhdet_in_tesh!J66/RES_summary!J$21</f>
        <v>19.535065512004817</v>
      </c>
      <c r="K66" s="178">
        <f>RES_hhdet_in_tesh!K66/RES_summary!K$21</f>
        <v>18.339864061492829</v>
      </c>
      <c r="L66" s="178">
        <f>RES_hhdet_in_tesh!L66/RES_summary!L$21</f>
        <v>18.504863210492733</v>
      </c>
      <c r="M66" s="178">
        <f>RES_hhdet_in_tesh!M66/RES_summary!M$21</f>
        <v>19.035412237983227</v>
      </c>
      <c r="N66" s="178">
        <f>RES_hhdet_in_tesh!N66/RES_summary!N$21</f>
        <v>19.312994012890261</v>
      </c>
      <c r="O66" s="178">
        <f>RES_hhdet_in_tesh!O66/RES_summary!O$21</f>
        <v>19.409773491819919</v>
      </c>
      <c r="P66" s="178">
        <f>RES_hhdet_in_tesh!P66/RES_summary!P$21</f>
        <v>19.802655459838348</v>
      </c>
      <c r="Q66" s="178">
        <f>RES_hhdet_in_tesh!Q66/RES_summary!Q$21</f>
        <v>19.162753433949245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18.226549701686334</v>
      </c>
      <c r="D67" s="177">
        <f>RES_hhdet_in_tesh!D67/RES_summary!D$21</f>
        <v>17.838546266016106</v>
      </c>
      <c r="E67" s="177">
        <f>RES_hhdet_in_tesh!E67/RES_summary!E$21</f>
        <v>17.401525919821893</v>
      </c>
      <c r="F67" s="177">
        <f>RES_hhdet_in_tesh!F67/RES_summary!F$21</f>
        <v>17.133521411477194</v>
      </c>
      <c r="G67" s="177">
        <f>RES_hhdet_in_tesh!G67/RES_summary!G$21</f>
        <v>16.935958634956293</v>
      </c>
      <c r="H67" s="177">
        <f>RES_hhdet_in_tesh!H67/RES_summary!H$21</f>
        <v>16.894689362094795</v>
      </c>
      <c r="I67" s="177">
        <f>RES_hhdet_in_tesh!I67/RES_summary!I$21</f>
        <v>0</v>
      </c>
      <c r="J67" s="177">
        <f>RES_hhdet_in_tesh!J67/RES_summary!J$21</f>
        <v>19.535065512004817</v>
      </c>
      <c r="K67" s="177">
        <f>RES_hhdet_in_tesh!K67/RES_summary!K$21</f>
        <v>18.339864061492829</v>
      </c>
      <c r="L67" s="177">
        <f>RES_hhdet_in_tesh!L67/RES_summary!L$21</f>
        <v>18.504863210492733</v>
      </c>
      <c r="M67" s="177">
        <f>RES_hhdet_in_tesh!M67/RES_summary!M$21</f>
        <v>19.035412237983227</v>
      </c>
      <c r="N67" s="177">
        <f>RES_hhdet_in_tesh!N67/RES_summary!N$21</f>
        <v>19.312994012890261</v>
      </c>
      <c r="O67" s="177">
        <f>RES_hhdet_in_tesh!O67/RES_summary!O$21</f>
        <v>19.409773491819919</v>
      </c>
      <c r="P67" s="177">
        <f>RES_hhdet_in_tesh!P67/RES_summary!P$21</f>
        <v>19.802655459838348</v>
      </c>
      <c r="Q67" s="177">
        <f>RES_hhdet_in_tesh!Q67/RES_summary!Q$21</f>
        <v>19.162753433949245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15.713622496802465</v>
      </c>
      <c r="D68" s="178">
        <f>RES_hhdet_in_tesh!D68/RES_summary!D$21</f>
        <v>15.896645797929077</v>
      </c>
      <c r="E68" s="178">
        <f>RES_hhdet_in_tesh!E68/RES_summary!E$21</f>
        <v>16.921892171976275</v>
      </c>
      <c r="F68" s="178">
        <f>RES_hhdet_in_tesh!F68/RES_summary!F$21</f>
        <v>15.500638869559847</v>
      </c>
      <c r="G68" s="178">
        <f>RES_hhdet_in_tesh!G68/RES_summary!G$21</f>
        <v>16.009524315830401</v>
      </c>
      <c r="H68" s="178">
        <f>RES_hhdet_in_tesh!H68/RES_summary!H$21</f>
        <v>18.092149796305545</v>
      </c>
      <c r="I68" s="178">
        <f>RES_hhdet_in_tesh!I68/RES_summary!I$21</f>
        <v>0</v>
      </c>
      <c r="J68" s="178">
        <f>RES_hhdet_in_tesh!J68/RES_summary!J$21</f>
        <v>17.819435225153299</v>
      </c>
      <c r="K68" s="178">
        <f>RES_hhdet_in_tesh!K68/RES_summary!K$21</f>
        <v>15.93390870078815</v>
      </c>
      <c r="L68" s="178">
        <f>RES_hhdet_in_tesh!L68/RES_summary!L$21</f>
        <v>16.043580282731192</v>
      </c>
      <c r="M68" s="178">
        <f>RES_hhdet_in_tesh!M68/RES_summary!M$21</f>
        <v>16.223682466010406</v>
      </c>
      <c r="N68" s="178">
        <f>RES_hhdet_in_tesh!N68/RES_summary!N$21</f>
        <v>17.256275055977</v>
      </c>
      <c r="O68" s="178">
        <f>RES_hhdet_in_tesh!O68/RES_summary!O$21</f>
        <v>17.063893611315418</v>
      </c>
      <c r="P68" s="178">
        <f>RES_hhdet_in_tesh!P68/RES_summary!P$21</f>
        <v>17.862425241382692</v>
      </c>
      <c r="Q68" s="178">
        <f>RES_hhdet_in_tesh!Q68/RES_summary!Q$21</f>
        <v>16.154150758637694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15.713622496802465</v>
      </c>
      <c r="D69" s="183">
        <f>RES_hhdet_in_tesh!D69/RES_summary!D$21</f>
        <v>15.912803230681357</v>
      </c>
      <c r="E69" s="183">
        <f>RES_hhdet_in_tesh!E69/RES_summary!E$21</f>
        <v>16.921892171976275</v>
      </c>
      <c r="F69" s="183">
        <f>RES_hhdet_in_tesh!F69/RES_summary!F$21</f>
        <v>14.830606678385056</v>
      </c>
      <c r="G69" s="183">
        <f>RES_hhdet_in_tesh!G69/RES_summary!G$21</f>
        <v>16.009524315830401</v>
      </c>
      <c r="H69" s="183">
        <f>RES_hhdet_in_tesh!H69/RES_summary!H$21</f>
        <v>18.092149796305545</v>
      </c>
      <c r="I69" s="183">
        <f>RES_hhdet_in_tesh!I69/RES_summary!I$21</f>
        <v>0</v>
      </c>
      <c r="J69" s="183">
        <f>RES_hhdet_in_tesh!J69/RES_summary!J$21</f>
        <v>16.664200562398094</v>
      </c>
      <c r="K69" s="183">
        <f>RES_hhdet_in_tesh!K69/RES_summary!K$21</f>
        <v>15.93390870078815</v>
      </c>
      <c r="L69" s="183">
        <f>RES_hhdet_in_tesh!L69/RES_summary!L$21</f>
        <v>15.84352468857913</v>
      </c>
      <c r="M69" s="183">
        <f>RES_hhdet_in_tesh!M69/RES_summary!M$21</f>
        <v>16.223682466010406</v>
      </c>
      <c r="N69" s="183">
        <f>RES_hhdet_in_tesh!N69/RES_summary!N$21</f>
        <v>16.008797071878931</v>
      </c>
      <c r="O69" s="183">
        <f>RES_hhdet_in_tesh!O69/RES_summary!O$21</f>
        <v>16.168026394573847</v>
      </c>
      <c r="P69" s="183">
        <f>RES_hhdet_in_tesh!P69/RES_summary!P$21</f>
        <v>0</v>
      </c>
      <c r="Q69" s="183">
        <f>RES_hhdet_in_tesh!Q69/RES_summary!Q$21</f>
        <v>15.986602181735718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0</v>
      </c>
      <c r="D73" s="180">
        <f>RES_hhdet_in_tesh!D73/RES_summary!D$21</f>
        <v>15.818832339844196</v>
      </c>
      <c r="E73" s="180">
        <f>RES_hhdet_in_tesh!E73/RES_summary!E$21</f>
        <v>0</v>
      </c>
      <c r="F73" s="180">
        <f>RES_hhdet_in_tesh!F73/RES_summary!F$21</f>
        <v>16.30310850663561</v>
      </c>
      <c r="G73" s="180">
        <f>RES_hhdet_in_tesh!G73/RES_summary!G$21</f>
        <v>0</v>
      </c>
      <c r="H73" s="180">
        <f>RES_hhdet_in_tesh!H73/RES_summary!H$21</f>
        <v>0</v>
      </c>
      <c r="I73" s="180">
        <f>RES_hhdet_in_tesh!I73/RES_summary!I$21</f>
        <v>0</v>
      </c>
      <c r="J73" s="180">
        <f>RES_hhdet_in_tesh!J73/RES_summary!J$21</f>
        <v>21.963086267368009</v>
      </c>
      <c r="K73" s="180">
        <f>RES_hhdet_in_tesh!K73/RES_summary!K$21</f>
        <v>0</v>
      </c>
      <c r="L73" s="180">
        <f>RES_hhdet_in_tesh!L73/RES_summary!L$21</f>
        <v>18.71939341005184</v>
      </c>
      <c r="M73" s="180">
        <f>RES_hhdet_in_tesh!M73/RES_summary!M$21</f>
        <v>0</v>
      </c>
      <c r="N73" s="180">
        <f>RES_hhdet_in_tesh!N73/RES_summary!N$21</f>
        <v>21.039827216280877</v>
      </c>
      <c r="O73" s="180">
        <f>RES_hhdet_in_tesh!O73/RES_summary!O$21</f>
        <v>17.506161099754326</v>
      </c>
      <c r="P73" s="180">
        <f>RES_hhdet_in_tesh!P73/RES_summary!P$21</f>
        <v>17.862425241382692</v>
      </c>
      <c r="Q73" s="180">
        <f>RES_hhdet_in_tesh!Q73/RES_summary!Q$21</f>
        <v>16.31270552438323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8.4009599986795926</v>
      </c>
      <c r="D77" s="178">
        <f>RES_hhdet_in_tesh!D77/RES_summary!D$21</f>
        <v>10.230919957393011</v>
      </c>
      <c r="E77" s="178">
        <f>RES_hhdet_in_tesh!E77/RES_summary!E$21</f>
        <v>9.9532598293396219</v>
      </c>
      <c r="F77" s="178">
        <f>RES_hhdet_in_tesh!F77/RES_summary!F$21</f>
        <v>8.8732187319047657</v>
      </c>
      <c r="G77" s="178">
        <f>RES_hhdet_in_tesh!G77/RES_summary!G$21</f>
        <v>14.199898999255693</v>
      </c>
      <c r="H77" s="178">
        <f>RES_hhdet_in_tesh!H77/RES_summary!H$21</f>
        <v>12.142404549315907</v>
      </c>
      <c r="I77" s="178">
        <f>RES_hhdet_in_tesh!I77/RES_summary!I$21</f>
        <v>0</v>
      </c>
      <c r="J77" s="178">
        <f>RES_hhdet_in_tesh!J77/RES_summary!J$21</f>
        <v>11.17898846437693</v>
      </c>
      <c r="K77" s="178">
        <f>RES_hhdet_in_tesh!K77/RES_summary!K$21</f>
        <v>9.0018339047777882</v>
      </c>
      <c r="L77" s="178">
        <f>RES_hhdet_in_tesh!L77/RES_summary!L$21</f>
        <v>9.2099935529196539</v>
      </c>
      <c r="M77" s="178">
        <f>RES_hhdet_in_tesh!M77/RES_summary!M$21</f>
        <v>9.2260216605915968</v>
      </c>
      <c r="N77" s="178">
        <f>RES_hhdet_in_tesh!N77/RES_summary!N$21</f>
        <v>10.103885767904186</v>
      </c>
      <c r="O77" s="178">
        <f>RES_hhdet_in_tesh!O77/RES_summary!O$21</f>
        <v>9.626103554608072</v>
      </c>
      <c r="P77" s="178">
        <f>RES_hhdet_in_tesh!P77/RES_summary!P$21</f>
        <v>8.8887078093364345</v>
      </c>
      <c r="Q77" s="178">
        <f>RES_hhdet_in_tesh!Q77/RES_summary!Q$21</f>
        <v>8.8963712405714777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8.4009599986795926</v>
      </c>
      <c r="D78" s="177">
        <f>RES_hhdet_in_tesh!D78/RES_summary!D$21</f>
        <v>9.7674611103861828</v>
      </c>
      <c r="E78" s="177">
        <f>RES_hhdet_in_tesh!E78/RES_summary!E$21</f>
        <v>10.067722659660117</v>
      </c>
      <c r="F78" s="177">
        <f>RES_hhdet_in_tesh!F78/RES_summary!F$21</f>
        <v>8.0457037277323629</v>
      </c>
      <c r="G78" s="177">
        <f>RES_hhdet_in_tesh!G78/RES_summary!G$21</f>
        <v>14.199898999255693</v>
      </c>
      <c r="H78" s="177">
        <f>RES_hhdet_in_tesh!H78/RES_summary!H$21</f>
        <v>12.142404549315907</v>
      </c>
      <c r="I78" s="177">
        <f>RES_hhdet_in_tesh!I78/RES_summary!I$21</f>
        <v>0</v>
      </c>
      <c r="J78" s="177">
        <f>RES_hhdet_in_tesh!J78/RES_summary!J$21</f>
        <v>9.164696053910756</v>
      </c>
      <c r="K78" s="177">
        <f>RES_hhdet_in_tesh!K78/RES_summary!K$21</f>
        <v>9.0018339047777882</v>
      </c>
      <c r="L78" s="177">
        <f>RES_hhdet_in_tesh!L78/RES_summary!L$21</f>
        <v>9.2099935529196539</v>
      </c>
      <c r="M78" s="177">
        <f>RES_hhdet_in_tesh!M78/RES_summary!M$21</f>
        <v>9.2260216605915968</v>
      </c>
      <c r="N78" s="177">
        <f>RES_hhdet_in_tesh!N78/RES_summary!N$21</f>
        <v>9.2898614144442071</v>
      </c>
      <c r="O78" s="177">
        <f>RES_hhdet_in_tesh!O78/RES_summary!O$21</f>
        <v>9.2015645384785287</v>
      </c>
      <c r="P78" s="177">
        <f>RES_hhdet_in_tesh!P78/RES_summary!P$21</f>
        <v>8.8887078093364345</v>
      </c>
      <c r="Q78" s="177">
        <f>RES_hhdet_in_tesh!Q78/RES_summary!Q$21</f>
        <v>8.9924604960215806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11.091313508990149</v>
      </c>
      <c r="E79" s="176">
        <f>RES_hhdet_in_tesh!E79/RES_summary!E$21</f>
        <v>7.9207237753416395</v>
      </c>
      <c r="F79" s="176">
        <f>RES_hhdet_in_tesh!F79/RES_summary!F$21</f>
        <v>12.492790955519274</v>
      </c>
      <c r="G79" s="176">
        <f>RES_hhdet_in_tesh!G79/RES_summary!G$21</f>
        <v>0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18.112763105724454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11.060511103442915</v>
      </c>
      <c r="O79" s="176">
        <f>RES_hhdet_in_tesh!O79/RES_summary!O$21</f>
        <v>10.166002354961718</v>
      </c>
      <c r="P79" s="176">
        <f>RES_hhdet_in_tesh!P79/RES_summary!P$21</f>
        <v>0</v>
      </c>
      <c r="Q79" s="176">
        <f>RES_hhdet_in_tesh!Q79/RES_summary!Q$21</f>
        <v>8.8439110479778051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161.35106148430145</v>
      </c>
      <c r="E81" s="184">
        <f>RES_hhdet_in_tesh!E81/RES_summary!E$21</f>
        <v>163.18095765718496</v>
      </c>
      <c r="F81" s="184">
        <f>RES_hhdet_in_tesh!F81/RES_summary!F$21</f>
        <v>171.75009658487295</v>
      </c>
      <c r="G81" s="184">
        <f>RES_hhdet_in_tesh!G81/RES_summary!G$21</f>
        <v>158.73878284326349</v>
      </c>
      <c r="H81" s="184">
        <f>RES_hhdet_in_tesh!H81/RES_summary!H$21</f>
        <v>159.06908356837093</v>
      </c>
      <c r="I81" s="184">
        <f>RES_hhdet_in_tesh!I81/RES_summary!I$21</f>
        <v>143.54664670608358</v>
      </c>
      <c r="J81" s="184">
        <f>RES_hhdet_in_tesh!J81/RES_summary!J$21</f>
        <v>163.70150560655946</v>
      </c>
      <c r="K81" s="184">
        <f>RES_hhdet_in_tesh!K81/RES_summary!K$21</f>
        <v>151.46185920104546</v>
      </c>
      <c r="L81" s="184">
        <f>RES_hhdet_in_tesh!L81/RES_summary!L$21</f>
        <v>159.79500376270732</v>
      </c>
      <c r="M81" s="184">
        <f>RES_hhdet_in_tesh!M81/RES_summary!M$21</f>
        <v>149.53616283646937</v>
      </c>
      <c r="N81" s="184">
        <f>RES_hhdet_in_tesh!N81/RES_summary!N$21</f>
        <v>154.24695884384053</v>
      </c>
      <c r="O81" s="184">
        <f>RES_hhdet_in_tesh!O81/RES_summary!O$21</f>
        <v>141.64202033771804</v>
      </c>
      <c r="P81" s="184">
        <f>RES_hhdet_in_tesh!P81/RES_summary!P$21</f>
        <v>140.81342416780171</v>
      </c>
      <c r="Q81" s="184">
        <f>RES_hhdet_in_tesh!Q81/RES_summary!Q$21</f>
        <v>131.16738412685973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114.26835954485725</v>
      </c>
      <c r="E82" s="178">
        <f>RES_hhdet_in_tesh!E82/RES_summary!E$21</f>
        <v>116.11647978333812</v>
      </c>
      <c r="F82" s="178">
        <f>RES_hhdet_in_tesh!F82/RES_summary!F$21</f>
        <v>127.10871596612924</v>
      </c>
      <c r="G82" s="178">
        <f>RES_hhdet_in_tesh!G82/RES_summary!G$21</f>
        <v>110.63780242939316</v>
      </c>
      <c r="H82" s="178">
        <f>RES_hhdet_in_tesh!H82/RES_summary!H$21</f>
        <v>100.97796030767847</v>
      </c>
      <c r="I82" s="178">
        <f>RES_hhdet_in_tesh!I82/RES_summary!I$21</f>
        <v>97.522303969815923</v>
      </c>
      <c r="J82" s="178">
        <f>RES_hhdet_in_tesh!J82/RES_summary!J$21</f>
        <v>115.80687575169944</v>
      </c>
      <c r="K82" s="178">
        <f>RES_hhdet_in_tesh!K82/RES_summary!K$21</f>
        <v>109.64441756548641</v>
      </c>
      <c r="L82" s="178">
        <f>RES_hhdet_in_tesh!L82/RES_summary!L$21</f>
        <v>114.2638621217539</v>
      </c>
      <c r="M82" s="178">
        <f>RES_hhdet_in_tesh!M82/RES_summary!M$21</f>
        <v>102.64849756613224</v>
      </c>
      <c r="N82" s="178">
        <f>RES_hhdet_in_tesh!N82/RES_summary!N$21</f>
        <v>110.22669419042489</v>
      </c>
      <c r="O82" s="178">
        <f>RES_hhdet_in_tesh!O82/RES_summary!O$21</f>
        <v>97.21965384832383</v>
      </c>
      <c r="P82" s="178">
        <f>RES_hhdet_in_tesh!P82/RES_summary!P$21</f>
        <v>97.413941140913735</v>
      </c>
      <c r="Q82" s="178">
        <f>RES_hhdet_in_tesh!Q82/RES_summary!Q$21</f>
        <v>87.423276414137518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113.55009655758525</v>
      </c>
      <c r="E83" s="177">
        <f>RES_hhdet_in_tesh!E83/RES_summary!E$21</f>
        <v>114.34650449014437</v>
      </c>
      <c r="F83" s="177">
        <f>RES_hhdet_in_tesh!F83/RES_summary!F$21</f>
        <v>126.63810428010022</v>
      </c>
      <c r="G83" s="177">
        <f>RES_hhdet_in_tesh!G83/RES_summary!G$21</f>
        <v>108.11992229709061</v>
      </c>
      <c r="H83" s="177">
        <f>RES_hhdet_in_tesh!H83/RES_summary!H$21</f>
        <v>99.417235294025133</v>
      </c>
      <c r="I83" s="177">
        <f>RES_hhdet_in_tesh!I83/RES_summary!I$21</f>
        <v>94.357874590083753</v>
      </c>
      <c r="J83" s="177">
        <f>RES_hhdet_in_tesh!J83/RES_summary!J$21</f>
        <v>114.14481064878866</v>
      </c>
      <c r="K83" s="177">
        <f>RES_hhdet_in_tesh!K83/RES_summary!K$21</f>
        <v>106.71990038265201</v>
      </c>
      <c r="L83" s="177">
        <f>RES_hhdet_in_tesh!L83/RES_summary!L$21</f>
        <v>112.58925420518361</v>
      </c>
      <c r="M83" s="177">
        <f>RES_hhdet_in_tesh!M83/RES_summary!M$21</f>
        <v>101.32513189922328</v>
      </c>
      <c r="N83" s="177">
        <f>RES_hhdet_in_tesh!N83/RES_summary!N$21</f>
        <v>108.7619741696619</v>
      </c>
      <c r="O83" s="177">
        <f>RES_hhdet_in_tesh!O83/RES_summary!O$21</f>
        <v>96.062254826515613</v>
      </c>
      <c r="P83" s="177">
        <f>RES_hhdet_in_tesh!P83/RES_summary!P$21</f>
        <v>96.043101909937675</v>
      </c>
      <c r="Q83" s="177">
        <f>RES_hhdet_in_tesh!Q83/RES_summary!Q$21</f>
        <v>85.843692738235887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0.71826298727199611</v>
      </c>
      <c r="E84" s="177">
        <f>RES_hhdet_in_tesh!E84/RES_summary!E$21</f>
        <v>1.7699752931937371</v>
      </c>
      <c r="F84" s="177">
        <f>RES_hhdet_in_tesh!F84/RES_summary!F$21</f>
        <v>0.47061168602900505</v>
      </c>
      <c r="G84" s="177">
        <f>RES_hhdet_in_tesh!G84/RES_summary!G$21</f>
        <v>2.5178801323025537</v>
      </c>
      <c r="H84" s="177">
        <f>RES_hhdet_in_tesh!H84/RES_summary!H$21</f>
        <v>1.5607250136533557</v>
      </c>
      <c r="I84" s="177">
        <f>RES_hhdet_in_tesh!I84/RES_summary!I$21</f>
        <v>3.1644293797321672</v>
      </c>
      <c r="J84" s="177">
        <f>RES_hhdet_in_tesh!J84/RES_summary!J$21</f>
        <v>1.6620651029107589</v>
      </c>
      <c r="K84" s="177">
        <f>RES_hhdet_in_tesh!K84/RES_summary!K$21</f>
        <v>2.9245171828344079</v>
      </c>
      <c r="L84" s="177">
        <f>RES_hhdet_in_tesh!L84/RES_summary!L$21</f>
        <v>1.6746079165703007</v>
      </c>
      <c r="M84" s="177">
        <f>RES_hhdet_in_tesh!M84/RES_summary!M$21</f>
        <v>1.3233656669089571</v>
      </c>
      <c r="N84" s="177">
        <f>RES_hhdet_in_tesh!N84/RES_summary!N$21</f>
        <v>1.4647200207630011</v>
      </c>
      <c r="O84" s="177">
        <f>RES_hhdet_in_tesh!O84/RES_summary!O$21</f>
        <v>1.1573990218082348</v>
      </c>
      <c r="P84" s="177">
        <f>RES_hhdet_in_tesh!P84/RES_summary!P$21</f>
        <v>1.3708392309760482</v>
      </c>
      <c r="Q84" s="177">
        <f>RES_hhdet_in_tesh!Q84/RES_summary!Q$21</f>
        <v>1.5795836759016124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22.032359596935837</v>
      </c>
      <c r="E85" s="178">
        <f>RES_hhdet_in_tesh!E85/RES_summary!E$21</f>
        <v>20.406653817825678</v>
      </c>
      <c r="F85" s="178">
        <f>RES_hhdet_in_tesh!F85/RES_summary!F$21</f>
        <v>19.46900047902113</v>
      </c>
      <c r="G85" s="178">
        <f>RES_hhdet_in_tesh!G85/RES_summary!G$21</f>
        <v>18.877890192361068</v>
      </c>
      <c r="H85" s="178">
        <f>RES_hhdet_in_tesh!H85/RES_summary!H$21</f>
        <v>18.489380675855031</v>
      </c>
      <c r="I85" s="178">
        <f>RES_hhdet_in_tesh!I85/RES_summary!I$21</f>
        <v>18.223126020585951</v>
      </c>
      <c r="J85" s="178">
        <f>RES_hhdet_in_tesh!J85/RES_summary!J$21</f>
        <v>18.467188172712319</v>
      </c>
      <c r="K85" s="178">
        <f>RES_hhdet_in_tesh!K85/RES_summary!K$21</f>
        <v>19.15848399648311</v>
      </c>
      <c r="L85" s="178">
        <f>RES_hhdet_in_tesh!L85/RES_summary!L$21</f>
        <v>19.392155502985389</v>
      </c>
      <c r="M85" s="178">
        <f>RES_hhdet_in_tesh!M85/RES_summary!M$21</f>
        <v>19.209378820759003</v>
      </c>
      <c r="N85" s="178">
        <f>RES_hhdet_in_tesh!N85/RES_summary!N$21</f>
        <v>19.430472519691623</v>
      </c>
      <c r="O85" s="178">
        <f>RES_hhdet_in_tesh!O85/RES_summary!O$21</f>
        <v>19.37135539508628</v>
      </c>
      <c r="P85" s="178">
        <f>RES_hhdet_in_tesh!P85/RES_summary!P$21</f>
        <v>18.724284561819395</v>
      </c>
      <c r="Q85" s="178">
        <f>RES_hhdet_in_tesh!Q85/RES_summary!Q$21</f>
        <v>19.06270638472721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22.032359596935837</v>
      </c>
      <c r="E86" s="177">
        <f>RES_hhdet_in_tesh!E86/RES_summary!E$21</f>
        <v>20.406653817825678</v>
      </c>
      <c r="F86" s="177">
        <f>RES_hhdet_in_tesh!F86/RES_summary!F$21</f>
        <v>19.46900047902113</v>
      </c>
      <c r="G86" s="177">
        <f>RES_hhdet_in_tesh!G86/RES_summary!G$21</f>
        <v>18.877890192361068</v>
      </c>
      <c r="H86" s="177">
        <f>RES_hhdet_in_tesh!H86/RES_summary!H$21</f>
        <v>18.489380675855031</v>
      </c>
      <c r="I86" s="177">
        <f>RES_hhdet_in_tesh!I86/RES_summary!I$21</f>
        <v>18.223126020585951</v>
      </c>
      <c r="J86" s="177">
        <f>RES_hhdet_in_tesh!J86/RES_summary!J$21</f>
        <v>18.467188172712319</v>
      </c>
      <c r="K86" s="177">
        <f>RES_hhdet_in_tesh!K86/RES_summary!K$21</f>
        <v>19.15848399648311</v>
      </c>
      <c r="L86" s="177">
        <f>RES_hhdet_in_tesh!L86/RES_summary!L$21</f>
        <v>19.392155502985389</v>
      </c>
      <c r="M86" s="177">
        <f>RES_hhdet_in_tesh!M86/RES_summary!M$21</f>
        <v>19.209378820759003</v>
      </c>
      <c r="N86" s="177">
        <f>RES_hhdet_in_tesh!N86/RES_summary!N$21</f>
        <v>19.430472519691623</v>
      </c>
      <c r="O86" s="177">
        <f>RES_hhdet_in_tesh!O86/RES_summary!O$21</f>
        <v>19.37135539508628</v>
      </c>
      <c r="P86" s="177">
        <f>RES_hhdet_in_tesh!P86/RES_summary!P$21</f>
        <v>18.724284561819395</v>
      </c>
      <c r="Q86" s="177">
        <f>RES_hhdet_in_tesh!Q86/RES_summary!Q$21</f>
        <v>19.06270638472721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15.665067162382861</v>
      </c>
      <c r="E87" s="178">
        <f>RES_hhdet_in_tesh!E87/RES_summary!E$21</f>
        <v>18.1005198342028</v>
      </c>
      <c r="F87" s="178">
        <f>RES_hhdet_in_tesh!F87/RES_summary!F$21</f>
        <v>15.681164745359965</v>
      </c>
      <c r="G87" s="178">
        <f>RES_hhdet_in_tesh!G87/RES_summary!G$21</f>
        <v>18.771609177293936</v>
      </c>
      <c r="H87" s="178">
        <f>RES_hhdet_in_tesh!H87/RES_summary!H$21</f>
        <v>18.816184601127876</v>
      </c>
      <c r="I87" s="178">
        <f>RES_hhdet_in_tesh!I87/RES_summary!I$21</f>
        <v>19.689493737045606</v>
      </c>
      <c r="J87" s="178">
        <f>RES_hhdet_in_tesh!J87/RES_summary!J$21</f>
        <v>16.937339936981367</v>
      </c>
      <c r="K87" s="178">
        <f>RES_hhdet_in_tesh!K87/RES_summary!K$21</f>
        <v>18.297487031690856</v>
      </c>
      <c r="L87" s="178">
        <f>RES_hhdet_in_tesh!L87/RES_summary!L$21</f>
        <v>16.275858538011775</v>
      </c>
      <c r="M87" s="178">
        <f>RES_hhdet_in_tesh!M87/RES_summary!M$21</f>
        <v>19.223482805317509</v>
      </c>
      <c r="N87" s="178">
        <f>RES_hhdet_in_tesh!N87/RES_summary!N$21</f>
        <v>15.850408633087536</v>
      </c>
      <c r="O87" s="178">
        <f>RES_hhdet_in_tesh!O87/RES_summary!O$21</f>
        <v>16.539076077188543</v>
      </c>
      <c r="P87" s="178">
        <f>RES_hhdet_in_tesh!P87/RES_summary!P$21</f>
        <v>15.306934861905432</v>
      </c>
      <c r="Q87" s="178">
        <f>RES_hhdet_in_tesh!Q87/RES_summary!Q$21</f>
        <v>16.285079061199248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15.689034642234581</v>
      </c>
      <c r="E88" s="183">
        <f>RES_hhdet_in_tesh!E88/RES_summary!E$21</f>
        <v>16.838733528121288</v>
      </c>
      <c r="F88" s="183">
        <f>RES_hhdet_in_tesh!F88/RES_summary!F$21</f>
        <v>15.463866993054209</v>
      </c>
      <c r="G88" s="183">
        <f>RES_hhdet_in_tesh!G88/RES_summary!G$21</f>
        <v>18.31086491581798</v>
      </c>
      <c r="H88" s="183">
        <f>RES_hhdet_in_tesh!H88/RES_summary!H$21</f>
        <v>18.78032953812502</v>
      </c>
      <c r="I88" s="183">
        <f>RES_hhdet_in_tesh!I88/RES_summary!I$21</f>
        <v>19.689493737045606</v>
      </c>
      <c r="J88" s="183">
        <f>RES_hhdet_in_tesh!J88/RES_summary!J$21</f>
        <v>16.937339936981367</v>
      </c>
      <c r="K88" s="183">
        <f>RES_hhdet_in_tesh!K88/RES_summary!K$21</f>
        <v>16.393995741349364</v>
      </c>
      <c r="L88" s="183">
        <f>RES_hhdet_in_tesh!L88/RES_summary!L$21</f>
        <v>16.275858538011775</v>
      </c>
      <c r="M88" s="183">
        <f>RES_hhdet_in_tesh!M88/RES_summary!M$21</f>
        <v>0</v>
      </c>
      <c r="N88" s="183">
        <f>RES_hhdet_in_tesh!N88/RES_summary!N$21</f>
        <v>15.850408633087536</v>
      </c>
      <c r="O88" s="183">
        <f>RES_hhdet_in_tesh!O88/RES_summary!O$21</f>
        <v>15.729375168052659</v>
      </c>
      <c r="P88" s="183">
        <f>RES_hhdet_in_tesh!P88/RES_summary!P$21</f>
        <v>15.306934861905432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0</v>
      </c>
      <c r="M89" s="183">
        <f>RES_hhdet_in_tesh!M89/RES_summary!M$21</f>
        <v>0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0</v>
      </c>
      <c r="M90" s="182">
        <f>RES_hhdet_in_tesh!M90/RES_summary!M$21</f>
        <v>0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0</v>
      </c>
      <c r="M91" s="181">
        <f>RES_hhdet_in_tesh!M91/RES_summary!M$21</f>
        <v>0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15.3251845572967</v>
      </c>
      <c r="E96" s="180">
        <f>RES_hhdet_in_tesh!E96/RES_summary!E$21</f>
        <v>21.039269579955906</v>
      </c>
      <c r="F96" s="180">
        <f>RES_hhdet_in_tesh!F96/RES_summary!F$21</f>
        <v>17.094705120766687</v>
      </c>
      <c r="G96" s="180">
        <f>RES_hhdet_in_tesh!G96/RES_summary!G$21</f>
        <v>19.398991069918356</v>
      </c>
      <c r="H96" s="180">
        <f>RES_hhdet_in_tesh!H96/RES_summary!H$21</f>
        <v>18.869362829468066</v>
      </c>
      <c r="I96" s="180">
        <f>RES_hhdet_in_tesh!I96/RES_summary!I$21</f>
        <v>0</v>
      </c>
      <c r="J96" s="180">
        <f>RES_hhdet_in_tesh!J96/RES_summary!J$21</f>
        <v>0</v>
      </c>
      <c r="K96" s="180">
        <f>RES_hhdet_in_tesh!K96/RES_summary!K$21</f>
        <v>24.403675789464145</v>
      </c>
      <c r="L96" s="180">
        <f>RES_hhdet_in_tesh!L96/RES_summary!L$21</f>
        <v>0</v>
      </c>
      <c r="M96" s="180">
        <f>RES_hhdet_in_tesh!M96/RES_summary!M$21</f>
        <v>19.223482805317509</v>
      </c>
      <c r="N96" s="180">
        <f>RES_hhdet_in_tesh!N96/RES_summary!N$21</f>
        <v>0</v>
      </c>
      <c r="O96" s="180">
        <f>RES_hhdet_in_tesh!O96/RES_summary!O$21</f>
        <v>17.386018716156769</v>
      </c>
      <c r="P96" s="180">
        <f>RES_hhdet_in_tesh!P96/RES_summary!P$21</f>
        <v>0</v>
      </c>
      <c r="Q96" s="180">
        <f>RES_hhdet_in_tesh!Q96/RES_summary!Q$21</f>
        <v>16.285079061199248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0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0</v>
      </c>
      <c r="H97" s="179">
        <f>RES_hhdet_in_tesh!H97/RES_summary!H$21</f>
        <v>0</v>
      </c>
      <c r="I97" s="179">
        <f>RES_hhdet_in_tesh!I97/RES_summary!I$21</f>
        <v>0</v>
      </c>
      <c r="J97" s="179">
        <f>RES_hhdet_in_tesh!J97/RES_summary!J$21</f>
        <v>0</v>
      </c>
      <c r="K97" s="179">
        <f>RES_hhdet_in_tesh!K97/RES_summary!K$21</f>
        <v>0</v>
      </c>
      <c r="L97" s="179">
        <f>RES_hhdet_in_tesh!L97/RES_summary!L$21</f>
        <v>0</v>
      </c>
      <c r="M97" s="179">
        <f>RES_hhdet_in_tesh!M97/RES_summary!M$21</f>
        <v>0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0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0</v>
      </c>
      <c r="H98" s="177">
        <f>RES_hhdet_in_tesh!H98/RES_summary!H$21</f>
        <v>0</v>
      </c>
      <c r="I98" s="177">
        <f>RES_hhdet_in_tesh!I98/RES_summary!I$21</f>
        <v>0</v>
      </c>
      <c r="J98" s="177">
        <f>RES_hhdet_in_tesh!J98/RES_summary!J$21</f>
        <v>0</v>
      </c>
      <c r="K98" s="177">
        <f>RES_hhdet_in_tesh!K98/RES_summary!K$21</f>
        <v>0</v>
      </c>
      <c r="L98" s="177">
        <f>RES_hhdet_in_tesh!L98/RES_summary!L$21</f>
        <v>0</v>
      </c>
      <c r="M98" s="177">
        <f>RES_hhdet_in_tesh!M98/RES_summary!M$21</f>
        <v>0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0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0</v>
      </c>
      <c r="H99" s="177">
        <f>RES_hhdet_in_tesh!H99/RES_summary!H$21</f>
        <v>0</v>
      </c>
      <c r="I99" s="177">
        <f>RES_hhdet_in_tesh!I99/RES_summary!I$21</f>
        <v>0</v>
      </c>
      <c r="J99" s="177">
        <f>RES_hhdet_in_tesh!J99/RES_summary!J$21</f>
        <v>0</v>
      </c>
      <c r="K99" s="177">
        <f>RES_hhdet_in_tesh!K99/RES_summary!K$21</f>
        <v>0</v>
      </c>
      <c r="L99" s="177">
        <f>RES_hhdet_in_tesh!L99/RES_summary!L$21</f>
        <v>0</v>
      </c>
      <c r="M99" s="177">
        <f>RES_hhdet_in_tesh!M99/RES_summary!M$21</f>
        <v>0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9.385275180125511</v>
      </c>
      <c r="E100" s="178">
        <f>RES_hhdet_in_tesh!E100/RES_summary!E$21</f>
        <v>8.5573042218183843</v>
      </c>
      <c r="F100" s="178">
        <f>RES_hhdet_in_tesh!F100/RES_summary!F$21</f>
        <v>9.4912153943626034</v>
      </c>
      <c r="G100" s="178">
        <f>RES_hhdet_in_tesh!G100/RES_summary!G$21</f>
        <v>10.451481044215326</v>
      </c>
      <c r="H100" s="178">
        <f>RES_hhdet_in_tesh!H100/RES_summary!H$21</f>
        <v>20.785557983709559</v>
      </c>
      <c r="I100" s="178">
        <f>RES_hhdet_in_tesh!I100/RES_summary!I$21</f>
        <v>8.111722978636104</v>
      </c>
      <c r="J100" s="178">
        <f>RES_hhdet_in_tesh!J100/RES_summary!J$21</f>
        <v>12.490101745166321</v>
      </c>
      <c r="K100" s="178">
        <f>RES_hhdet_in_tesh!K100/RES_summary!K$21</f>
        <v>4.3614706073850842</v>
      </c>
      <c r="L100" s="178">
        <f>RES_hhdet_in_tesh!L100/RES_summary!L$21</f>
        <v>9.8631275999562664</v>
      </c>
      <c r="M100" s="178">
        <f>RES_hhdet_in_tesh!M100/RES_summary!M$21</f>
        <v>8.454803644260604</v>
      </c>
      <c r="N100" s="178">
        <f>RES_hhdet_in_tesh!N100/RES_summary!N$21</f>
        <v>8.7393835006365226</v>
      </c>
      <c r="O100" s="178">
        <f>RES_hhdet_in_tesh!O100/RES_summary!O$21</f>
        <v>8.5119350171193897</v>
      </c>
      <c r="P100" s="178">
        <f>RES_hhdet_in_tesh!P100/RES_summary!P$21</f>
        <v>9.3682636031631557</v>
      </c>
      <c r="Q100" s="178">
        <f>RES_hhdet_in_tesh!Q100/RES_summary!Q$21</f>
        <v>8.396322266795746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9.0491392234683623</v>
      </c>
      <c r="E101" s="177">
        <f>RES_hhdet_in_tesh!E101/RES_summary!E$21</f>
        <v>9.3683119049991816</v>
      </c>
      <c r="F101" s="177">
        <f>RES_hhdet_in_tesh!F101/RES_summary!F$21</f>
        <v>7.8404334284368842</v>
      </c>
      <c r="G101" s="177">
        <f>RES_hhdet_in_tesh!G101/RES_summary!G$21</f>
        <v>13.936863144387972</v>
      </c>
      <c r="H101" s="177">
        <f>RES_hhdet_in_tesh!H101/RES_summary!H$21</f>
        <v>11.273610949912785</v>
      </c>
      <c r="I101" s="177">
        <f>RES_hhdet_in_tesh!I101/RES_summary!I$21</f>
        <v>10.684251752836634</v>
      </c>
      <c r="J101" s="177">
        <f>RES_hhdet_in_tesh!J101/RES_summary!J$21</f>
        <v>8.6670219344632748</v>
      </c>
      <c r="K101" s="177">
        <f>RES_hhdet_in_tesh!K101/RES_summary!K$21</f>
        <v>8.4785527628769515</v>
      </c>
      <c r="L101" s="177">
        <f>RES_hhdet_in_tesh!L101/RES_summary!L$21</f>
        <v>8.609469698233557</v>
      </c>
      <c r="M101" s="177">
        <f>RES_hhdet_in_tesh!M101/RES_summary!M$21</f>
        <v>8.454803644260604</v>
      </c>
      <c r="N101" s="177">
        <f>RES_hhdet_in_tesh!N101/RES_summary!N$21</f>
        <v>8.7393835006365226</v>
      </c>
      <c r="O101" s="177">
        <f>RES_hhdet_in_tesh!O101/RES_summary!O$21</f>
        <v>8.5119350171193897</v>
      </c>
      <c r="P101" s="177">
        <f>RES_hhdet_in_tesh!P101/RES_summary!P$21</f>
        <v>8.8006177695291203</v>
      </c>
      <c r="Q101" s="177">
        <f>RES_hhdet_in_tesh!Q101/RES_summary!Q$21</f>
        <v>8.396322266795746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11.090760038719418</v>
      </c>
      <c r="E103" s="176">
        <f>RES_hhdet_in_tesh!E103/RES_summary!E$21</f>
        <v>7.9222065970355127</v>
      </c>
      <c r="F103" s="176">
        <f>RES_hhdet_in_tesh!F103/RES_summary!F$21</f>
        <v>12.496469366068551</v>
      </c>
      <c r="G103" s="176">
        <f>RES_hhdet_in_tesh!G103/RES_summary!G$21</f>
        <v>6.2063941519415788</v>
      </c>
      <c r="H103" s="176">
        <f>RES_hhdet_in_tesh!H103/RES_summary!H$21</f>
        <v>24.2208921623773</v>
      </c>
      <c r="I103" s="176">
        <f>RES_hhdet_in_tesh!I103/RES_summary!I$21</f>
        <v>4.9968164441136675</v>
      </c>
      <c r="J103" s="176">
        <f>RES_hhdet_in_tesh!J103/RES_summary!J$21</f>
        <v>18.118348475768226</v>
      </c>
      <c r="K103" s="176">
        <f>RES_hhdet_in_tesh!K103/RES_summary!K$21</f>
        <v>3.167792240441563</v>
      </c>
      <c r="L103" s="176">
        <f>RES_hhdet_in_tesh!L103/RES_summary!L$21</f>
        <v>10.137550443700638</v>
      </c>
      <c r="M103" s="176">
        <f>RES_hhdet_in_tesh!M103/RES_summary!M$21</f>
        <v>0</v>
      </c>
      <c r="N103" s="176">
        <f>RES_hhdet_in_tesh!N103/RES_summary!N$21</f>
        <v>0</v>
      </c>
      <c r="O103" s="176">
        <f>RES_hhdet_in_tesh!O103/RES_summary!O$21</f>
        <v>0</v>
      </c>
      <c r="P103" s="176">
        <f>RES_hhdet_in_tesh!P103/RES_summary!P$21</f>
        <v>9.6827782743320014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160.78775838253966</v>
      </c>
      <c r="D105" s="184">
        <f>RES_hhdet_in_tesh!D105/RES_summary!D$21</f>
        <v>175.22104770082291</v>
      </c>
      <c r="E105" s="184">
        <f>RES_hhdet_in_tesh!E105/RES_summary!E$21</f>
        <v>171.74916663856368</v>
      </c>
      <c r="F105" s="184">
        <f>RES_hhdet_in_tesh!F105/RES_summary!F$21</f>
        <v>162.53249596333896</v>
      </c>
      <c r="G105" s="184">
        <f>RES_hhdet_in_tesh!G105/RES_summary!G$21</f>
        <v>148.62559174801734</v>
      </c>
      <c r="H105" s="184">
        <f>RES_hhdet_in_tesh!H105/RES_summary!H$21</f>
        <v>173.16506448642707</v>
      </c>
      <c r="I105" s="184">
        <f>RES_hhdet_in_tesh!I105/RES_summary!I$21</f>
        <v>150.68822917417648</v>
      </c>
      <c r="J105" s="184">
        <f>RES_hhdet_in_tesh!J105/RES_summary!J$21</f>
        <v>173.93389353252712</v>
      </c>
      <c r="K105" s="184">
        <f>RES_hhdet_in_tesh!K105/RES_summary!K$21</f>
        <v>156.56155684156406</v>
      </c>
      <c r="L105" s="184">
        <f>RES_hhdet_in_tesh!L105/RES_summary!L$21</f>
        <v>180.89610857996647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117.47105810011413</v>
      </c>
      <c r="D106" s="178">
        <f>RES_hhdet_in_tesh!D106/RES_summary!D$21</f>
        <v>129.12707772874251</v>
      </c>
      <c r="E106" s="178">
        <f>RES_hhdet_in_tesh!E106/RES_summary!E$21</f>
        <v>125.60420837241637</v>
      </c>
      <c r="F106" s="178">
        <f>RES_hhdet_in_tesh!F106/RES_summary!F$21</f>
        <v>115.07114376973971</v>
      </c>
      <c r="G106" s="178">
        <f>RES_hhdet_in_tesh!G106/RES_summary!G$21</f>
        <v>104.56989097393914</v>
      </c>
      <c r="H106" s="178">
        <f>RES_hhdet_in_tesh!H106/RES_summary!H$21</f>
        <v>112.27150589681472</v>
      </c>
      <c r="I106" s="178">
        <f>RES_hhdet_in_tesh!I106/RES_summary!I$21</f>
        <v>100.49930895300389</v>
      </c>
      <c r="J106" s="178">
        <f>RES_hhdet_in_tesh!J106/RES_summary!J$21</f>
        <v>115.87487140060657</v>
      </c>
      <c r="K106" s="178">
        <f>RES_hhdet_in_tesh!K106/RES_summary!K$21</f>
        <v>111.18342298827838</v>
      </c>
      <c r="L106" s="178">
        <f>RES_hhdet_in_tesh!L106/RES_summary!L$21</f>
        <v>133.05339637065654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117.09628884929103</v>
      </c>
      <c r="D107" s="177">
        <f>RES_hhdet_in_tesh!D107/RES_summary!D$21</f>
        <v>128.7199676017849</v>
      </c>
      <c r="E107" s="177">
        <f>RES_hhdet_in_tesh!E107/RES_summary!E$21</f>
        <v>124.63955738414086</v>
      </c>
      <c r="F107" s="177">
        <f>RES_hhdet_in_tesh!F107/RES_summary!F$21</f>
        <v>114.8577270068017</v>
      </c>
      <c r="G107" s="177">
        <f>RES_hhdet_in_tesh!G107/RES_summary!G$21</f>
        <v>103.36630170069391</v>
      </c>
      <c r="H107" s="177">
        <f>RES_hhdet_in_tesh!H107/RES_summary!H$21</f>
        <v>111.39710894808768</v>
      </c>
      <c r="I107" s="177">
        <f>RES_hhdet_in_tesh!I107/RES_summary!I$21</f>
        <v>98.841905002890371</v>
      </c>
      <c r="J107" s="177">
        <f>RES_hhdet_in_tesh!J107/RES_summary!J$21</f>
        <v>115.03734077374349</v>
      </c>
      <c r="K107" s="177">
        <f>RES_hhdet_in_tesh!K107/RES_summary!K$21</f>
        <v>109.68059741121856</v>
      </c>
      <c r="L107" s="177">
        <f>RES_hhdet_in_tesh!L107/RES_summary!L$21</f>
        <v>132.07120897778975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0.37476925082310403</v>
      </c>
      <c r="D108" s="177">
        <f>RES_hhdet_in_tesh!D108/RES_summary!D$21</f>
        <v>0.4071101269576004</v>
      </c>
      <c r="E108" s="177">
        <f>RES_hhdet_in_tesh!E108/RES_summary!E$21</f>
        <v>0.96465098827549511</v>
      </c>
      <c r="F108" s="177">
        <f>RES_hhdet_in_tesh!F108/RES_summary!F$21</f>
        <v>0.21341676293800949</v>
      </c>
      <c r="G108" s="177">
        <f>RES_hhdet_in_tesh!G108/RES_summary!G$21</f>
        <v>1.203589273245216</v>
      </c>
      <c r="H108" s="177">
        <f>RES_hhdet_in_tesh!H108/RES_summary!H$21</f>
        <v>0.8743969487270451</v>
      </c>
      <c r="I108" s="177">
        <f>RES_hhdet_in_tesh!I108/RES_summary!I$21</f>
        <v>1.6574039501135216</v>
      </c>
      <c r="J108" s="177">
        <f>RES_hhdet_in_tesh!J108/RES_summary!J$21</f>
        <v>0.83753062686306678</v>
      </c>
      <c r="K108" s="177">
        <f>RES_hhdet_in_tesh!K108/RES_summary!K$21</f>
        <v>1.5028255770598231</v>
      </c>
      <c r="L108" s="177">
        <f>RES_hhdet_in_tesh!L108/RES_summary!L$21</f>
        <v>0.98218739286681733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18.169692392931793</v>
      </c>
      <c r="D109" s="178">
        <f>RES_hhdet_in_tesh!D109/RES_summary!D$21</f>
        <v>18.222887541477107</v>
      </c>
      <c r="E109" s="178">
        <f>RES_hhdet_in_tesh!E109/RES_summary!E$21</f>
        <v>17.424478015455758</v>
      </c>
      <c r="F109" s="178">
        <f>RES_hhdet_in_tesh!F109/RES_summary!F$21</f>
        <v>18.297001385046723</v>
      </c>
      <c r="G109" s="178">
        <f>RES_hhdet_in_tesh!G109/RES_summary!G$21</f>
        <v>18.926904956093157</v>
      </c>
      <c r="H109" s="178">
        <f>RES_hhdet_in_tesh!H109/RES_summary!H$21</f>
        <v>18.241585254207983</v>
      </c>
      <c r="I109" s="178">
        <f>RES_hhdet_in_tesh!I109/RES_summary!I$21</f>
        <v>17.908797350648275</v>
      </c>
      <c r="J109" s="178">
        <f>RES_hhdet_in_tesh!J109/RES_summary!J$21</f>
        <v>18.313564308040547</v>
      </c>
      <c r="K109" s="178">
        <f>RES_hhdet_in_tesh!K109/RES_summary!K$21</f>
        <v>18.054954336335939</v>
      </c>
      <c r="L109" s="178">
        <f>RES_hhdet_in_tesh!L109/RES_summary!L$21</f>
        <v>18.865898707282323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18.169692392931793</v>
      </c>
      <c r="D110" s="177">
        <f>RES_hhdet_in_tesh!D110/RES_summary!D$21</f>
        <v>18.222887541477107</v>
      </c>
      <c r="E110" s="177">
        <f>RES_hhdet_in_tesh!E110/RES_summary!E$21</f>
        <v>17.424478015455758</v>
      </c>
      <c r="F110" s="177">
        <f>RES_hhdet_in_tesh!F110/RES_summary!F$21</f>
        <v>18.297001385046723</v>
      </c>
      <c r="G110" s="177">
        <f>RES_hhdet_in_tesh!G110/RES_summary!G$21</f>
        <v>18.926904956093157</v>
      </c>
      <c r="H110" s="177">
        <f>RES_hhdet_in_tesh!H110/RES_summary!H$21</f>
        <v>18.241585254207983</v>
      </c>
      <c r="I110" s="177">
        <f>RES_hhdet_in_tesh!I110/RES_summary!I$21</f>
        <v>17.908797350648275</v>
      </c>
      <c r="J110" s="177">
        <f>RES_hhdet_in_tesh!J110/RES_summary!J$21</f>
        <v>18.313564308040547</v>
      </c>
      <c r="K110" s="177">
        <f>RES_hhdet_in_tesh!K110/RES_summary!K$21</f>
        <v>18.054954336335939</v>
      </c>
      <c r="L110" s="177">
        <f>RES_hhdet_in_tesh!L110/RES_summary!L$21</f>
        <v>18.865898707282323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17.070612229327701</v>
      </c>
      <c r="D111" s="178">
        <f>RES_hhdet_in_tesh!D111/RES_summary!D$21</f>
        <v>16.7779578223588</v>
      </c>
      <c r="E111" s="178">
        <f>RES_hhdet_in_tesh!E111/RES_summary!E$21</f>
        <v>20.798385681247783</v>
      </c>
      <c r="F111" s="178">
        <f>RES_hhdet_in_tesh!F111/RES_summary!F$21</f>
        <v>16.669530432431969</v>
      </c>
      <c r="G111" s="178">
        <f>RES_hhdet_in_tesh!G111/RES_summary!G$21</f>
        <v>18.923635275434656</v>
      </c>
      <c r="H111" s="178">
        <f>RES_hhdet_in_tesh!H111/RES_summary!H$21</f>
        <v>18.436306746258978</v>
      </c>
      <c r="I111" s="178">
        <f>RES_hhdet_in_tesh!I111/RES_summary!I$21</f>
        <v>27.283768854162545</v>
      </c>
      <c r="J111" s="178">
        <f>RES_hhdet_in_tesh!J111/RES_summary!J$21</f>
        <v>21.628846034767747</v>
      </c>
      <c r="K111" s="178">
        <f>RES_hhdet_in_tesh!K111/RES_summary!K$21</f>
        <v>24.15538612052957</v>
      </c>
      <c r="L111" s="178">
        <f>RES_hhdet_in_tesh!L111/RES_summary!L$21</f>
        <v>18.838870034992976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17.070612229327701</v>
      </c>
      <c r="D116" s="180">
        <f>RES_hhdet_in_tesh!D116/RES_summary!D$21</f>
        <v>16.7779578223588</v>
      </c>
      <c r="E116" s="180">
        <f>RES_hhdet_in_tesh!E116/RES_summary!E$21</f>
        <v>20.798385681247783</v>
      </c>
      <c r="F116" s="180">
        <f>RES_hhdet_in_tesh!F116/RES_summary!F$21</f>
        <v>16.669530432431969</v>
      </c>
      <c r="G116" s="180">
        <f>RES_hhdet_in_tesh!G116/RES_summary!G$21</f>
        <v>18.923635275434656</v>
      </c>
      <c r="H116" s="180">
        <f>RES_hhdet_in_tesh!H116/RES_summary!H$21</f>
        <v>18.436306746258978</v>
      </c>
      <c r="I116" s="180">
        <f>RES_hhdet_in_tesh!I116/RES_summary!I$21</f>
        <v>27.283768854162545</v>
      </c>
      <c r="J116" s="180">
        <f>RES_hhdet_in_tesh!J116/RES_summary!J$21</f>
        <v>21.628846034767747</v>
      </c>
      <c r="K116" s="180">
        <f>RES_hhdet_in_tesh!K116/RES_summary!K$21</f>
        <v>24.15538612052957</v>
      </c>
      <c r="L116" s="180">
        <f>RES_hhdet_in_tesh!L116/RES_summary!L$21</f>
        <v>18.838870034992976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8.0763956601660229</v>
      </c>
      <c r="D120" s="178">
        <f>RES_hhdet_in_tesh!D120/RES_summary!D$21</f>
        <v>11.093124608244526</v>
      </c>
      <c r="E120" s="178">
        <f>RES_hhdet_in_tesh!E120/RES_summary!E$21</f>
        <v>7.9220945694437557</v>
      </c>
      <c r="F120" s="178">
        <f>RES_hhdet_in_tesh!F120/RES_summary!F$21</f>
        <v>12.494820376120543</v>
      </c>
      <c r="G120" s="178">
        <f>RES_hhdet_in_tesh!G120/RES_summary!G$21</f>
        <v>6.2051605425503844</v>
      </c>
      <c r="H120" s="178">
        <f>RES_hhdet_in_tesh!H120/RES_summary!H$21</f>
        <v>24.215666589145386</v>
      </c>
      <c r="I120" s="178">
        <f>RES_hhdet_in_tesh!I120/RES_summary!I$21</f>
        <v>4.996354016361793</v>
      </c>
      <c r="J120" s="178">
        <f>RES_hhdet_in_tesh!J120/RES_summary!J$21</f>
        <v>18.116611789112273</v>
      </c>
      <c r="K120" s="178">
        <f>RES_hhdet_in_tesh!K120/RES_summary!K$21</f>
        <v>3.1677933964201599</v>
      </c>
      <c r="L120" s="178">
        <f>RES_hhdet_in_tesh!L120/RES_summary!L$21</f>
        <v>10.137943467034619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8.0763956601660229</v>
      </c>
      <c r="D122" s="176">
        <f>RES_hhdet_in_tesh!D122/RES_summary!D$21</f>
        <v>11.093124608244526</v>
      </c>
      <c r="E122" s="176">
        <f>RES_hhdet_in_tesh!E122/RES_summary!E$21</f>
        <v>7.9220945694437557</v>
      </c>
      <c r="F122" s="176">
        <f>RES_hhdet_in_tesh!F122/RES_summary!F$21</f>
        <v>12.494820376120543</v>
      </c>
      <c r="G122" s="176">
        <f>RES_hhdet_in_tesh!G122/RES_summary!G$21</f>
        <v>6.2051605425503844</v>
      </c>
      <c r="H122" s="176">
        <f>RES_hhdet_in_tesh!H122/RES_summary!H$21</f>
        <v>24.215666589145386</v>
      </c>
      <c r="I122" s="176">
        <f>RES_hhdet_in_tesh!I122/RES_summary!I$21</f>
        <v>4.996354016361793</v>
      </c>
      <c r="J122" s="176">
        <f>RES_hhdet_in_tesh!J122/RES_summary!J$21</f>
        <v>18.116611789112273</v>
      </c>
      <c r="K122" s="176">
        <f>RES_hhdet_in_tesh!K122/RES_summary!K$21</f>
        <v>3.1677933964201599</v>
      </c>
      <c r="L122" s="176">
        <f>RES_hhdet_in_tesh!L122/RES_summary!L$21</f>
        <v>10.137943467034619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155.98799855960249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0</v>
      </c>
      <c r="G124" s="184">
        <f>RES_hhdet_in_tesh!G124/RES_summary!G$21</f>
        <v>151.43067455969845</v>
      </c>
      <c r="H124" s="184">
        <f>RES_hhdet_in_tesh!H124/RES_summary!H$21</f>
        <v>167.90795638213234</v>
      </c>
      <c r="I124" s="184">
        <f>RES_hhdet_in_tesh!I124/RES_summary!I$21</f>
        <v>139.38385389508267</v>
      </c>
      <c r="J124" s="184">
        <f>RES_hhdet_in_tesh!J124/RES_summary!J$21</f>
        <v>0</v>
      </c>
      <c r="K124" s="184">
        <f>RES_hhdet_in_tesh!K124/RES_summary!K$21</f>
        <v>141.06906925479203</v>
      </c>
      <c r="L124" s="184">
        <f>RES_hhdet_in_tesh!L124/RES_summary!L$21</f>
        <v>144.7549146331643</v>
      </c>
      <c r="M124" s="184">
        <f>RES_hhdet_in_tesh!M124/RES_summary!M$21</f>
        <v>143.25836263260814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113.94282447448535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0</v>
      </c>
      <c r="G125" s="178">
        <f>RES_hhdet_in_tesh!G125/RES_summary!G$21</f>
        <v>103.23092806726558</v>
      </c>
      <c r="H125" s="178">
        <f>RES_hhdet_in_tesh!H125/RES_summary!H$21</f>
        <v>102.16881357617827</v>
      </c>
      <c r="I125" s="178">
        <f>RES_hhdet_in_tesh!I125/RES_summary!I$21</f>
        <v>91.019601428064021</v>
      </c>
      <c r="J125" s="178">
        <f>RES_hhdet_in_tesh!J125/RES_summary!J$21</f>
        <v>0</v>
      </c>
      <c r="K125" s="178">
        <f>RES_hhdet_in_tesh!K125/RES_summary!K$21</f>
        <v>102.59709975096386</v>
      </c>
      <c r="L125" s="178">
        <f>RES_hhdet_in_tesh!L125/RES_summary!L$21</f>
        <v>99.458346744425754</v>
      </c>
      <c r="M125" s="178">
        <f>RES_hhdet_in_tesh!M125/RES_summary!M$21</f>
        <v>98.852621319067637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113.57931138746966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0</v>
      </c>
      <c r="G126" s="177">
        <f>RES_hhdet_in_tesh!G126/RES_summary!G$21</f>
        <v>102.04275012683075</v>
      </c>
      <c r="H126" s="177">
        <f>RES_hhdet_in_tesh!H126/RES_summary!H$21</f>
        <v>101.37309877630572</v>
      </c>
      <c r="I126" s="177">
        <f>RES_hhdet_in_tesh!I126/RES_summary!I$21</f>
        <v>89.518533923060815</v>
      </c>
      <c r="J126" s="177">
        <f>RES_hhdet_in_tesh!J126/RES_summary!J$21</f>
        <v>0</v>
      </c>
      <c r="K126" s="177">
        <f>RES_hhdet_in_tesh!K126/RES_summary!K$21</f>
        <v>101.21033235800313</v>
      </c>
      <c r="L126" s="177">
        <f>RES_hhdet_in_tesh!L126/RES_summary!L$21</f>
        <v>98.724154781256189</v>
      </c>
      <c r="M126" s="177">
        <f>RES_hhdet_in_tesh!M126/RES_summary!M$21</f>
        <v>98.211272898291384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0.36351308701568447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</v>
      </c>
      <c r="G127" s="177">
        <f>RES_hhdet_in_tesh!G127/RES_summary!G$21</f>
        <v>1.1881779404348263</v>
      </c>
      <c r="H127" s="177">
        <f>RES_hhdet_in_tesh!H127/RES_summary!H$21</f>
        <v>0.79571479987253946</v>
      </c>
      <c r="I127" s="177">
        <f>RES_hhdet_in_tesh!I127/RES_summary!I$21</f>
        <v>1.5010675050032036</v>
      </c>
      <c r="J127" s="177">
        <f>RES_hhdet_in_tesh!J127/RES_summary!J$21</f>
        <v>0</v>
      </c>
      <c r="K127" s="177">
        <f>RES_hhdet_in_tesh!K127/RES_summary!K$21</f>
        <v>1.3867673929607447</v>
      </c>
      <c r="L127" s="177">
        <f>RES_hhdet_in_tesh!L127/RES_summary!L$21</f>
        <v>0.73419196316957114</v>
      </c>
      <c r="M127" s="177">
        <f>RES_hhdet_in_tesh!M127/RES_summary!M$21</f>
        <v>0.64134842077625387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18.244011188506605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0</v>
      </c>
      <c r="G128" s="178">
        <f>RES_hhdet_in_tesh!G128/RES_summary!G$21</f>
        <v>25.799196657001023</v>
      </c>
      <c r="H128" s="178">
        <f>RES_hhdet_in_tesh!H128/RES_summary!H$21</f>
        <v>24.701039130875351</v>
      </c>
      <c r="I128" s="178">
        <f>RES_hhdet_in_tesh!I128/RES_summary!I$21</f>
        <v>23.47908236852151</v>
      </c>
      <c r="J128" s="178">
        <f>RES_hhdet_in_tesh!J128/RES_summary!J$21</f>
        <v>0</v>
      </c>
      <c r="K128" s="178">
        <f>RES_hhdet_in_tesh!K128/RES_summary!K$21</f>
        <v>20.503540630833989</v>
      </c>
      <c r="L128" s="178">
        <f>RES_hhdet_in_tesh!L128/RES_summary!L$21</f>
        <v>19.508911189872123</v>
      </c>
      <c r="M128" s="178">
        <f>RES_hhdet_in_tesh!M128/RES_summary!M$21</f>
        <v>19.376631145215345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18.244011188506605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0</v>
      </c>
      <c r="G129" s="177">
        <f>RES_hhdet_in_tesh!G129/RES_summary!G$21</f>
        <v>25.799196657001023</v>
      </c>
      <c r="H129" s="177">
        <f>RES_hhdet_in_tesh!H129/RES_summary!H$21</f>
        <v>24.701039130875351</v>
      </c>
      <c r="I129" s="177">
        <f>RES_hhdet_in_tesh!I129/RES_summary!I$21</f>
        <v>23.47908236852151</v>
      </c>
      <c r="J129" s="177">
        <f>RES_hhdet_in_tesh!J129/RES_summary!J$21</f>
        <v>0</v>
      </c>
      <c r="K129" s="177">
        <f>RES_hhdet_in_tesh!K129/RES_summary!K$21</f>
        <v>20.503540630833989</v>
      </c>
      <c r="L129" s="177">
        <f>RES_hhdet_in_tesh!L129/RES_summary!L$21</f>
        <v>19.508911189872123</v>
      </c>
      <c r="M129" s="177">
        <f>RES_hhdet_in_tesh!M129/RES_summary!M$21</f>
        <v>19.376631145215345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15.724950220668303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0</v>
      </c>
      <c r="G130" s="178">
        <f>RES_hhdet_in_tesh!G130/RES_summary!G$21</f>
        <v>16.195875840626513</v>
      </c>
      <c r="H130" s="178">
        <f>RES_hhdet_in_tesh!H130/RES_summary!H$21</f>
        <v>16.824474891646847</v>
      </c>
      <c r="I130" s="178">
        <f>RES_hhdet_in_tesh!I130/RES_summary!I$21</f>
        <v>19.889505355473013</v>
      </c>
      <c r="J130" s="178">
        <f>RES_hhdet_in_tesh!J130/RES_summary!J$21</f>
        <v>0</v>
      </c>
      <c r="K130" s="178">
        <f>RES_hhdet_in_tesh!K130/RES_summary!K$21</f>
        <v>14.801186238695257</v>
      </c>
      <c r="L130" s="178">
        <f>RES_hhdet_in_tesh!L130/RES_summary!L$21</f>
        <v>15.651310869056021</v>
      </c>
      <c r="M130" s="178">
        <f>RES_hhdet_in_tesh!M130/RES_summary!M$21</f>
        <v>14.673754258715537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15.590525935333066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0</v>
      </c>
      <c r="G131" s="183">
        <f>RES_hhdet_in_tesh!G131/RES_summary!G$21</f>
        <v>16.093766122199902</v>
      </c>
      <c r="H131" s="183">
        <f>RES_hhdet_in_tesh!H131/RES_summary!H$21</f>
        <v>16.824474891646847</v>
      </c>
      <c r="I131" s="183">
        <f>RES_hhdet_in_tesh!I131/RES_summary!I$21</f>
        <v>17.911623723747304</v>
      </c>
      <c r="J131" s="183">
        <f>RES_hhdet_in_tesh!J131/RES_summary!J$21</f>
        <v>0</v>
      </c>
      <c r="K131" s="183">
        <f>RES_hhdet_in_tesh!K131/RES_summary!K$21</f>
        <v>14.801186238695257</v>
      </c>
      <c r="L131" s="183">
        <f>RES_hhdet_in_tesh!L131/RES_summary!L$21</f>
        <v>14.666400892361306</v>
      </c>
      <c r="M131" s="183">
        <f>RES_hhdet_in_tesh!M131/RES_summary!M$21</f>
        <v>14.673754258715537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16.748692847562047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17.632584597107552</v>
      </c>
      <c r="H135" s="180">
        <f>RES_hhdet_in_tesh!H135/RES_summary!H$21</f>
        <v>0</v>
      </c>
      <c r="I135" s="180">
        <f>RES_hhdet_in_tesh!I135/RES_summary!I$21</f>
        <v>26.97883140864629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18.900670619973628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8.0762126759422284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0</v>
      </c>
      <c r="G139" s="178">
        <f>RES_hhdet_in_tesh!G139/RES_summary!G$21</f>
        <v>6.2046739948053187</v>
      </c>
      <c r="H139" s="178">
        <f>RES_hhdet_in_tesh!H139/RES_summary!H$21</f>
        <v>24.213628783431886</v>
      </c>
      <c r="I139" s="178">
        <f>RES_hhdet_in_tesh!I139/RES_summary!I$21</f>
        <v>4.995664743024105</v>
      </c>
      <c r="J139" s="178">
        <f>RES_hhdet_in_tesh!J139/RES_summary!J$21</f>
        <v>0</v>
      </c>
      <c r="K139" s="178">
        <f>RES_hhdet_in_tesh!K139/RES_summary!K$21</f>
        <v>3.1672426342989217</v>
      </c>
      <c r="L139" s="178">
        <f>RES_hhdet_in_tesh!L139/RES_summary!L$21</f>
        <v>10.136345829810393</v>
      </c>
      <c r="M139" s="178">
        <f>RES_hhdet_in_tesh!M139/RES_summary!M$21</f>
        <v>10.355355909609633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8.0762126759422284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0</v>
      </c>
      <c r="G141" s="176">
        <f>RES_hhdet_in_tesh!G141/RES_summary!G$21</f>
        <v>6.2046739948053187</v>
      </c>
      <c r="H141" s="176">
        <f>RES_hhdet_in_tesh!H141/RES_summary!H$21</f>
        <v>24.213628783431886</v>
      </c>
      <c r="I141" s="176">
        <f>RES_hhdet_in_tesh!I141/RES_summary!I$21</f>
        <v>4.995664743024105</v>
      </c>
      <c r="J141" s="176">
        <f>RES_hhdet_in_tesh!J141/RES_summary!J$21</f>
        <v>0</v>
      </c>
      <c r="K141" s="176">
        <f>RES_hhdet_in_tesh!K141/RES_summary!K$21</f>
        <v>3.1672426342989217</v>
      </c>
      <c r="L141" s="176">
        <f>RES_hhdet_in_tesh!L141/RES_summary!L$21</f>
        <v>10.136345829810393</v>
      </c>
      <c r="M141" s="176">
        <f>RES_hhdet_in_tesh!M141/RES_summary!M$21</f>
        <v>10.355355909609633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164.32697525041277</v>
      </c>
      <c r="D143" s="184">
        <f>RES_hhdet_in_tesh!D143/RES_summary!D$21</f>
        <v>165.1346637334118</v>
      </c>
      <c r="E143" s="184">
        <f>RES_hhdet_in_tesh!E143/RES_summary!E$21</f>
        <v>172.94293101099228</v>
      </c>
      <c r="F143" s="184">
        <f>RES_hhdet_in_tesh!F143/RES_summary!F$21</f>
        <v>180.00128440741238</v>
      </c>
      <c r="G143" s="184">
        <f>RES_hhdet_in_tesh!G143/RES_summary!G$21</f>
        <v>157.42087226955607</v>
      </c>
      <c r="H143" s="184">
        <f>RES_hhdet_in_tesh!H143/RES_summary!H$21</f>
        <v>174.11033421135832</v>
      </c>
      <c r="I143" s="184">
        <f>RES_hhdet_in_tesh!I143/RES_summary!I$21</f>
        <v>153.99180964992362</v>
      </c>
      <c r="J143" s="184">
        <f>RES_hhdet_in_tesh!J143/RES_summary!J$21</f>
        <v>176.3734306470127</v>
      </c>
      <c r="K143" s="184">
        <f>RES_hhdet_in_tesh!K143/RES_summary!K$21</f>
        <v>160.46576698346621</v>
      </c>
      <c r="L143" s="184">
        <f>RES_hhdet_in_tesh!L143/RES_summary!L$21</f>
        <v>164.2839996058421</v>
      </c>
      <c r="M143" s="184">
        <f>RES_hhdet_in_tesh!M143/RES_summary!M$21</f>
        <v>160.67486800457314</v>
      </c>
      <c r="N143" s="184">
        <f>RES_hhdet_in_tesh!N143/RES_summary!N$21</f>
        <v>166.59385902803621</v>
      </c>
      <c r="O143" s="184">
        <f>RES_hhdet_in_tesh!O143/RES_summary!O$21</f>
        <v>153.0943722822702</v>
      </c>
      <c r="P143" s="184">
        <f>RES_hhdet_in_tesh!P143/RES_summary!P$21</f>
        <v>142.68785813991906</v>
      </c>
      <c r="Q143" s="184">
        <f>RES_hhdet_in_tesh!Q143/RES_summary!Q$21</f>
        <v>136.38353215007723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120.57957220420431</v>
      </c>
      <c r="D144" s="178">
        <f>RES_hhdet_in_tesh!D144/RES_summary!D$21</f>
        <v>119.88318441555425</v>
      </c>
      <c r="E144" s="178">
        <f>RES_hhdet_in_tesh!E144/RES_summary!E$21</f>
        <v>127.33320842091378</v>
      </c>
      <c r="F144" s="178">
        <f>RES_hhdet_in_tesh!F144/RES_summary!F$21</f>
        <v>132.18950048168381</v>
      </c>
      <c r="G144" s="178">
        <f>RES_hhdet_in_tesh!G144/RES_summary!G$21</f>
        <v>113.83571860698821</v>
      </c>
      <c r="H144" s="178">
        <f>RES_hhdet_in_tesh!H144/RES_summary!H$21</f>
        <v>112.90085757431837</v>
      </c>
      <c r="I144" s="178">
        <f>RES_hhdet_in_tesh!I144/RES_summary!I$21</f>
        <v>103.90238966511961</v>
      </c>
      <c r="J144" s="178">
        <f>RES_hhdet_in_tesh!J144/RES_summary!J$21</f>
        <v>118.81248543102468</v>
      </c>
      <c r="K144" s="178">
        <f>RES_hhdet_in_tesh!K144/RES_summary!K$21</f>
        <v>116.1128701389751</v>
      </c>
      <c r="L144" s="178">
        <f>RES_hhdet_in_tesh!L144/RES_summary!L$21</f>
        <v>116.87597168637762</v>
      </c>
      <c r="M144" s="178">
        <f>RES_hhdet_in_tesh!M144/RES_summary!M$21</f>
        <v>112.74567549472818</v>
      </c>
      <c r="N144" s="178">
        <f>RES_hhdet_in_tesh!N144/RES_summary!N$21</f>
        <v>116.3789566080724</v>
      </c>
      <c r="O144" s="178">
        <f>RES_hhdet_in_tesh!O144/RES_summary!O$21</f>
        <v>106.54395957981833</v>
      </c>
      <c r="P144" s="178">
        <f>RES_hhdet_in_tesh!P144/RES_summary!P$21</f>
        <v>97.244767748841426</v>
      </c>
      <c r="Q144" s="178">
        <f>RES_hhdet_in_tesh!Q144/RES_summary!Q$21</f>
        <v>93.503640587591391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120.57957220420431</v>
      </c>
      <c r="D145" s="177">
        <f>RES_hhdet_in_tesh!D145/RES_summary!D$21</f>
        <v>119.88318441555425</v>
      </c>
      <c r="E145" s="177">
        <f>RES_hhdet_in_tesh!E145/RES_summary!E$21</f>
        <v>127.33320842091378</v>
      </c>
      <c r="F145" s="177">
        <f>RES_hhdet_in_tesh!F145/RES_summary!F$21</f>
        <v>132.18950048168381</v>
      </c>
      <c r="G145" s="177">
        <f>RES_hhdet_in_tesh!G145/RES_summary!G$21</f>
        <v>113.83571860698821</v>
      </c>
      <c r="H145" s="177">
        <f>RES_hhdet_in_tesh!H145/RES_summary!H$21</f>
        <v>112.90085757431837</v>
      </c>
      <c r="I145" s="177">
        <f>RES_hhdet_in_tesh!I145/RES_summary!I$21</f>
        <v>103.90238966511961</v>
      </c>
      <c r="J145" s="177">
        <f>RES_hhdet_in_tesh!J145/RES_summary!J$21</f>
        <v>118.81248543102468</v>
      </c>
      <c r="K145" s="177">
        <f>RES_hhdet_in_tesh!K145/RES_summary!K$21</f>
        <v>116.1128701389751</v>
      </c>
      <c r="L145" s="177">
        <f>RES_hhdet_in_tesh!L145/RES_summary!L$21</f>
        <v>116.87597168637762</v>
      </c>
      <c r="M145" s="177">
        <f>RES_hhdet_in_tesh!M145/RES_summary!M$21</f>
        <v>112.74567549472818</v>
      </c>
      <c r="N145" s="177">
        <f>RES_hhdet_in_tesh!N145/RES_summary!N$21</f>
        <v>116.3789566080724</v>
      </c>
      <c r="O145" s="177">
        <f>RES_hhdet_in_tesh!O145/RES_summary!O$21</f>
        <v>106.54395957981833</v>
      </c>
      <c r="P145" s="177">
        <f>RES_hhdet_in_tesh!P145/RES_summary!P$21</f>
        <v>97.244767748841426</v>
      </c>
      <c r="Q145" s="177">
        <f>RES_hhdet_in_tesh!Q145/RES_summary!Q$21</f>
        <v>93.503640587591391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17.897795306573443</v>
      </c>
      <c r="D146" s="178">
        <f>RES_hhdet_in_tesh!D146/RES_summary!D$21</f>
        <v>17.440738171330505</v>
      </c>
      <c r="E146" s="178">
        <f>RES_hhdet_in_tesh!E146/RES_summary!E$21</f>
        <v>16.518442642168317</v>
      </c>
      <c r="F146" s="178">
        <f>RES_hhdet_in_tesh!F146/RES_summary!F$21</f>
        <v>18.386970326599794</v>
      </c>
      <c r="G146" s="178">
        <f>RES_hhdet_in_tesh!G146/RES_summary!G$21</f>
        <v>17.971231731540058</v>
      </c>
      <c r="H146" s="178">
        <f>RES_hhdet_in_tesh!H146/RES_summary!H$21</f>
        <v>18.179877078610954</v>
      </c>
      <c r="I146" s="178">
        <f>RES_hhdet_in_tesh!I146/RES_summary!I$21</f>
        <v>17.361421676305916</v>
      </c>
      <c r="J146" s="178">
        <f>RES_hhdet_in_tesh!J146/RES_summary!J$21</f>
        <v>17.543466072758847</v>
      </c>
      <c r="K146" s="178">
        <f>RES_hhdet_in_tesh!K146/RES_summary!K$21</f>
        <v>16.796937059117084</v>
      </c>
      <c r="L146" s="178">
        <f>RES_hhdet_in_tesh!L146/RES_summary!L$21</f>
        <v>18.503041241170063</v>
      </c>
      <c r="M146" s="178">
        <f>RES_hhdet_in_tesh!M146/RES_summary!M$21</f>
        <v>18.365293913368841</v>
      </c>
      <c r="N146" s="178">
        <f>RES_hhdet_in_tesh!N146/RES_summary!N$21</f>
        <v>18.375395667093056</v>
      </c>
      <c r="O146" s="178">
        <f>RES_hhdet_in_tesh!O146/RES_summary!O$21</f>
        <v>19.044166648341097</v>
      </c>
      <c r="P146" s="178">
        <f>RES_hhdet_in_tesh!P146/RES_summary!P$21</f>
        <v>18.017670716966123</v>
      </c>
      <c r="Q146" s="178">
        <f>RES_hhdet_in_tesh!Q146/RES_summary!Q$21</f>
        <v>17.79248562866562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17.897795306573443</v>
      </c>
      <c r="D147" s="177">
        <f>RES_hhdet_in_tesh!D147/RES_summary!D$21</f>
        <v>17.440738171330505</v>
      </c>
      <c r="E147" s="177">
        <f>RES_hhdet_in_tesh!E147/RES_summary!E$21</f>
        <v>16.518442642168317</v>
      </c>
      <c r="F147" s="177">
        <f>RES_hhdet_in_tesh!F147/RES_summary!F$21</f>
        <v>18.386970326599794</v>
      </c>
      <c r="G147" s="177">
        <f>RES_hhdet_in_tesh!G147/RES_summary!G$21</f>
        <v>17.971231731540058</v>
      </c>
      <c r="H147" s="177">
        <f>RES_hhdet_in_tesh!H147/RES_summary!H$21</f>
        <v>18.179877078610954</v>
      </c>
      <c r="I147" s="177">
        <f>RES_hhdet_in_tesh!I147/RES_summary!I$21</f>
        <v>17.361421676305916</v>
      </c>
      <c r="J147" s="177">
        <f>RES_hhdet_in_tesh!J147/RES_summary!J$21</f>
        <v>17.543466072758847</v>
      </c>
      <c r="K147" s="177">
        <f>RES_hhdet_in_tesh!K147/RES_summary!K$21</f>
        <v>16.796937059117084</v>
      </c>
      <c r="L147" s="177">
        <f>RES_hhdet_in_tesh!L147/RES_summary!L$21</f>
        <v>18.503041241170063</v>
      </c>
      <c r="M147" s="177">
        <f>RES_hhdet_in_tesh!M147/RES_summary!M$21</f>
        <v>18.365293913368841</v>
      </c>
      <c r="N147" s="177">
        <f>RES_hhdet_in_tesh!N147/RES_summary!N$21</f>
        <v>18.375395667093056</v>
      </c>
      <c r="O147" s="177">
        <f>RES_hhdet_in_tesh!O147/RES_summary!O$21</f>
        <v>19.044166648341097</v>
      </c>
      <c r="P147" s="177">
        <f>RES_hhdet_in_tesh!P147/RES_summary!P$21</f>
        <v>18.017670716966123</v>
      </c>
      <c r="Q147" s="177">
        <f>RES_hhdet_in_tesh!Q147/RES_summary!Q$21</f>
        <v>17.79248562866562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17.772972389070869</v>
      </c>
      <c r="D148" s="178">
        <f>RES_hhdet_in_tesh!D148/RES_summary!D$21</f>
        <v>16.718178365753602</v>
      </c>
      <c r="E148" s="178">
        <f>RES_hhdet_in_tesh!E148/RES_summary!E$21</f>
        <v>21.16887901438869</v>
      </c>
      <c r="F148" s="178">
        <f>RES_hhdet_in_tesh!F148/RES_summary!F$21</f>
        <v>16.928625083553019</v>
      </c>
      <c r="G148" s="178">
        <f>RES_hhdet_in_tesh!G148/RES_summary!G$21</f>
        <v>19.407207670734927</v>
      </c>
      <c r="H148" s="178">
        <f>RES_hhdet_in_tesh!H148/RES_summary!H$21</f>
        <v>18.808205106188741</v>
      </c>
      <c r="I148" s="178">
        <f>RES_hhdet_in_tesh!I148/RES_summary!I$21</f>
        <v>27.73114811035903</v>
      </c>
      <c r="J148" s="178">
        <f>RES_hhdet_in_tesh!J148/RES_summary!J$21</f>
        <v>21.899612019508652</v>
      </c>
      <c r="K148" s="178">
        <f>RES_hhdet_in_tesh!K148/RES_summary!K$21</f>
        <v>24.387986920256601</v>
      </c>
      <c r="L148" s="178">
        <f>RES_hhdet_in_tesh!L148/RES_summary!L$21</f>
        <v>18.766724120393782</v>
      </c>
      <c r="M148" s="178">
        <f>RES_hhdet_in_tesh!M148/RES_summary!M$21</f>
        <v>19.207141122457262</v>
      </c>
      <c r="N148" s="178">
        <f>RES_hhdet_in_tesh!N148/RES_summary!N$21</f>
        <v>20.778343366239401</v>
      </c>
      <c r="O148" s="178">
        <f>RES_hhdet_in_tesh!O148/RES_summary!O$21</f>
        <v>17.340208921518112</v>
      </c>
      <c r="P148" s="178">
        <f>RES_hhdet_in_tesh!P148/RES_summary!P$21</f>
        <v>17.742142166645539</v>
      </c>
      <c r="Q148" s="178">
        <f>RES_hhdet_in_tesh!Q148/RES_summary!Q$21</f>
        <v>16.243531948368684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17.772972389070869</v>
      </c>
      <c r="D153" s="180">
        <f>RES_hhdet_in_tesh!D153/RES_summary!D$21</f>
        <v>16.718178365753602</v>
      </c>
      <c r="E153" s="180">
        <f>RES_hhdet_in_tesh!E153/RES_summary!E$21</f>
        <v>21.16887901438869</v>
      </c>
      <c r="F153" s="180">
        <f>RES_hhdet_in_tesh!F153/RES_summary!F$21</f>
        <v>16.928625083553019</v>
      </c>
      <c r="G153" s="180">
        <f>RES_hhdet_in_tesh!G153/RES_summary!G$21</f>
        <v>19.407207670734927</v>
      </c>
      <c r="H153" s="180">
        <f>RES_hhdet_in_tesh!H153/RES_summary!H$21</f>
        <v>18.808205106188741</v>
      </c>
      <c r="I153" s="180">
        <f>RES_hhdet_in_tesh!I153/RES_summary!I$21</f>
        <v>27.73114811035903</v>
      </c>
      <c r="J153" s="180">
        <f>RES_hhdet_in_tesh!J153/RES_summary!J$21</f>
        <v>21.899612019508652</v>
      </c>
      <c r="K153" s="180">
        <f>RES_hhdet_in_tesh!K153/RES_summary!K$21</f>
        <v>24.387986920256601</v>
      </c>
      <c r="L153" s="180">
        <f>RES_hhdet_in_tesh!L153/RES_summary!L$21</f>
        <v>18.766724120393782</v>
      </c>
      <c r="M153" s="180">
        <f>RES_hhdet_in_tesh!M153/RES_summary!M$21</f>
        <v>19.207141122457262</v>
      </c>
      <c r="N153" s="180">
        <f>RES_hhdet_in_tesh!N153/RES_summary!N$21</f>
        <v>20.778343366239401</v>
      </c>
      <c r="O153" s="180">
        <f>RES_hhdet_in_tesh!O153/RES_summary!O$21</f>
        <v>17.340208921518112</v>
      </c>
      <c r="P153" s="180">
        <f>RES_hhdet_in_tesh!P153/RES_summary!P$21</f>
        <v>17.742142166645539</v>
      </c>
      <c r="Q153" s="180">
        <f>RES_hhdet_in_tesh!Q153/RES_summary!Q$21</f>
        <v>16.243531948368684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0</v>
      </c>
      <c r="D154" s="179">
        <f>RES_hhdet_in_tesh!D154/RES_summary!D$21</f>
        <v>0</v>
      </c>
      <c r="E154" s="179">
        <f>RES_hhdet_in_tesh!E154/RES_summary!E$21</f>
        <v>0</v>
      </c>
      <c r="F154" s="179">
        <f>RES_hhdet_in_tesh!F154/RES_summary!F$21</f>
        <v>0</v>
      </c>
      <c r="G154" s="179">
        <f>RES_hhdet_in_tesh!G154/RES_summary!G$21</f>
        <v>0</v>
      </c>
      <c r="H154" s="179">
        <f>RES_hhdet_in_tesh!H154/RES_summary!H$21</f>
        <v>0</v>
      </c>
      <c r="I154" s="179">
        <f>RES_hhdet_in_tesh!I154/RES_summary!I$21</f>
        <v>0</v>
      </c>
      <c r="J154" s="179">
        <f>RES_hhdet_in_tesh!J154/RES_summary!J$21</f>
        <v>0</v>
      </c>
      <c r="K154" s="179">
        <f>RES_hhdet_in_tesh!K154/RES_summary!K$21</f>
        <v>0</v>
      </c>
      <c r="L154" s="179">
        <f>RES_hhdet_in_tesh!L154/RES_summary!L$21</f>
        <v>0</v>
      </c>
      <c r="M154" s="179">
        <f>RES_hhdet_in_tesh!M154/RES_summary!M$21</f>
        <v>0</v>
      </c>
      <c r="N154" s="179">
        <f>RES_hhdet_in_tesh!N154/RES_summary!N$21</f>
        <v>0</v>
      </c>
      <c r="O154" s="179">
        <f>RES_hhdet_in_tesh!O154/RES_summary!O$21</f>
        <v>0</v>
      </c>
      <c r="P154" s="179">
        <f>RES_hhdet_in_tesh!P154/RES_summary!P$21</f>
        <v>0</v>
      </c>
      <c r="Q154" s="179">
        <f>RES_hhdet_in_tesh!Q154/RES_summary!Q$21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</v>
      </c>
      <c r="D155" s="177">
        <f>RES_hhdet_in_tesh!D155/RES_summary!D$21</f>
        <v>0</v>
      </c>
      <c r="E155" s="177">
        <f>RES_hhdet_in_tesh!E155/RES_summary!E$21</f>
        <v>0</v>
      </c>
      <c r="F155" s="177">
        <f>RES_hhdet_in_tesh!F155/RES_summary!F$21</f>
        <v>0</v>
      </c>
      <c r="G155" s="177">
        <f>RES_hhdet_in_tesh!G155/RES_summary!G$21</f>
        <v>0</v>
      </c>
      <c r="H155" s="177">
        <f>RES_hhdet_in_tesh!H155/RES_summary!H$21</f>
        <v>0</v>
      </c>
      <c r="I155" s="177">
        <f>RES_hhdet_in_tesh!I155/RES_summary!I$21</f>
        <v>0</v>
      </c>
      <c r="J155" s="177">
        <f>RES_hhdet_in_tesh!J155/RES_summary!J$21</f>
        <v>0</v>
      </c>
      <c r="K155" s="177">
        <f>RES_hhdet_in_tesh!K155/RES_summary!K$21</f>
        <v>0</v>
      </c>
      <c r="L155" s="177">
        <f>RES_hhdet_in_tesh!L155/RES_summary!L$21</f>
        <v>0</v>
      </c>
      <c r="M155" s="177">
        <f>RES_hhdet_in_tesh!M155/RES_summary!M$21</f>
        <v>0</v>
      </c>
      <c r="N155" s="177">
        <f>RES_hhdet_in_tesh!N155/RES_summary!N$21</f>
        <v>0</v>
      </c>
      <c r="O155" s="177">
        <f>RES_hhdet_in_tesh!O155/RES_summary!O$21</f>
        <v>0</v>
      </c>
      <c r="P155" s="177">
        <f>RES_hhdet_in_tesh!P155/RES_summary!P$21</f>
        <v>0</v>
      </c>
      <c r="Q155" s="177">
        <f>RES_hhdet_in_tesh!Q155/RES_summary!Q$21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0</v>
      </c>
      <c r="D156" s="177">
        <f>RES_hhdet_in_tesh!D156/RES_summary!D$21</f>
        <v>0</v>
      </c>
      <c r="E156" s="177">
        <f>RES_hhdet_in_tesh!E156/RES_summary!E$21</f>
        <v>0</v>
      </c>
      <c r="F156" s="177">
        <f>RES_hhdet_in_tesh!F156/RES_summary!F$21</f>
        <v>0</v>
      </c>
      <c r="G156" s="177">
        <f>RES_hhdet_in_tesh!G156/RES_summary!G$21</f>
        <v>0</v>
      </c>
      <c r="H156" s="177">
        <f>RES_hhdet_in_tesh!H156/RES_summary!H$21</f>
        <v>0</v>
      </c>
      <c r="I156" s="177">
        <f>RES_hhdet_in_tesh!I156/RES_summary!I$21</f>
        <v>0</v>
      </c>
      <c r="J156" s="177">
        <f>RES_hhdet_in_tesh!J156/RES_summary!J$21</f>
        <v>0</v>
      </c>
      <c r="K156" s="177">
        <f>RES_hhdet_in_tesh!K156/RES_summary!K$21</f>
        <v>0</v>
      </c>
      <c r="L156" s="177">
        <f>RES_hhdet_in_tesh!L156/RES_summary!L$21</f>
        <v>0</v>
      </c>
      <c r="M156" s="177">
        <f>RES_hhdet_in_tesh!M156/RES_summary!M$21</f>
        <v>0</v>
      </c>
      <c r="N156" s="177">
        <f>RES_hhdet_in_tesh!N156/RES_summary!N$21</f>
        <v>0</v>
      </c>
      <c r="O156" s="177">
        <f>RES_hhdet_in_tesh!O156/RES_summary!O$21</f>
        <v>0</v>
      </c>
      <c r="P156" s="177">
        <f>RES_hhdet_in_tesh!P156/RES_summary!P$21</f>
        <v>0</v>
      </c>
      <c r="Q156" s="177">
        <f>RES_hhdet_in_tesh!Q156/RES_summary!Q$21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8.0766353505641568</v>
      </c>
      <c r="D157" s="178">
        <f>RES_hhdet_in_tesh!D157/RES_summary!D$21</f>
        <v>11.092562780773417</v>
      </c>
      <c r="E157" s="178">
        <f>RES_hhdet_in_tesh!E157/RES_summary!E$21</f>
        <v>7.9224009335214696</v>
      </c>
      <c r="F157" s="178">
        <f>RES_hhdet_in_tesh!F157/RES_summary!F$21</f>
        <v>12.496188515575765</v>
      </c>
      <c r="G157" s="178">
        <f>RES_hhdet_in_tesh!G157/RES_summary!G$21</f>
        <v>6.2067142602928937</v>
      </c>
      <c r="H157" s="178">
        <f>RES_hhdet_in_tesh!H157/RES_summary!H$21</f>
        <v>24.221394452240268</v>
      </c>
      <c r="I157" s="178">
        <f>RES_hhdet_in_tesh!I157/RES_summary!I$21</f>
        <v>4.9968501981390654</v>
      </c>
      <c r="J157" s="178">
        <f>RES_hhdet_in_tesh!J157/RES_summary!J$21</f>
        <v>18.117867123720512</v>
      </c>
      <c r="K157" s="178">
        <f>RES_hhdet_in_tesh!K157/RES_summary!K$21</f>
        <v>3.167972865117398</v>
      </c>
      <c r="L157" s="178">
        <f>RES_hhdet_in_tesh!L157/RES_summary!L$21</f>
        <v>10.138262557900655</v>
      </c>
      <c r="M157" s="178">
        <f>RES_hhdet_in_tesh!M157/RES_summary!M$21</f>
        <v>10.356757474018828</v>
      </c>
      <c r="N157" s="178">
        <f>RES_hhdet_in_tesh!N157/RES_summary!N$21</f>
        <v>11.061163386631399</v>
      </c>
      <c r="O157" s="178">
        <f>RES_hhdet_in_tesh!O157/RES_summary!O$21</f>
        <v>10.166037132592649</v>
      </c>
      <c r="P157" s="178">
        <f>RES_hhdet_in_tesh!P157/RES_summary!P$21</f>
        <v>9.6832775074659843</v>
      </c>
      <c r="Q157" s="178">
        <f>RES_hhdet_in_tesh!Q157/RES_summary!Q$21</f>
        <v>8.843873985451534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8.0766353505641568</v>
      </c>
      <c r="D159" s="176">
        <f>RES_hhdet_in_tesh!D159/RES_summary!D$21</f>
        <v>11.092562780773417</v>
      </c>
      <c r="E159" s="176">
        <f>RES_hhdet_in_tesh!E159/RES_summary!E$21</f>
        <v>7.9224009335214696</v>
      </c>
      <c r="F159" s="176">
        <f>RES_hhdet_in_tesh!F159/RES_summary!F$21</f>
        <v>12.496188515575765</v>
      </c>
      <c r="G159" s="176">
        <f>RES_hhdet_in_tesh!G159/RES_summary!G$21</f>
        <v>6.2067142602928937</v>
      </c>
      <c r="H159" s="176">
        <f>RES_hhdet_in_tesh!H159/RES_summary!H$21</f>
        <v>24.221394452240268</v>
      </c>
      <c r="I159" s="176">
        <f>RES_hhdet_in_tesh!I159/RES_summary!I$21</f>
        <v>4.9968501981390654</v>
      </c>
      <c r="J159" s="176">
        <f>RES_hhdet_in_tesh!J159/RES_summary!J$21</f>
        <v>18.117867123720512</v>
      </c>
      <c r="K159" s="176">
        <f>RES_hhdet_in_tesh!K159/RES_summary!K$21</f>
        <v>3.167972865117398</v>
      </c>
      <c r="L159" s="176">
        <f>RES_hhdet_in_tesh!L159/RES_summary!L$21</f>
        <v>10.138262557900655</v>
      </c>
      <c r="M159" s="176">
        <f>RES_hhdet_in_tesh!M159/RES_summary!M$21</f>
        <v>10.356757474018828</v>
      </c>
      <c r="N159" s="176">
        <f>RES_hhdet_in_tesh!N159/RES_summary!N$21</f>
        <v>11.061163386631399</v>
      </c>
      <c r="O159" s="176">
        <f>RES_hhdet_in_tesh!O159/RES_summary!O$21</f>
        <v>10.166037132592649</v>
      </c>
      <c r="P159" s="176">
        <f>RES_hhdet_in_tesh!P159/RES_summary!P$21</f>
        <v>9.6832775074659843</v>
      </c>
      <c r="Q159" s="176">
        <f>RES_hhdet_in_tesh!Q159/RES_summary!Q$21</f>
        <v>8.843873985451534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0</v>
      </c>
      <c r="D161" s="184">
        <f>RES_hhdet_in_tesh!D161/RES_summary!D$21</f>
        <v>164.84197947937056</v>
      </c>
      <c r="E161" s="184">
        <f>RES_hhdet_in_tesh!E161/RES_summary!E$21</f>
        <v>180.73312974251925</v>
      </c>
      <c r="F161" s="184">
        <f>RES_hhdet_in_tesh!F161/RES_summary!F$21</f>
        <v>164.80425630721541</v>
      </c>
      <c r="G161" s="184">
        <f>RES_hhdet_in_tesh!G161/RES_summary!G$21</f>
        <v>184.36520538175233</v>
      </c>
      <c r="H161" s="184">
        <f>RES_hhdet_in_tesh!H161/RES_summary!H$21</f>
        <v>181.11585252945548</v>
      </c>
      <c r="I161" s="184">
        <f>RES_hhdet_in_tesh!I161/RES_summary!I$21</f>
        <v>199.56260347967191</v>
      </c>
      <c r="J161" s="184">
        <f>RES_hhdet_in_tesh!J161/RES_summary!J$21</f>
        <v>188.67197028389444</v>
      </c>
      <c r="K161" s="184">
        <f>RES_hhdet_in_tesh!K161/RES_summary!K$21</f>
        <v>206.98316558766624</v>
      </c>
      <c r="L161" s="184">
        <f>RES_hhdet_in_tesh!L161/RES_summary!L$21</f>
        <v>174.15009230794351</v>
      </c>
      <c r="M161" s="184">
        <f>RES_hhdet_in_tesh!M161/RES_summary!M$21</f>
        <v>168.04179008270495</v>
      </c>
      <c r="N161" s="184">
        <f>RES_hhdet_in_tesh!N161/RES_summary!N$21</f>
        <v>174.03741736033305</v>
      </c>
      <c r="O161" s="184">
        <f>RES_hhdet_in_tesh!O161/RES_summary!O$21</f>
        <v>159.79956818064724</v>
      </c>
      <c r="P161" s="184">
        <f>RES_hhdet_in_tesh!P161/RES_summary!P$21</f>
        <v>0</v>
      </c>
      <c r="Q161" s="184">
        <f>RES_hhdet_in_tesh!Q161/RES_summary!Q$21</f>
        <v>152.63002432886947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0</v>
      </c>
      <c r="D162" s="178">
        <f>RES_hhdet_in_tesh!D162/RES_summary!D$21</f>
        <v>115.49830588718839</v>
      </c>
      <c r="E162" s="178">
        <f>RES_hhdet_in_tesh!E162/RES_summary!E$21</f>
        <v>131.41412714336548</v>
      </c>
      <c r="F162" s="178">
        <f>RES_hhdet_in_tesh!F162/RES_summary!F$21</f>
        <v>115.73571463526625</v>
      </c>
      <c r="G162" s="178">
        <f>RES_hhdet_in_tesh!G162/RES_summary!G$21</f>
        <v>139.8622266452744</v>
      </c>
      <c r="H162" s="178">
        <f>RES_hhdet_in_tesh!H162/RES_summary!H$21</f>
        <v>119.50661026068283</v>
      </c>
      <c r="I162" s="178">
        <f>RES_hhdet_in_tesh!I162/RES_summary!I$21</f>
        <v>148.49662647928724</v>
      </c>
      <c r="J162" s="178">
        <f>RES_hhdet_in_tesh!J162/RES_summary!J$21</f>
        <v>129.80227448663456</v>
      </c>
      <c r="K162" s="178">
        <f>RES_hhdet_in_tesh!K162/RES_summary!K$21</f>
        <v>160.6352833886215</v>
      </c>
      <c r="L162" s="178">
        <f>RES_hhdet_in_tesh!L162/RES_summary!L$21</f>
        <v>126.36722173979949</v>
      </c>
      <c r="M162" s="178">
        <f>RES_hhdet_in_tesh!M162/RES_summary!M$21</f>
        <v>119.45685379673697</v>
      </c>
      <c r="N162" s="178">
        <f>RES_hhdet_in_tesh!N162/RES_summary!N$21</f>
        <v>122.72496782435633</v>
      </c>
      <c r="O162" s="178">
        <f>RES_hhdet_in_tesh!O162/RES_summary!O$21</f>
        <v>112.94085940377479</v>
      </c>
      <c r="P162" s="178">
        <f>RES_hhdet_in_tesh!P162/RES_summary!P$21</f>
        <v>0</v>
      </c>
      <c r="Q162" s="178">
        <f>RES_hhdet_in_tesh!Q162/RES_summary!Q$21</f>
        <v>108.77350682306746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0</v>
      </c>
      <c r="D163" s="176">
        <f>RES_hhdet_in_tesh!D163/RES_summary!D$21</f>
        <v>115.49830588718839</v>
      </c>
      <c r="E163" s="176">
        <f>RES_hhdet_in_tesh!E163/RES_summary!E$21</f>
        <v>131.41412714336548</v>
      </c>
      <c r="F163" s="176">
        <f>RES_hhdet_in_tesh!F163/RES_summary!F$21</f>
        <v>115.73571463526625</v>
      </c>
      <c r="G163" s="176">
        <f>RES_hhdet_in_tesh!G163/RES_summary!G$21</f>
        <v>139.8622266452744</v>
      </c>
      <c r="H163" s="176">
        <f>RES_hhdet_in_tesh!H163/RES_summary!H$21</f>
        <v>119.50661026068283</v>
      </c>
      <c r="I163" s="176">
        <f>RES_hhdet_in_tesh!I163/RES_summary!I$21</f>
        <v>148.49662647928724</v>
      </c>
      <c r="J163" s="176">
        <f>RES_hhdet_in_tesh!J163/RES_summary!J$21</f>
        <v>129.80227448663456</v>
      </c>
      <c r="K163" s="176">
        <f>RES_hhdet_in_tesh!K163/RES_summary!K$21</f>
        <v>160.6352833886215</v>
      </c>
      <c r="L163" s="176">
        <f>RES_hhdet_in_tesh!L163/RES_summary!L$21</f>
        <v>126.36722173979949</v>
      </c>
      <c r="M163" s="176">
        <f>RES_hhdet_in_tesh!M163/RES_summary!M$21</f>
        <v>119.45685379673697</v>
      </c>
      <c r="N163" s="176">
        <f>RES_hhdet_in_tesh!N163/RES_summary!N$21</f>
        <v>122.72496782435633</v>
      </c>
      <c r="O163" s="176">
        <f>RES_hhdet_in_tesh!O163/RES_summary!O$21</f>
        <v>112.94085940377479</v>
      </c>
      <c r="P163" s="176">
        <f>RES_hhdet_in_tesh!P163/RES_summary!P$21</f>
        <v>0</v>
      </c>
      <c r="Q163" s="176">
        <f>RES_hhdet_in_tesh!Q163/RES_summary!Q$21</f>
        <v>108.77350682306746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0</v>
      </c>
      <c r="D164" s="178">
        <f>RES_hhdet_in_tesh!D164/RES_summary!D$21</f>
        <v>21.027149354562834</v>
      </c>
      <c r="E164" s="178">
        <f>RES_hhdet_in_tesh!E164/RES_summary!E$21</f>
        <v>20.131436754324643</v>
      </c>
      <c r="F164" s="178">
        <f>RES_hhdet_in_tesh!F164/RES_summary!F$21</f>
        <v>19.554306441050237</v>
      </c>
      <c r="G164" s="178">
        <f>RES_hhdet_in_tesh!G164/RES_summary!G$21</f>
        <v>18.895230144976985</v>
      </c>
      <c r="H164" s="178">
        <f>RES_hhdet_in_tesh!H164/RES_summary!H$21</f>
        <v>18.544972066491617</v>
      </c>
      <c r="I164" s="178">
        <f>RES_hhdet_in_tesh!I164/RES_summary!I$21</f>
        <v>18.321884200018154</v>
      </c>
      <c r="J164" s="178">
        <f>RES_hhdet_in_tesh!J164/RES_summary!J$21</f>
        <v>18.754246623719663</v>
      </c>
      <c r="K164" s="178">
        <f>RES_hhdet_in_tesh!K164/RES_summary!K$21</f>
        <v>18.772887011353507</v>
      </c>
      <c r="L164" s="178">
        <f>RES_hhdet_in_tesh!L164/RES_summary!L$21</f>
        <v>18.81213604345653</v>
      </c>
      <c r="M164" s="178">
        <f>RES_hhdet_in_tesh!M164/RES_summary!M$21</f>
        <v>18.991278598444815</v>
      </c>
      <c r="N164" s="178">
        <f>RES_hhdet_in_tesh!N164/RES_summary!N$21</f>
        <v>19.493398630954591</v>
      </c>
      <c r="O164" s="178">
        <f>RES_hhdet_in_tesh!O164/RES_summary!O$21</f>
        <v>19.437429891038452</v>
      </c>
      <c r="P164" s="178">
        <f>RES_hhdet_in_tesh!P164/RES_summary!P$21</f>
        <v>0</v>
      </c>
      <c r="Q164" s="178">
        <f>RES_hhdet_in_tesh!Q164/RES_summary!Q$21</f>
        <v>18.901018059424903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0</v>
      </c>
      <c r="D165" s="177">
        <f>RES_hhdet_in_tesh!D165/RES_summary!D$21</f>
        <v>21.027149354562834</v>
      </c>
      <c r="E165" s="177">
        <f>RES_hhdet_in_tesh!E165/RES_summary!E$21</f>
        <v>20.131436754324643</v>
      </c>
      <c r="F165" s="177">
        <f>RES_hhdet_in_tesh!F165/RES_summary!F$21</f>
        <v>19.554306441050237</v>
      </c>
      <c r="G165" s="177">
        <f>RES_hhdet_in_tesh!G165/RES_summary!G$21</f>
        <v>18.895230144976985</v>
      </c>
      <c r="H165" s="177">
        <f>RES_hhdet_in_tesh!H165/RES_summary!H$21</f>
        <v>18.544972066491617</v>
      </c>
      <c r="I165" s="177">
        <f>RES_hhdet_in_tesh!I165/RES_summary!I$21</f>
        <v>18.321884200018154</v>
      </c>
      <c r="J165" s="177">
        <f>RES_hhdet_in_tesh!J165/RES_summary!J$21</f>
        <v>18.754246623719663</v>
      </c>
      <c r="K165" s="177">
        <f>RES_hhdet_in_tesh!K165/RES_summary!K$21</f>
        <v>18.772887011353507</v>
      </c>
      <c r="L165" s="177">
        <f>RES_hhdet_in_tesh!L165/RES_summary!L$21</f>
        <v>18.81213604345653</v>
      </c>
      <c r="M165" s="177">
        <f>RES_hhdet_in_tesh!M165/RES_summary!M$21</f>
        <v>18.991278598444815</v>
      </c>
      <c r="N165" s="177">
        <f>RES_hhdet_in_tesh!N165/RES_summary!N$21</f>
        <v>19.493398630954591</v>
      </c>
      <c r="O165" s="177">
        <f>RES_hhdet_in_tesh!O165/RES_summary!O$21</f>
        <v>19.437429891038452</v>
      </c>
      <c r="P165" s="177">
        <f>RES_hhdet_in_tesh!P165/RES_summary!P$21</f>
        <v>0</v>
      </c>
      <c r="Q165" s="177">
        <f>RES_hhdet_in_tesh!Q165/RES_summary!Q$21</f>
        <v>18.901018059424903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0</v>
      </c>
      <c r="D166" s="178">
        <f>RES_hhdet_in_tesh!D166/RES_summary!D$21</f>
        <v>17.22412500052495</v>
      </c>
      <c r="E166" s="178">
        <f>RES_hhdet_in_tesh!E166/RES_summary!E$21</f>
        <v>21.26549538174319</v>
      </c>
      <c r="F166" s="178">
        <f>RES_hhdet_in_tesh!F166/RES_summary!F$21</f>
        <v>17.019137902205514</v>
      </c>
      <c r="G166" s="178">
        <f>RES_hhdet_in_tesh!G166/RES_summary!G$21</f>
        <v>19.401055197261865</v>
      </c>
      <c r="H166" s="178">
        <f>RES_hhdet_in_tesh!H166/RES_summary!H$21</f>
        <v>18.84334882680254</v>
      </c>
      <c r="I166" s="178">
        <f>RES_hhdet_in_tesh!I166/RES_summary!I$21</f>
        <v>27.747251617095099</v>
      </c>
      <c r="J166" s="178">
        <f>RES_hhdet_in_tesh!J166/RES_summary!J$21</f>
        <v>21.996467619364093</v>
      </c>
      <c r="K166" s="178">
        <f>RES_hhdet_in_tesh!K166/RES_summary!K$21</f>
        <v>24.407057882163443</v>
      </c>
      <c r="L166" s="178">
        <f>RES_hhdet_in_tesh!L166/RES_summary!L$21</f>
        <v>18.832194028211791</v>
      </c>
      <c r="M166" s="178">
        <f>RES_hhdet_in_tesh!M166/RES_summary!M$21</f>
        <v>19.237121107513889</v>
      </c>
      <c r="N166" s="178">
        <f>RES_hhdet_in_tesh!N166/RES_summary!N$21</f>
        <v>20.758116109632034</v>
      </c>
      <c r="O166" s="178">
        <f>RES_hhdet_in_tesh!O166/RES_summary!O$21</f>
        <v>17.25518759305556</v>
      </c>
      <c r="P166" s="178">
        <f>RES_hhdet_in_tesh!P166/RES_summary!P$21</f>
        <v>0</v>
      </c>
      <c r="Q166" s="178">
        <f>RES_hhdet_in_tesh!Q166/RES_summary!Q$21</f>
        <v>16.111505405168504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0</v>
      </c>
      <c r="D171" s="180">
        <f>RES_hhdet_in_tesh!D171/RES_summary!D$21</f>
        <v>17.22412500052495</v>
      </c>
      <c r="E171" s="180">
        <f>RES_hhdet_in_tesh!E171/RES_summary!E$21</f>
        <v>21.26549538174319</v>
      </c>
      <c r="F171" s="180">
        <f>RES_hhdet_in_tesh!F171/RES_summary!F$21</f>
        <v>17.019137902205514</v>
      </c>
      <c r="G171" s="180">
        <f>RES_hhdet_in_tesh!G171/RES_summary!G$21</f>
        <v>19.401055197261865</v>
      </c>
      <c r="H171" s="180">
        <f>RES_hhdet_in_tesh!H171/RES_summary!H$21</f>
        <v>18.84334882680254</v>
      </c>
      <c r="I171" s="180">
        <f>RES_hhdet_in_tesh!I171/RES_summary!I$21</f>
        <v>27.747251617095099</v>
      </c>
      <c r="J171" s="180">
        <f>RES_hhdet_in_tesh!J171/RES_summary!J$21</f>
        <v>21.996467619364093</v>
      </c>
      <c r="K171" s="180">
        <f>RES_hhdet_in_tesh!K171/RES_summary!K$21</f>
        <v>24.407057882163443</v>
      </c>
      <c r="L171" s="180">
        <f>RES_hhdet_in_tesh!L171/RES_summary!L$21</f>
        <v>18.832194028211791</v>
      </c>
      <c r="M171" s="180">
        <f>RES_hhdet_in_tesh!M171/RES_summary!M$21</f>
        <v>19.237121107513889</v>
      </c>
      <c r="N171" s="180">
        <f>RES_hhdet_in_tesh!N171/RES_summary!N$21</f>
        <v>20.758116109632034</v>
      </c>
      <c r="O171" s="180">
        <f>RES_hhdet_in_tesh!O171/RES_summary!O$21</f>
        <v>17.25518759305556</v>
      </c>
      <c r="P171" s="180">
        <f>RES_hhdet_in_tesh!P171/RES_summary!P$21</f>
        <v>0</v>
      </c>
      <c r="Q171" s="180">
        <f>RES_hhdet_in_tesh!Q171/RES_summary!Q$21</f>
        <v>16.111505405168504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0</v>
      </c>
      <c r="D172" s="179">
        <f>RES_hhdet_in_tesh!D172/RES_summary!D$21</f>
        <v>0</v>
      </c>
      <c r="E172" s="179">
        <f>RES_hhdet_in_tesh!E172/RES_summary!E$21</f>
        <v>0</v>
      </c>
      <c r="F172" s="179">
        <f>RES_hhdet_in_tesh!F172/RES_summary!F$21</f>
        <v>0</v>
      </c>
      <c r="G172" s="179">
        <f>RES_hhdet_in_tesh!G172/RES_summary!G$21</f>
        <v>0</v>
      </c>
      <c r="H172" s="179">
        <f>RES_hhdet_in_tesh!H172/RES_summary!H$21</f>
        <v>0</v>
      </c>
      <c r="I172" s="179">
        <f>RES_hhdet_in_tesh!I172/RES_summary!I$21</f>
        <v>0</v>
      </c>
      <c r="J172" s="179">
        <f>RES_hhdet_in_tesh!J172/RES_summary!J$21</f>
        <v>0</v>
      </c>
      <c r="K172" s="179">
        <f>RES_hhdet_in_tesh!K172/RES_summary!K$21</f>
        <v>0</v>
      </c>
      <c r="L172" s="179">
        <f>RES_hhdet_in_tesh!L172/RES_summary!L$21</f>
        <v>0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</v>
      </c>
      <c r="D173" s="177">
        <f>RES_hhdet_in_tesh!D173/RES_summary!D$21</f>
        <v>0</v>
      </c>
      <c r="E173" s="177">
        <f>RES_hhdet_in_tesh!E173/RES_summary!E$21</f>
        <v>0</v>
      </c>
      <c r="F173" s="177">
        <f>RES_hhdet_in_tesh!F173/RES_summary!F$21</f>
        <v>0</v>
      </c>
      <c r="G173" s="177">
        <f>RES_hhdet_in_tesh!G173/RES_summary!G$21</f>
        <v>0</v>
      </c>
      <c r="H173" s="177">
        <f>RES_hhdet_in_tesh!H173/RES_summary!H$21</f>
        <v>0</v>
      </c>
      <c r="I173" s="177">
        <f>RES_hhdet_in_tesh!I173/RES_summary!I$21</f>
        <v>0</v>
      </c>
      <c r="J173" s="177">
        <f>RES_hhdet_in_tesh!J173/RES_summary!J$21</f>
        <v>0</v>
      </c>
      <c r="K173" s="177">
        <f>RES_hhdet_in_tesh!K173/RES_summary!K$21</f>
        <v>0</v>
      </c>
      <c r="L173" s="177">
        <f>RES_hhdet_in_tesh!L173/RES_summary!L$21</f>
        <v>0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0</v>
      </c>
      <c r="D174" s="176">
        <f>RES_hhdet_in_tesh!D174/RES_summary!D$21</f>
        <v>0</v>
      </c>
      <c r="E174" s="176">
        <f>RES_hhdet_in_tesh!E174/RES_summary!E$21</f>
        <v>0</v>
      </c>
      <c r="F174" s="176">
        <f>RES_hhdet_in_tesh!F174/RES_summary!F$21</f>
        <v>0</v>
      </c>
      <c r="G174" s="176">
        <f>RES_hhdet_in_tesh!G174/RES_summary!G$21</f>
        <v>0</v>
      </c>
      <c r="H174" s="176">
        <f>RES_hhdet_in_tesh!H174/RES_summary!H$21</f>
        <v>0</v>
      </c>
      <c r="I174" s="176">
        <f>RES_hhdet_in_tesh!I174/RES_summary!I$21</f>
        <v>0</v>
      </c>
      <c r="J174" s="176">
        <f>RES_hhdet_in_tesh!J174/RES_summary!J$21</f>
        <v>0</v>
      </c>
      <c r="K174" s="176">
        <f>RES_hhdet_in_tesh!K174/RES_summary!K$21</f>
        <v>0</v>
      </c>
      <c r="L174" s="176">
        <f>RES_hhdet_in_tesh!L174/RES_summary!L$21</f>
        <v>0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0</v>
      </c>
      <c r="D175" s="178">
        <f>RES_hhdet_in_tesh!D175/RES_summary!D$21</f>
        <v>11.092399237094375</v>
      </c>
      <c r="E175" s="178">
        <f>RES_hhdet_in_tesh!E175/RES_summary!E$21</f>
        <v>7.9220704630859382</v>
      </c>
      <c r="F175" s="178">
        <f>RES_hhdet_in_tesh!F175/RES_summary!F$21</f>
        <v>12.495097328693406</v>
      </c>
      <c r="G175" s="178">
        <f>RES_hhdet_in_tesh!G175/RES_summary!G$21</f>
        <v>6.2066933942390765</v>
      </c>
      <c r="H175" s="178">
        <f>RES_hhdet_in_tesh!H175/RES_summary!H$21</f>
        <v>24.220921375478465</v>
      </c>
      <c r="I175" s="178">
        <f>RES_hhdet_in_tesh!I175/RES_summary!I$21</f>
        <v>4.9968411832714263</v>
      </c>
      <c r="J175" s="178">
        <f>RES_hhdet_in_tesh!J175/RES_summary!J$21</f>
        <v>18.118981554176141</v>
      </c>
      <c r="K175" s="178">
        <f>RES_hhdet_in_tesh!K175/RES_summary!K$21</f>
        <v>3.1679373055277789</v>
      </c>
      <c r="L175" s="178">
        <f>RES_hhdet_in_tesh!L175/RES_summary!L$21</f>
        <v>10.13854049647569</v>
      </c>
      <c r="M175" s="178">
        <f>RES_hhdet_in_tesh!M175/RES_summary!M$21</f>
        <v>10.356536580009298</v>
      </c>
      <c r="N175" s="178">
        <f>RES_hhdet_in_tesh!N175/RES_summary!N$21</f>
        <v>11.060934795390132</v>
      </c>
      <c r="O175" s="178">
        <f>RES_hhdet_in_tesh!O175/RES_summary!O$21</f>
        <v>10.16609129277845</v>
      </c>
      <c r="P175" s="178">
        <f>RES_hhdet_in_tesh!P175/RES_summary!P$21</f>
        <v>0</v>
      </c>
      <c r="Q175" s="178">
        <f>RES_hhdet_in_tesh!Q175/RES_summary!Q$21</f>
        <v>8.8439940412086067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0</v>
      </c>
      <c r="D177" s="176">
        <f>RES_hhdet_in_tesh!D177/RES_summary!D$21</f>
        <v>11.092399237094375</v>
      </c>
      <c r="E177" s="176">
        <f>RES_hhdet_in_tesh!E177/RES_summary!E$21</f>
        <v>7.9220704630859382</v>
      </c>
      <c r="F177" s="176">
        <f>RES_hhdet_in_tesh!F177/RES_summary!F$21</f>
        <v>12.495097328693406</v>
      </c>
      <c r="G177" s="176">
        <f>RES_hhdet_in_tesh!G177/RES_summary!G$21</f>
        <v>6.2066933942390765</v>
      </c>
      <c r="H177" s="176">
        <f>RES_hhdet_in_tesh!H177/RES_summary!H$21</f>
        <v>24.220921375478465</v>
      </c>
      <c r="I177" s="176">
        <f>RES_hhdet_in_tesh!I177/RES_summary!I$21</f>
        <v>4.9968411832714263</v>
      </c>
      <c r="J177" s="176">
        <f>RES_hhdet_in_tesh!J177/RES_summary!J$21</f>
        <v>18.118981554176141</v>
      </c>
      <c r="K177" s="176">
        <f>RES_hhdet_in_tesh!K177/RES_summary!K$21</f>
        <v>3.1679373055277789</v>
      </c>
      <c r="L177" s="176">
        <f>RES_hhdet_in_tesh!L177/RES_summary!L$21</f>
        <v>10.13854049647569</v>
      </c>
      <c r="M177" s="176">
        <f>RES_hhdet_in_tesh!M177/RES_summary!M$21</f>
        <v>10.356536580009298</v>
      </c>
      <c r="N177" s="176">
        <f>RES_hhdet_in_tesh!N177/RES_summary!N$21</f>
        <v>11.060934795390132</v>
      </c>
      <c r="O177" s="176">
        <f>RES_hhdet_in_tesh!O177/RES_summary!O$21</f>
        <v>10.16609129277845</v>
      </c>
      <c r="P177" s="176">
        <f>RES_hhdet_in_tesh!P177/RES_summary!P$21</f>
        <v>0</v>
      </c>
      <c r="Q177" s="176">
        <f>RES_hhdet_in_tesh!Q177/RES_summary!Q$21</f>
        <v>8.8439940412086067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86.417672379419926</v>
      </c>
      <c r="E3" s="184">
        <f>RES_hhdet_in_emih!E3/RES_summary!E$21</f>
        <v>0</v>
      </c>
      <c r="F3" s="184">
        <f>RES_hhdet_in_emih!F3/RES_summary!F$21</f>
        <v>163.79320412512328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78.117360430399799</v>
      </c>
      <c r="J3" s="184">
        <f>RES_hhdet_in_emih!J3/RES_summary!J$21</f>
        <v>204.36004289163989</v>
      </c>
      <c r="K3" s="184">
        <f>RES_hhdet_in_emih!K3/RES_summary!K$21</f>
        <v>52.484145791875221</v>
      </c>
      <c r="L3" s="184">
        <f>RES_hhdet_in_emih!L3/RES_summary!L$21</f>
        <v>37.023759831761012</v>
      </c>
      <c r="M3" s="184">
        <f>RES_hhdet_in_emih!M3/RES_summary!M$21</f>
        <v>68.886153027157334</v>
      </c>
      <c r="N3" s="184">
        <f>RES_hhdet_in_emih!N3/RES_summary!N$21</f>
        <v>69.918590551587371</v>
      </c>
      <c r="O3" s="184">
        <f>RES_hhdet_in_emih!O3/RES_summary!O$21</f>
        <v>61.5375735872082</v>
      </c>
      <c r="P3" s="184">
        <f>RES_hhdet_in_emih!P3/RES_summary!P$21</f>
        <v>53.429556178188754</v>
      </c>
      <c r="Q3" s="184">
        <f>RES_hhdet_in_emih!Q3/RES_summary!Q$21</f>
        <v>53.280772097039232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86.417672379419926</v>
      </c>
      <c r="E4" s="178">
        <f>RES_hhdet_in_emih!E4/RES_summary!E$21</f>
        <v>0</v>
      </c>
      <c r="F4" s="178">
        <f>RES_hhdet_in_emih!F4/RES_summary!F$21</f>
        <v>163.79320412512328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78.117360430399799</v>
      </c>
      <c r="J4" s="178">
        <f>RES_hhdet_in_emih!J4/RES_summary!J$21</f>
        <v>204.36004289163989</v>
      </c>
      <c r="K4" s="178">
        <f>RES_hhdet_in_emih!K4/RES_summary!K$21</f>
        <v>52.484145791875221</v>
      </c>
      <c r="L4" s="178">
        <f>RES_hhdet_in_emih!L4/RES_summary!L$21</f>
        <v>37.023759831761012</v>
      </c>
      <c r="M4" s="178">
        <f>RES_hhdet_in_emih!M4/RES_summary!M$21</f>
        <v>68.886153027157334</v>
      </c>
      <c r="N4" s="178">
        <f>RES_hhdet_in_emih!N4/RES_summary!N$21</f>
        <v>69.918590551587371</v>
      </c>
      <c r="O4" s="178">
        <f>RES_hhdet_in_emih!O4/RES_summary!O$21</f>
        <v>61.5375735872082</v>
      </c>
      <c r="P4" s="178">
        <f>RES_hhdet_in_emih!P4/RES_summary!P$21</f>
        <v>53.429556178188754</v>
      </c>
      <c r="Q4" s="178">
        <f>RES_hhdet_in_emih!Q4/RES_summary!Q$21</f>
        <v>53.280772097039232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86.417672379419926</v>
      </c>
      <c r="E5" s="177">
        <f>RES_hhdet_in_emih!E5/RES_summary!E$21</f>
        <v>0</v>
      </c>
      <c r="F5" s="177">
        <f>RES_hhdet_in_emih!F5/RES_summary!F$21</f>
        <v>163.79320412512328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78.117360430399799</v>
      </c>
      <c r="J5" s="177">
        <f>RES_hhdet_in_emih!J5/RES_summary!J$21</f>
        <v>204.36004289163989</v>
      </c>
      <c r="K5" s="177">
        <f>RES_hhdet_in_emih!K5/RES_summary!K$21</f>
        <v>52.484145791875221</v>
      </c>
      <c r="L5" s="177">
        <f>RES_hhdet_in_emih!L5/RES_summary!L$21</f>
        <v>37.023759831761012</v>
      </c>
      <c r="M5" s="177">
        <f>RES_hhdet_in_emih!M5/RES_summary!M$21</f>
        <v>68.886153027157334</v>
      </c>
      <c r="N5" s="177">
        <f>RES_hhdet_in_emih!N5/RES_summary!N$21</f>
        <v>69.918590551587371</v>
      </c>
      <c r="O5" s="177">
        <f>RES_hhdet_in_emih!O5/RES_summary!O$21</f>
        <v>61.5375735872082</v>
      </c>
      <c r="P5" s="177">
        <f>RES_hhdet_in_emih!P5/RES_summary!P$21</f>
        <v>53.429556178188754</v>
      </c>
      <c r="Q5" s="177">
        <f>RES_hhdet_in_emih!Q5/RES_summary!Q$21</f>
        <v>53.280772097039232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0</v>
      </c>
      <c r="D43" s="184">
        <f>RES_hhdet_in_emih!D43/RES_summary!D$21</f>
        <v>0</v>
      </c>
      <c r="E43" s="184">
        <f>RES_hhdet_in_emih!E43/RES_summary!E$21</f>
        <v>62.300887738043251</v>
      </c>
      <c r="F43" s="184">
        <f>RES_hhdet_in_emih!F43/RES_summary!F$21</f>
        <v>86.121621355059801</v>
      </c>
      <c r="G43" s="184">
        <f>RES_hhdet_in_emih!G43/RES_summary!G$21</f>
        <v>48.895536456855552</v>
      </c>
      <c r="H43" s="184">
        <f>RES_hhdet_in_emih!H43/RES_summary!H$21</f>
        <v>47.333012544265472</v>
      </c>
      <c r="I43" s="184">
        <f>RES_hhdet_in_emih!I43/RES_summary!I$21</f>
        <v>63.570309380184732</v>
      </c>
      <c r="J43" s="184">
        <f>RES_hhdet_in_emih!J43/RES_summary!J$21</f>
        <v>0</v>
      </c>
      <c r="K43" s="184">
        <f>RES_hhdet_in_emih!K43/RES_summary!K$21</f>
        <v>0</v>
      </c>
      <c r="L43" s="184">
        <f>RES_hhdet_in_emih!L43/RES_summary!L$21</f>
        <v>0</v>
      </c>
      <c r="M43" s="184">
        <f>RES_hhdet_in_emih!M43/RES_summary!M$21</f>
        <v>0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52.754119836363216</v>
      </c>
      <c r="Q43" s="184">
        <f>RES_hhdet_in_emih!Q43/RES_summary!Q$21</f>
        <v>53.593415849431899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0</v>
      </c>
      <c r="D44" s="178">
        <f>RES_hhdet_in_emih!D44/RES_summary!D$21</f>
        <v>0</v>
      </c>
      <c r="E44" s="178">
        <f>RES_hhdet_in_emih!E44/RES_summary!E$21</f>
        <v>53.710175255901831</v>
      </c>
      <c r="F44" s="178">
        <f>RES_hhdet_in_emih!F44/RES_summary!F$21</f>
        <v>77.585967596486711</v>
      </c>
      <c r="G44" s="178">
        <f>RES_hhdet_in_emih!G44/RES_summary!G$21</f>
        <v>48.895536456855552</v>
      </c>
      <c r="H44" s="178">
        <f>RES_hhdet_in_emih!H44/RES_summary!H$21</f>
        <v>44.384743350110384</v>
      </c>
      <c r="I44" s="178">
        <f>RES_hhdet_in_emih!I44/RES_summary!I$21</f>
        <v>52.9591360292319</v>
      </c>
      <c r="J44" s="178">
        <f>RES_hhdet_in_emih!J44/RES_summary!J$21</f>
        <v>0</v>
      </c>
      <c r="K44" s="178">
        <f>RES_hhdet_in_emih!K44/RES_summary!K$21</f>
        <v>0</v>
      </c>
      <c r="L44" s="178">
        <f>RES_hhdet_in_emih!L44/RES_summary!L$21</f>
        <v>0</v>
      </c>
      <c r="M44" s="178">
        <f>RES_hhdet_in_emih!M44/RES_summary!M$21</f>
        <v>0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43.933893440759554</v>
      </c>
      <c r="Q44" s="178">
        <f>RES_hhdet_in_emih!Q44/RES_summary!Q$21</f>
        <v>44.606077029022927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0</v>
      </c>
      <c r="D45" s="177">
        <f>RES_hhdet_in_emih!D45/RES_summary!D$21</f>
        <v>0</v>
      </c>
      <c r="E45" s="177">
        <f>RES_hhdet_in_emih!E45/RES_summary!E$21</f>
        <v>53.710175255901831</v>
      </c>
      <c r="F45" s="177">
        <f>RES_hhdet_in_emih!F45/RES_summary!F$21</f>
        <v>77.585967596486711</v>
      </c>
      <c r="G45" s="177">
        <f>RES_hhdet_in_emih!G45/RES_summary!G$21</f>
        <v>48.895536456855552</v>
      </c>
      <c r="H45" s="177">
        <f>RES_hhdet_in_emih!H45/RES_summary!H$21</f>
        <v>44.384743350110384</v>
      </c>
      <c r="I45" s="177">
        <f>RES_hhdet_in_emih!I45/RES_summary!I$21</f>
        <v>52.9591360292319</v>
      </c>
      <c r="J45" s="177">
        <f>RES_hhdet_in_emih!J45/RES_summary!J$21</f>
        <v>0</v>
      </c>
      <c r="K45" s="177">
        <f>RES_hhdet_in_emih!K45/RES_summary!K$21</f>
        <v>0</v>
      </c>
      <c r="L45" s="177">
        <f>RES_hhdet_in_emih!L45/RES_summary!L$21</f>
        <v>0</v>
      </c>
      <c r="M45" s="177">
        <f>RES_hhdet_in_emih!M45/RES_summary!M$21</f>
        <v>0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43.933893440759554</v>
      </c>
      <c r="Q45" s="177">
        <f>RES_hhdet_in_emih!Q45/RES_summary!Q$21</f>
        <v>44.606077029022927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8.5907124821414182</v>
      </c>
      <c r="F49" s="178">
        <f>RES_hhdet_in_emih!F49/RES_summary!F$21</f>
        <v>8.5356537585730869</v>
      </c>
      <c r="G49" s="178">
        <f>RES_hhdet_in_emih!G49/RES_summary!G$21</f>
        <v>0</v>
      </c>
      <c r="H49" s="178">
        <f>RES_hhdet_in_emih!H49/RES_summary!H$21</f>
        <v>2.9482691941550874</v>
      </c>
      <c r="I49" s="178">
        <f>RES_hhdet_in_emih!I49/RES_summary!I$21</f>
        <v>10.611173350952832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8.8202263956036635</v>
      </c>
      <c r="Q49" s="178">
        <f>RES_hhdet_in_emih!Q49/RES_summary!Q$21</f>
        <v>8.9873388204089775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8.5907124821414182</v>
      </c>
      <c r="F50" s="183">
        <f>RES_hhdet_in_emih!F50/RES_summary!F$21</f>
        <v>8.6600906101706681</v>
      </c>
      <c r="G50" s="183">
        <f>RES_hhdet_in_emih!G50/RES_summary!G$21</f>
        <v>0</v>
      </c>
      <c r="H50" s="183">
        <f>RES_hhdet_in_emih!H50/RES_summary!H$21</f>
        <v>9.6990338475997007</v>
      </c>
      <c r="I50" s="183">
        <f>RES_hhdet_in_emih!I50/RES_summary!I$21</f>
        <v>10.611173350952832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8.8202263956036635</v>
      </c>
      <c r="Q50" s="183">
        <f>RES_hhdet_in_emih!Q50/RES_summary!Q$21</f>
        <v>8.9873388204089775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47.856720379079697</v>
      </c>
      <c r="D62" s="184">
        <f>RES_hhdet_in_emih!D62/RES_summary!D$21</f>
        <v>44.697958453847008</v>
      </c>
      <c r="E62" s="184">
        <f>RES_hhdet_in_emih!E62/RES_summary!E$21</f>
        <v>49.463530716220511</v>
      </c>
      <c r="F62" s="184">
        <f>RES_hhdet_in_emih!F62/RES_summary!F$21</f>
        <v>45.298565437388156</v>
      </c>
      <c r="G62" s="184">
        <f>RES_hhdet_in_emih!G62/RES_summary!G$21</f>
        <v>44.536275211780534</v>
      </c>
      <c r="H62" s="184">
        <f>RES_hhdet_in_emih!H62/RES_summary!H$21</f>
        <v>48.051917573468842</v>
      </c>
      <c r="I62" s="184">
        <f>RES_hhdet_in_emih!I62/RES_summary!I$21</f>
        <v>0</v>
      </c>
      <c r="J62" s="184">
        <f>RES_hhdet_in_emih!J62/RES_summary!J$21</f>
        <v>43.163441078354815</v>
      </c>
      <c r="K62" s="184">
        <f>RES_hhdet_in_emih!K62/RES_summary!K$21</f>
        <v>43.393413081181471</v>
      </c>
      <c r="L62" s="184">
        <f>RES_hhdet_in_emih!L62/RES_summary!L$21</f>
        <v>43.732162710268319</v>
      </c>
      <c r="M62" s="184">
        <f>RES_hhdet_in_emih!M62/RES_summary!M$21</f>
        <v>43.810177219860293</v>
      </c>
      <c r="N62" s="184">
        <f>RES_hhdet_in_emih!N62/RES_summary!N$21</f>
        <v>39.099272873537203</v>
      </c>
      <c r="O62" s="184">
        <f>RES_hhdet_in_emih!O62/RES_summary!O$21</f>
        <v>32.117104027257987</v>
      </c>
      <c r="P62" s="184">
        <f>RES_hhdet_in_emih!P62/RES_summary!P$21</f>
        <v>27.930832991539198</v>
      </c>
      <c r="Q62" s="184">
        <f>RES_hhdet_in_emih!Q62/RES_summary!Q$21</f>
        <v>30.275420254273882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38.455263378970415</v>
      </c>
      <c r="D63" s="178">
        <f>RES_hhdet_in_emih!D63/RES_summary!D$21</f>
        <v>37.159134238547779</v>
      </c>
      <c r="E63" s="178">
        <f>RES_hhdet_in_emih!E63/RES_summary!E$21</f>
        <v>39.294520861384747</v>
      </c>
      <c r="F63" s="178">
        <f>RES_hhdet_in_emih!F63/RES_summary!F$21</f>
        <v>39.662556317856378</v>
      </c>
      <c r="G63" s="178">
        <f>RES_hhdet_in_emih!G63/RES_summary!G$21</f>
        <v>32.970592223662713</v>
      </c>
      <c r="H63" s="178">
        <f>RES_hhdet_in_emih!H63/RES_summary!H$21</f>
        <v>36.628684228065993</v>
      </c>
      <c r="I63" s="178">
        <f>RES_hhdet_in_emih!I63/RES_summary!I$21</f>
        <v>0</v>
      </c>
      <c r="J63" s="178">
        <f>RES_hhdet_in_emih!J63/RES_summary!J$21</f>
        <v>35.701516852531313</v>
      </c>
      <c r="K63" s="178">
        <f>RES_hhdet_in_emih!K63/RES_summary!K$21</f>
        <v>34.171076468566348</v>
      </c>
      <c r="L63" s="178">
        <f>RES_hhdet_in_emih!L63/RES_summary!L$21</f>
        <v>34.879011462322872</v>
      </c>
      <c r="M63" s="178">
        <f>RES_hhdet_in_emih!M63/RES_summary!M$21</f>
        <v>34.43082868072765</v>
      </c>
      <c r="N63" s="178">
        <f>RES_hhdet_in_emih!N63/RES_summary!N$21</f>
        <v>32.858141458017066</v>
      </c>
      <c r="O63" s="178">
        <f>RES_hhdet_in_emih!O63/RES_summary!O$21</f>
        <v>28.207709348836904</v>
      </c>
      <c r="P63" s="178">
        <f>RES_hhdet_in_emih!P63/RES_summary!P$21</f>
        <v>24.444878798451079</v>
      </c>
      <c r="Q63" s="178">
        <f>RES_hhdet_in_emih!Q63/RES_summary!Q$21</f>
        <v>26.289766601629502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38.455263378970415</v>
      </c>
      <c r="D64" s="177">
        <f>RES_hhdet_in_emih!D64/RES_summary!D$21</f>
        <v>37.159134238547779</v>
      </c>
      <c r="E64" s="177">
        <f>RES_hhdet_in_emih!E64/RES_summary!E$21</f>
        <v>39.294520861384747</v>
      </c>
      <c r="F64" s="177">
        <f>RES_hhdet_in_emih!F64/RES_summary!F$21</f>
        <v>39.662556317856378</v>
      </c>
      <c r="G64" s="177">
        <f>RES_hhdet_in_emih!G64/RES_summary!G$21</f>
        <v>32.970592223662713</v>
      </c>
      <c r="H64" s="177">
        <f>RES_hhdet_in_emih!H64/RES_summary!H$21</f>
        <v>36.628684228065993</v>
      </c>
      <c r="I64" s="177">
        <f>RES_hhdet_in_emih!I64/RES_summary!I$21</f>
        <v>0</v>
      </c>
      <c r="J64" s="177">
        <f>RES_hhdet_in_emih!J64/RES_summary!J$21</f>
        <v>35.701516852531313</v>
      </c>
      <c r="K64" s="177">
        <f>RES_hhdet_in_emih!K64/RES_summary!K$21</f>
        <v>34.171076468566348</v>
      </c>
      <c r="L64" s="177">
        <f>RES_hhdet_in_emih!L64/RES_summary!L$21</f>
        <v>34.879011462322872</v>
      </c>
      <c r="M64" s="177">
        <f>RES_hhdet_in_emih!M64/RES_summary!M$21</f>
        <v>34.43082868072765</v>
      </c>
      <c r="N64" s="177">
        <f>RES_hhdet_in_emih!N64/RES_summary!N$21</f>
        <v>32.858141458017066</v>
      </c>
      <c r="O64" s="177">
        <f>RES_hhdet_in_emih!O64/RES_summary!O$21</f>
        <v>28.207709348836904</v>
      </c>
      <c r="P64" s="177">
        <f>RES_hhdet_in_emih!P64/RES_summary!P$21</f>
        <v>24.444878798451079</v>
      </c>
      <c r="Q64" s="177">
        <f>RES_hhdet_in_emih!Q64/RES_summary!Q$21</f>
        <v>26.289766601629502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5.8954732992382368</v>
      </c>
      <c r="D68" s="178">
        <f>RES_hhdet_in_emih!D68/RES_summary!D$21</f>
        <v>4.9150669551679043</v>
      </c>
      <c r="E68" s="178">
        <f>RES_hhdet_in_emih!E68/RES_summary!E$21</f>
        <v>6.2660654843273784</v>
      </c>
      <c r="F68" s="178">
        <f>RES_hhdet_in_emih!F68/RES_summary!F$21</f>
        <v>2.9816490262220219</v>
      </c>
      <c r="G68" s="178">
        <f>RES_hhdet_in_emih!G68/RES_summary!G$21</f>
        <v>5.8622048096663262</v>
      </c>
      <c r="H68" s="178">
        <f>RES_hhdet_in_emih!H68/RES_summary!H$21</f>
        <v>6.5811053049328319</v>
      </c>
      <c r="I68" s="178">
        <f>RES_hhdet_in_emih!I68/RES_summary!I$21</f>
        <v>0</v>
      </c>
      <c r="J68" s="178">
        <f>RES_hhdet_in_emih!J68/RES_summary!J$21</f>
        <v>4.690412019964703</v>
      </c>
      <c r="K68" s="178">
        <f>RES_hhdet_in_emih!K68/RES_summary!K$21</f>
        <v>5.7052082424952282</v>
      </c>
      <c r="L68" s="178">
        <f>RES_hhdet_in_emih!L68/RES_summary!L$21</f>
        <v>5.2580153485521173</v>
      </c>
      <c r="M68" s="178">
        <f>RES_hhdet_in_emih!M68/RES_summary!M$21</f>
        <v>5.7686945093387614</v>
      </c>
      <c r="N68" s="178">
        <f>RES_hhdet_in_emih!N68/RES_summary!N$21</f>
        <v>4.2731461572114302</v>
      </c>
      <c r="O68" s="178">
        <f>RES_hhdet_in_emih!O68/RES_summary!O$21</f>
        <v>1.8924430333695412</v>
      </c>
      <c r="P68" s="178">
        <f>RES_hhdet_in_emih!P68/RES_summary!P$21</f>
        <v>0</v>
      </c>
      <c r="Q68" s="178">
        <f>RES_hhdet_in_emih!Q68/RES_summary!Q$21</f>
        <v>2.742005162783467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5.8954732992382368</v>
      </c>
      <c r="D69" s="183">
        <f>RES_hhdet_in_emih!D69/RES_summary!D$21</f>
        <v>5.9356470161959498</v>
      </c>
      <c r="E69" s="183">
        <f>RES_hhdet_in_emih!E69/RES_summary!E$21</f>
        <v>6.2660654843273784</v>
      </c>
      <c r="F69" s="183">
        <f>RES_hhdet_in_emih!F69/RES_summary!F$21</f>
        <v>5.471214659675538</v>
      </c>
      <c r="G69" s="183">
        <f>RES_hhdet_in_emih!G69/RES_summary!G$21</f>
        <v>5.8622048096663262</v>
      </c>
      <c r="H69" s="183">
        <f>RES_hhdet_in_emih!H69/RES_summary!H$21</f>
        <v>6.5811053049328319</v>
      </c>
      <c r="I69" s="183">
        <f>RES_hhdet_in_emih!I69/RES_summary!I$21</f>
        <v>0</v>
      </c>
      <c r="J69" s="183">
        <f>RES_hhdet_in_emih!J69/RES_summary!J$21</f>
        <v>5.9980816313446157</v>
      </c>
      <c r="K69" s="183">
        <f>RES_hhdet_in_emih!K69/RES_summary!K$21</f>
        <v>5.7052082424952282</v>
      </c>
      <c r="L69" s="183">
        <f>RES_hhdet_in_emih!L69/RES_summary!L$21</f>
        <v>5.65112777253837</v>
      </c>
      <c r="M69" s="183">
        <f>RES_hhdet_in_emih!M69/RES_summary!M$21</f>
        <v>5.7686945093387614</v>
      </c>
      <c r="N69" s="183">
        <f>RES_hhdet_in_emih!N69/RES_summary!N$21</f>
        <v>5.6820485664031182</v>
      </c>
      <c r="O69" s="183">
        <f>RES_hhdet_in_emih!O69/RES_summary!O$21</f>
        <v>5.7258192535638104</v>
      </c>
      <c r="P69" s="183">
        <f>RES_hhdet_in_emih!P69/RES_summary!P$21</f>
        <v>0</v>
      </c>
      <c r="Q69" s="183">
        <f>RES_hhdet_in_emih!Q69/RES_summary!Q$21</f>
        <v>5.639546972530022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3.5059837008710439</v>
      </c>
      <c r="D77" s="178">
        <f>RES_hhdet_in_emih!D77/RES_summary!D$21</f>
        <v>2.623757260131323</v>
      </c>
      <c r="E77" s="178">
        <f>RES_hhdet_in_emih!E77/RES_summary!E$21</f>
        <v>3.9029443705083811</v>
      </c>
      <c r="F77" s="178">
        <f>RES_hhdet_in_emih!F77/RES_summary!F$21</f>
        <v>2.6543600933097613</v>
      </c>
      <c r="G77" s="178">
        <f>RES_hhdet_in_emih!G77/RES_summary!G$21</f>
        <v>5.7034781784514905</v>
      </c>
      <c r="H77" s="178">
        <f>RES_hhdet_in_emih!H77/RES_summary!H$21</f>
        <v>4.8421280404700182</v>
      </c>
      <c r="I77" s="178">
        <f>RES_hhdet_in_emih!I77/RES_summary!I$21</f>
        <v>0</v>
      </c>
      <c r="J77" s="178">
        <f>RES_hhdet_in_emih!J77/RES_summary!J$21</f>
        <v>2.7715122058588051</v>
      </c>
      <c r="K77" s="178">
        <f>RES_hhdet_in_emih!K77/RES_summary!K$21</f>
        <v>3.5171283701198925</v>
      </c>
      <c r="L77" s="178">
        <f>RES_hhdet_in_emih!L77/RES_summary!L$21</f>
        <v>3.5951358993933291</v>
      </c>
      <c r="M77" s="178">
        <f>RES_hhdet_in_emih!M77/RES_summary!M$21</f>
        <v>3.6106540297938849</v>
      </c>
      <c r="N77" s="178">
        <f>RES_hhdet_in_emih!N77/RES_summary!N$21</f>
        <v>1.9679852583087047</v>
      </c>
      <c r="O77" s="178">
        <f>RES_hhdet_in_emih!O77/RES_summary!O$21</f>
        <v>2.0169516450515372</v>
      </c>
      <c r="P77" s="178">
        <f>RES_hhdet_in_emih!P77/RES_summary!P$21</f>
        <v>3.485954193088121</v>
      </c>
      <c r="Q77" s="178">
        <f>RES_hhdet_in_emih!Q77/RES_summary!Q$21</f>
        <v>1.2436484898609119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3.5059837008710439</v>
      </c>
      <c r="D78" s="177">
        <f>RES_hhdet_in_emih!D78/RES_summary!D$21</f>
        <v>4.0370680785922533</v>
      </c>
      <c r="E78" s="177">
        <f>RES_hhdet_in_emih!E78/RES_summary!E$21</f>
        <v>4.1227397627490703</v>
      </c>
      <c r="F78" s="177">
        <f>RES_hhdet_in_emih!F78/RES_summary!F$21</f>
        <v>3.2612060596258683</v>
      </c>
      <c r="G78" s="177">
        <f>RES_hhdet_in_emih!G78/RES_summary!G$21</f>
        <v>5.7034781784514905</v>
      </c>
      <c r="H78" s="177">
        <f>RES_hhdet_in_emih!H78/RES_summary!H$21</f>
        <v>4.8421280404700182</v>
      </c>
      <c r="I78" s="177">
        <f>RES_hhdet_in_emih!I78/RES_summary!I$21</f>
        <v>0</v>
      </c>
      <c r="J78" s="177">
        <f>RES_hhdet_in_emih!J78/RES_summary!J$21</f>
        <v>3.5766488436268329</v>
      </c>
      <c r="K78" s="177">
        <f>RES_hhdet_in_emih!K78/RES_summary!K$21</f>
        <v>3.5171283701198925</v>
      </c>
      <c r="L78" s="177">
        <f>RES_hhdet_in_emih!L78/RES_summary!L$21</f>
        <v>3.5951358993933291</v>
      </c>
      <c r="M78" s="177">
        <f>RES_hhdet_in_emih!M78/RES_summary!M$21</f>
        <v>3.6106540297938849</v>
      </c>
      <c r="N78" s="177">
        <f>RES_hhdet_in_emih!N78/RES_summary!N$21</f>
        <v>3.6426094481555609</v>
      </c>
      <c r="O78" s="177">
        <f>RES_hhdet_in_emih!O78/RES_summary!O$21</f>
        <v>3.6029426982084738</v>
      </c>
      <c r="P78" s="177">
        <f>RES_hhdet_in_emih!P78/RES_summary!P$21</f>
        <v>3.485954193088121</v>
      </c>
      <c r="Q78" s="177">
        <f>RES_hhdet_in_emih!Q78/RES_summary!Q$21</f>
        <v>3.5215901352142263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37731</v>
      </c>
      <c r="C5" s="151">
        <f>RES_hhdet_num!C$3</f>
        <v>27478</v>
      </c>
      <c r="D5" s="151">
        <f>RES_hhdet_num!D$3</f>
        <v>26048</v>
      </c>
      <c r="E5" s="151">
        <f>RES_hhdet_num!E$3</f>
        <v>21630</v>
      </c>
      <c r="F5" s="151">
        <f>RES_hhdet_num!F$3</f>
        <v>21156</v>
      </c>
      <c r="G5" s="151">
        <f>RES_hhdet_num!G$3</f>
        <v>16074</v>
      </c>
      <c r="H5" s="151">
        <f>RES_hhdet_num!H$3</f>
        <v>11945</v>
      </c>
      <c r="I5" s="151">
        <f>RES_hhdet_num!I$3</f>
        <v>12112</v>
      </c>
      <c r="J5" s="151">
        <f>RES_hhdet_num!J$3</f>
        <v>19256</v>
      </c>
      <c r="K5" s="151">
        <f>RES_hhdet_num!K$3</f>
        <v>22729.999999999993</v>
      </c>
      <c r="L5" s="151">
        <f>RES_hhdet_num!L$3</f>
        <v>22776.999999999993</v>
      </c>
      <c r="M5" s="151">
        <f>RES_hhdet_num!M$3</f>
        <v>23673.999999999993</v>
      </c>
      <c r="N5" s="151">
        <f>RES_hhdet_num!N$3</f>
        <v>33240.999999999985</v>
      </c>
      <c r="O5" s="151">
        <f>RES_hhdet_num!O$3</f>
        <v>34280.000000000007</v>
      </c>
      <c r="P5" s="151">
        <f>RES_hhdet_num!P$3</f>
        <v>95544.999999999971</v>
      </c>
      <c r="Q5" s="151">
        <f>RES_hhdet_num!Q$3</f>
        <v>109551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37731</v>
      </c>
      <c r="C7" s="67">
        <f>RES_hhdet_num!C$5</f>
        <v>27478</v>
      </c>
      <c r="D7" s="67">
        <f>RES_hhdet_num!D$5</f>
        <v>26048</v>
      </c>
      <c r="E7" s="67">
        <f>RES_hhdet_num!E$5</f>
        <v>21630</v>
      </c>
      <c r="F7" s="67">
        <f>RES_hhdet_num!F$5</f>
        <v>21156</v>
      </c>
      <c r="G7" s="67">
        <f>RES_hhdet_num!G$5</f>
        <v>16074</v>
      </c>
      <c r="H7" s="67">
        <f>RES_hhdet_num!H$5</f>
        <v>11945</v>
      </c>
      <c r="I7" s="67">
        <f>RES_hhdet_num!I$5</f>
        <v>12112</v>
      </c>
      <c r="J7" s="67">
        <f>RES_hhdet_num!J$5</f>
        <v>19256</v>
      </c>
      <c r="K7" s="67">
        <f>RES_hhdet_num!K$5</f>
        <v>22729.999999999993</v>
      </c>
      <c r="L7" s="67">
        <f>RES_hhdet_num!L$5</f>
        <v>22776.999999999993</v>
      </c>
      <c r="M7" s="67">
        <f>RES_hhdet_num!M$5</f>
        <v>23673.999999999993</v>
      </c>
      <c r="N7" s="67">
        <f>RES_hhdet_num!N$5</f>
        <v>33240.999999999985</v>
      </c>
      <c r="O7" s="67">
        <f>RES_hhdet_num!O$5</f>
        <v>34280.000000000007</v>
      </c>
      <c r="P7" s="67">
        <f>RES_hhdet_num!P$5</f>
        <v>95544.999999999971</v>
      </c>
      <c r="Q7" s="67">
        <f>RES_hhdet_num!Q$5</f>
        <v>109551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561</v>
      </c>
      <c r="C9" s="67">
        <f>RES_hhdet_num!C$8</f>
        <v>506</v>
      </c>
      <c r="D9" s="67">
        <f>RES_hhdet_num!D$8</f>
        <v>587</v>
      </c>
      <c r="E9" s="67">
        <f>RES_hhdet_num!E$8</f>
        <v>570</v>
      </c>
      <c r="F9" s="67">
        <f>RES_hhdet_num!F$8</f>
        <v>644</v>
      </c>
      <c r="G9" s="67">
        <f>RES_hhdet_num!G$8</f>
        <v>557</v>
      </c>
      <c r="H9" s="67">
        <f>RES_hhdet_num!H$8</f>
        <v>481</v>
      </c>
      <c r="I9" s="67">
        <f>RES_hhdet_num!I$8</f>
        <v>572</v>
      </c>
      <c r="J9" s="67">
        <f>RES_hhdet_num!J$8</f>
        <v>1111</v>
      </c>
      <c r="K9" s="67">
        <f>RES_hhdet_num!K$8</f>
        <v>1400.9999999999998</v>
      </c>
      <c r="L9" s="67">
        <f>RES_hhdet_num!L$8</f>
        <v>1527</v>
      </c>
      <c r="M9" s="67">
        <f>RES_hhdet_num!M$8</f>
        <v>1692.9999999999998</v>
      </c>
      <c r="N9" s="67">
        <f>RES_hhdet_num!N$8</f>
        <v>2689.9999999999995</v>
      </c>
      <c r="O9" s="67">
        <f>RES_hhdet_num!O$8</f>
        <v>3143</v>
      </c>
      <c r="P9" s="67">
        <f>RES_hhdet_num!P$8</f>
        <v>9449</v>
      </c>
      <c r="Q9" s="67">
        <f>RES_hhdet_num!Q$8</f>
        <v>11303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21179</v>
      </c>
      <c r="C12" s="67">
        <f>RES_hhdet_num!C$11</f>
        <v>15335</v>
      </c>
      <c r="D12" s="67">
        <f>RES_hhdet_num!D$11</f>
        <v>14452</v>
      </c>
      <c r="E12" s="67">
        <f>RES_hhdet_num!E$11</f>
        <v>11930</v>
      </c>
      <c r="F12" s="67">
        <f>RES_hhdet_num!F$11</f>
        <v>11599</v>
      </c>
      <c r="G12" s="67">
        <f>RES_hhdet_num!G$11</f>
        <v>8760</v>
      </c>
      <c r="H12" s="67">
        <f>RES_hhdet_num!H$11</f>
        <v>6470</v>
      </c>
      <c r="I12" s="67">
        <f>RES_hhdet_num!I$11</f>
        <v>6520</v>
      </c>
      <c r="J12" s="67">
        <f>RES_hhdet_num!J$11</f>
        <v>10302.000000000002</v>
      </c>
      <c r="K12" s="67">
        <f>RES_hhdet_num!K$11</f>
        <v>12084.999999999996</v>
      </c>
      <c r="L12" s="67">
        <f>RES_hhdet_num!L$11</f>
        <v>12033.999999999996</v>
      </c>
      <c r="M12" s="67">
        <f>RES_hhdet_num!M$11</f>
        <v>12427.999999999995</v>
      </c>
      <c r="N12" s="67">
        <f>RES_hhdet_num!N$11</f>
        <v>17337.999999999993</v>
      </c>
      <c r="O12" s="67">
        <f>RES_hhdet_num!O$11</f>
        <v>17764.000000000007</v>
      </c>
      <c r="P12" s="67">
        <f>RES_hhdet_num!P$11</f>
        <v>49186.999999999985</v>
      </c>
      <c r="Q12" s="67">
        <f>RES_hhdet_num!Q$11</f>
        <v>54810.999999999993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16552</v>
      </c>
      <c r="C14" s="67">
        <f>RES_hhdet_num!C$15</f>
        <v>12143</v>
      </c>
      <c r="D14" s="67">
        <f>RES_hhdet_num!D$15</f>
        <v>11596</v>
      </c>
      <c r="E14" s="67">
        <f>RES_hhdet_num!E$15</f>
        <v>9700</v>
      </c>
      <c r="F14" s="67">
        <f>RES_hhdet_num!F$15</f>
        <v>9557</v>
      </c>
      <c r="G14" s="67">
        <f>RES_hhdet_num!G$15</f>
        <v>7314</v>
      </c>
      <c r="H14" s="67">
        <f>RES_hhdet_num!H$15</f>
        <v>5475</v>
      </c>
      <c r="I14" s="67">
        <f>RES_hhdet_num!I$15</f>
        <v>5591.9999999999991</v>
      </c>
      <c r="J14" s="67">
        <f>RES_hhdet_num!J$15</f>
        <v>8953.9999999999982</v>
      </c>
      <c r="K14" s="67">
        <f>RES_hhdet_num!K$15</f>
        <v>10644.999999999996</v>
      </c>
      <c r="L14" s="67">
        <f>RES_hhdet_num!L$15</f>
        <v>10742.999999999998</v>
      </c>
      <c r="M14" s="67">
        <f>RES_hhdet_num!M$15</f>
        <v>11245.999999999998</v>
      </c>
      <c r="N14" s="67">
        <f>RES_hhdet_num!N$15</f>
        <v>15902.999999999996</v>
      </c>
      <c r="O14" s="67">
        <f>RES_hhdet_num!O$15</f>
        <v>16516</v>
      </c>
      <c r="P14" s="67">
        <f>RES_hhdet_num!P$15</f>
        <v>46357.999999999993</v>
      </c>
      <c r="Q14" s="67">
        <f>RES_hhdet_num!Q$15</f>
        <v>54740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25560</v>
      </c>
      <c r="C18" s="67">
        <f>RES_hhdet_num!C$21</f>
        <v>18082</v>
      </c>
      <c r="D18" s="67">
        <f>RES_hhdet_num!D$21</f>
        <v>19758</v>
      </c>
      <c r="E18" s="67">
        <f>RES_hhdet_num!E$21</f>
        <v>17620</v>
      </c>
      <c r="F18" s="67">
        <f>RES_hhdet_num!F$21</f>
        <v>18026.999999999996</v>
      </c>
      <c r="G18" s="67">
        <f>RES_hhdet_num!G$21</f>
        <v>12950.999999999998</v>
      </c>
      <c r="H18" s="67">
        <f>RES_hhdet_num!H$21</f>
        <v>9377</v>
      </c>
      <c r="I18" s="67">
        <f>RES_hhdet_num!I$21</f>
        <v>9816</v>
      </c>
      <c r="J18" s="67">
        <f>RES_hhdet_num!J$21</f>
        <v>15906.000000000002</v>
      </c>
      <c r="K18" s="67">
        <f>RES_hhdet_num!K$21</f>
        <v>18789.999999999993</v>
      </c>
      <c r="L18" s="67">
        <f>RES_hhdet_num!L$21</f>
        <v>17468</v>
      </c>
      <c r="M18" s="67">
        <f>RES_hhdet_num!M$21</f>
        <v>17512.999999999996</v>
      </c>
      <c r="N18" s="67">
        <f>RES_hhdet_num!N$21</f>
        <v>23524.999999999993</v>
      </c>
      <c r="O18" s="67">
        <f>RES_hhdet_num!O$21</f>
        <v>24659</v>
      </c>
      <c r="P18" s="67">
        <f>RES_hhdet_num!P$21</f>
        <v>46771.000000000007</v>
      </c>
      <c r="Q18" s="67">
        <f>RES_hhdet_num!Q$21</f>
        <v>81730</v>
      </c>
    </row>
    <row r="19" spans="1:17" ht="12" customHeight="1" x14ac:dyDescent="0.25">
      <c r="A19" s="29" t="s">
        <v>140</v>
      </c>
      <c r="B19" s="83">
        <f>RES_hhdet_num!B$22</f>
        <v>12171</v>
      </c>
      <c r="C19" s="83">
        <f>RES_hhdet_num!C$22</f>
        <v>9396</v>
      </c>
      <c r="D19" s="83">
        <f>RES_hhdet_num!D$22</f>
        <v>6290</v>
      </c>
      <c r="E19" s="83">
        <f>RES_hhdet_num!E$22</f>
        <v>4010</v>
      </c>
      <c r="F19" s="83">
        <f>RES_hhdet_num!F$22</f>
        <v>3129.0000000000005</v>
      </c>
      <c r="G19" s="83">
        <f>RES_hhdet_num!G$22</f>
        <v>3122.9999999999991</v>
      </c>
      <c r="H19" s="83">
        <f>RES_hhdet_num!H$22</f>
        <v>2568</v>
      </c>
      <c r="I19" s="83">
        <f>RES_hhdet_num!I$22</f>
        <v>2296</v>
      </c>
      <c r="J19" s="83">
        <f>RES_hhdet_num!J$22</f>
        <v>3350</v>
      </c>
      <c r="K19" s="83">
        <f>RES_hhdet_num!K$22</f>
        <v>3939.9999999999986</v>
      </c>
      <c r="L19" s="83">
        <f>RES_hhdet_num!L$22</f>
        <v>5308.9999999999991</v>
      </c>
      <c r="M19" s="83">
        <f>RES_hhdet_num!M$22</f>
        <v>6160.9999999999973</v>
      </c>
      <c r="N19" s="83">
        <f>RES_hhdet_num!N$22</f>
        <v>9715.9999999999982</v>
      </c>
      <c r="O19" s="83">
        <f>RES_hhdet_num!O$22</f>
        <v>9621</v>
      </c>
      <c r="P19" s="83">
        <f>RES_hhdet_num!P$22</f>
        <v>48773.999999999993</v>
      </c>
      <c r="Q19" s="83">
        <f>RES_hhdet_num!Q$22</f>
        <v>27821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10253</v>
      </c>
      <c r="D23" s="67">
        <f t="shared" ref="D23:Q23" si="0">C7+D39-D7</f>
        <v>2358.1875</v>
      </c>
      <c r="E23" s="67">
        <f t="shared" si="0"/>
        <v>4418</v>
      </c>
      <c r="F23" s="67">
        <f t="shared" si="0"/>
        <v>2358.1875</v>
      </c>
      <c r="G23" s="67">
        <f t="shared" si="0"/>
        <v>5082</v>
      </c>
      <c r="H23" s="67">
        <f t="shared" si="0"/>
        <v>4129</v>
      </c>
      <c r="I23" s="67">
        <f t="shared" si="0"/>
        <v>2358.1875</v>
      </c>
      <c r="J23" s="67">
        <f t="shared" si="0"/>
        <v>2358.1875</v>
      </c>
      <c r="K23" s="67">
        <f t="shared" si="0"/>
        <v>2358.1875000000073</v>
      </c>
      <c r="L23" s="67">
        <f t="shared" si="0"/>
        <v>2058.0625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124</v>
      </c>
      <c r="D25" s="67">
        <f t="shared" ref="D25:Q25" si="1">C9+D41-D9</f>
        <v>52.5</v>
      </c>
      <c r="E25" s="67">
        <f t="shared" si="1"/>
        <v>65</v>
      </c>
      <c r="F25" s="67">
        <f t="shared" si="1"/>
        <v>90.5</v>
      </c>
      <c r="G25" s="67">
        <f t="shared" si="1"/>
        <v>125</v>
      </c>
      <c r="H25" s="67">
        <f t="shared" si="1"/>
        <v>105</v>
      </c>
      <c r="I25" s="67">
        <f t="shared" si="1"/>
        <v>52.5</v>
      </c>
      <c r="J25" s="67">
        <f t="shared" si="1"/>
        <v>84</v>
      </c>
      <c r="K25" s="67">
        <f t="shared" si="1"/>
        <v>105.50000000000023</v>
      </c>
      <c r="L25" s="67">
        <f t="shared" si="1"/>
        <v>130.99999999999977</v>
      </c>
      <c r="M25" s="67">
        <f t="shared" si="1"/>
        <v>48.000000000000227</v>
      </c>
      <c r="N25" s="67">
        <f t="shared" si="1"/>
        <v>114.00000000000045</v>
      </c>
      <c r="O25" s="67">
        <f t="shared" si="1"/>
        <v>40.999999999999545</v>
      </c>
      <c r="P25" s="67">
        <f t="shared" si="1"/>
        <v>29</v>
      </c>
      <c r="Q25" s="67">
        <f t="shared" si="1"/>
        <v>118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5844</v>
      </c>
      <c r="D28" s="67">
        <f t="shared" si="2"/>
        <v>1985.25</v>
      </c>
      <c r="E28" s="67">
        <f t="shared" si="2"/>
        <v>2522</v>
      </c>
      <c r="F28" s="67">
        <f t="shared" si="2"/>
        <v>1985.25</v>
      </c>
      <c r="G28" s="67">
        <f t="shared" si="2"/>
        <v>2839</v>
      </c>
      <c r="H28" s="67">
        <f t="shared" si="2"/>
        <v>2290</v>
      </c>
      <c r="I28" s="67">
        <f t="shared" si="2"/>
        <v>1985.25</v>
      </c>
      <c r="J28" s="67">
        <f t="shared" si="2"/>
        <v>1985.2499999999982</v>
      </c>
      <c r="K28" s="67">
        <f t="shared" si="2"/>
        <v>1985.2500000000055</v>
      </c>
      <c r="L28" s="67">
        <f t="shared" si="2"/>
        <v>2200.7907674015878</v>
      </c>
      <c r="M28" s="67">
        <f t="shared" si="2"/>
        <v>63.626397467087372</v>
      </c>
      <c r="N28" s="67">
        <f t="shared" si="2"/>
        <v>680.43326428603177</v>
      </c>
      <c r="O28" s="67">
        <f t="shared" si="2"/>
        <v>0</v>
      </c>
      <c r="P28" s="67">
        <f t="shared" si="2"/>
        <v>0</v>
      </c>
      <c r="Q28" s="67">
        <f t="shared" si="2"/>
        <v>1013.5297103529956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4409</v>
      </c>
      <c r="D30" s="67">
        <f t="shared" si="2"/>
        <v>1551.75</v>
      </c>
      <c r="E30" s="67">
        <f t="shared" si="2"/>
        <v>1896</v>
      </c>
      <c r="F30" s="67">
        <f t="shared" si="2"/>
        <v>1551.75</v>
      </c>
      <c r="G30" s="67">
        <f t="shared" si="2"/>
        <v>2243</v>
      </c>
      <c r="H30" s="67">
        <f t="shared" si="2"/>
        <v>1839</v>
      </c>
      <c r="I30" s="67">
        <f t="shared" si="2"/>
        <v>1551.7500000000009</v>
      </c>
      <c r="J30" s="67">
        <f t="shared" si="2"/>
        <v>1551.7500000000018</v>
      </c>
      <c r="K30" s="67">
        <f t="shared" si="2"/>
        <v>1062.4979491770391</v>
      </c>
      <c r="L30" s="67">
        <f t="shared" si="2"/>
        <v>811.97594756543913</v>
      </c>
      <c r="M30" s="67">
        <f t="shared" si="2"/>
        <v>0</v>
      </c>
      <c r="N30" s="67">
        <f t="shared" si="2"/>
        <v>1177.2375207469449</v>
      </c>
      <c r="O30" s="67">
        <f t="shared" si="2"/>
        <v>307.46292486596212</v>
      </c>
      <c r="P30" s="67">
        <f t="shared" si="2"/>
        <v>12125.082290273858</v>
      </c>
      <c r="Q30" s="67">
        <f t="shared" si="2"/>
        <v>2785.8777050145654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7478</v>
      </c>
      <c r="D34" s="67">
        <f t="shared" si="3"/>
        <v>2396.25</v>
      </c>
      <c r="E34" s="67">
        <f t="shared" si="3"/>
        <v>2917.6790567544449</v>
      </c>
      <c r="F34" s="67">
        <f t="shared" si="3"/>
        <v>2917.6790567544485</v>
      </c>
      <c r="G34" s="67">
        <f t="shared" si="3"/>
        <v>5502.6050252312325</v>
      </c>
      <c r="H34" s="67">
        <f t="shared" si="3"/>
        <v>3818.3749999999982</v>
      </c>
      <c r="I34" s="67">
        <f t="shared" si="3"/>
        <v>2640.625</v>
      </c>
      <c r="J34" s="67">
        <f t="shared" si="3"/>
        <v>5437.8124999999982</v>
      </c>
      <c r="K34" s="67">
        <f t="shared" si="3"/>
        <v>13886.000000000007</v>
      </c>
      <c r="L34" s="67">
        <f t="shared" si="3"/>
        <v>18790</v>
      </c>
      <c r="M34" s="67">
        <f t="shared" si="3"/>
        <v>17468.000000000004</v>
      </c>
      <c r="N34" s="67">
        <f t="shared" si="3"/>
        <v>17513</v>
      </c>
      <c r="O34" s="67">
        <f t="shared" si="3"/>
        <v>23524.999999999985</v>
      </c>
      <c r="P34" s="67">
        <f t="shared" si="3"/>
        <v>24658.999999999993</v>
      </c>
      <c r="Q34" s="67">
        <f t="shared" si="3"/>
        <v>46771</v>
      </c>
    </row>
    <row r="35" spans="1:17" ht="12" customHeight="1" x14ac:dyDescent="0.25">
      <c r="A35" s="29" t="s">
        <v>140</v>
      </c>
      <c r="B35" s="83"/>
      <c r="C35" s="83">
        <f t="shared" si="3"/>
        <v>2775</v>
      </c>
      <c r="D35" s="83">
        <f t="shared" si="3"/>
        <v>3512.7584432455533</v>
      </c>
      <c r="E35" s="83">
        <f t="shared" si="3"/>
        <v>2280</v>
      </c>
      <c r="F35" s="83">
        <f t="shared" si="3"/>
        <v>1700.150056346281</v>
      </c>
      <c r="G35" s="83">
        <f t="shared" si="3"/>
        <v>1165.8614751769319</v>
      </c>
      <c r="H35" s="83">
        <f t="shared" si="3"/>
        <v>737.23002523123296</v>
      </c>
      <c r="I35" s="83">
        <f t="shared" si="3"/>
        <v>1252.3835091173437</v>
      </c>
      <c r="J35" s="83">
        <f t="shared" si="3"/>
        <v>2031.5294297913879</v>
      </c>
      <c r="K35" s="83">
        <f t="shared" si="3"/>
        <v>1489.648745141259</v>
      </c>
      <c r="L35" s="83">
        <f t="shared" si="3"/>
        <v>0</v>
      </c>
      <c r="M35" s="83">
        <f t="shared" si="3"/>
        <v>0</v>
      </c>
      <c r="N35" s="83">
        <f t="shared" si="3"/>
        <v>117.86218950326838</v>
      </c>
      <c r="O35" s="83">
        <f t="shared" si="3"/>
        <v>922.15108118028184</v>
      </c>
      <c r="P35" s="83">
        <f t="shared" si="3"/>
        <v>2814.0822902738582</v>
      </c>
      <c r="Q35" s="83">
        <f t="shared" si="3"/>
        <v>32120.877705014565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928.1875</v>
      </c>
      <c r="E39" s="67">
        <f>RES_hhdet_in!E$5</f>
        <v>0</v>
      </c>
      <c r="F39" s="67">
        <f>RES_hhdet_in!F$5</f>
        <v>1884.1875</v>
      </c>
      <c r="G39" s="67">
        <f>RES_hhdet_in!G$5</f>
        <v>0</v>
      </c>
      <c r="H39" s="67">
        <f>RES_hhdet_in!H$5</f>
        <v>0</v>
      </c>
      <c r="I39" s="67">
        <f>RES_hhdet_in!I$5</f>
        <v>2525.1875</v>
      </c>
      <c r="J39" s="67">
        <f>RES_hhdet_in!J$5</f>
        <v>9502.1875</v>
      </c>
      <c r="K39" s="67">
        <f>RES_hhdet_in!K$5</f>
        <v>5832.1875</v>
      </c>
      <c r="L39" s="67">
        <f>RES_hhdet_in!L$5</f>
        <v>2105.0625</v>
      </c>
      <c r="M39" s="67">
        <f>RES_hhdet_in!M$5</f>
        <v>897</v>
      </c>
      <c r="N39" s="67">
        <f>RES_hhdet_in!N$5</f>
        <v>9567</v>
      </c>
      <c r="O39" s="67">
        <f>RES_hhdet_in!O$5</f>
        <v>1039.0000000000218</v>
      </c>
      <c r="P39" s="67">
        <f>RES_hhdet_in!P$5</f>
        <v>61265</v>
      </c>
      <c r="Q39" s="67">
        <f>RES_hhdet_in!Q$5</f>
        <v>14006.000000000029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69</v>
      </c>
      <c r="D41" s="67">
        <f>RES_hhdet_in!D$8</f>
        <v>133.5</v>
      </c>
      <c r="E41" s="67">
        <f>RES_hhdet_in!E$8</f>
        <v>48</v>
      </c>
      <c r="F41" s="67">
        <f>RES_hhdet_in!F$8</f>
        <v>164.5</v>
      </c>
      <c r="G41" s="67">
        <f>RES_hhdet_in!G$8</f>
        <v>38</v>
      </c>
      <c r="H41" s="67">
        <f>RES_hhdet_in!H$8</f>
        <v>29</v>
      </c>
      <c r="I41" s="67">
        <f>RES_hhdet_in!I$8</f>
        <v>143.5</v>
      </c>
      <c r="J41" s="67">
        <f>RES_hhdet_in!J$8</f>
        <v>623</v>
      </c>
      <c r="K41" s="67">
        <f>RES_hhdet_in!K$8</f>
        <v>395.5</v>
      </c>
      <c r="L41" s="67">
        <f>RES_hhdet_in!L$8</f>
        <v>257</v>
      </c>
      <c r="M41" s="67">
        <f>RES_hhdet_in!M$8</f>
        <v>214</v>
      </c>
      <c r="N41" s="67">
        <f>RES_hhdet_in!N$8</f>
        <v>1111</v>
      </c>
      <c r="O41" s="67">
        <f>RES_hhdet_in!O$8</f>
        <v>494</v>
      </c>
      <c r="P41" s="67">
        <f>RES_hhdet_in!P$8</f>
        <v>6335</v>
      </c>
      <c r="Q41" s="67">
        <f>RES_hhdet_in!Q$8</f>
        <v>1972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1102.2500000000005</v>
      </c>
      <c r="E44" s="67">
        <f>RES_hhdet_in!E$11</f>
        <v>0</v>
      </c>
      <c r="F44" s="67">
        <f>RES_hhdet_in!F$11</f>
        <v>1654.2500000000005</v>
      </c>
      <c r="G44" s="67">
        <f>RES_hhdet_in!G$11</f>
        <v>0</v>
      </c>
      <c r="H44" s="67">
        <f>RES_hhdet_in!H$11</f>
        <v>0</v>
      </c>
      <c r="I44" s="67">
        <f>RES_hhdet_in!I$11</f>
        <v>2035.25</v>
      </c>
      <c r="J44" s="67">
        <f>RES_hhdet_in!J$11</f>
        <v>5767.2500000000009</v>
      </c>
      <c r="K44" s="67">
        <f>RES_hhdet_in!K$11</f>
        <v>3768.2499999999995</v>
      </c>
      <c r="L44" s="67">
        <f>RES_hhdet_in!L$11</f>
        <v>2149.7907674015869</v>
      </c>
      <c r="M44" s="67">
        <f>RES_hhdet_in!M$11</f>
        <v>457.6263974670851</v>
      </c>
      <c r="N44" s="67">
        <f>RES_hhdet_in!N$11</f>
        <v>5590.433264286029</v>
      </c>
      <c r="O44" s="67">
        <f>RES_hhdet_in!O$11</f>
        <v>426.00000000001455</v>
      </c>
      <c r="P44" s="67">
        <f>RES_hhdet_in!P$11</f>
        <v>31422.999999999996</v>
      </c>
      <c r="Q44" s="67">
        <f>RES_hhdet_in!Q$11</f>
        <v>6637.5297103530047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1004.7499999999995</v>
      </c>
      <c r="E46" s="67">
        <f>RES_hhdet_in!E$15</f>
        <v>0</v>
      </c>
      <c r="F46" s="67">
        <f>RES_hhdet_in!F$15</f>
        <v>1408.7499999999995</v>
      </c>
      <c r="G46" s="67">
        <f>RES_hhdet_in!G$15</f>
        <v>0</v>
      </c>
      <c r="H46" s="67">
        <f>RES_hhdet_in!H$15</f>
        <v>0</v>
      </c>
      <c r="I46" s="67">
        <f>RES_hhdet_in!I$15</f>
        <v>1668.75</v>
      </c>
      <c r="J46" s="67">
        <f>RES_hhdet_in!J$15</f>
        <v>4913.75</v>
      </c>
      <c r="K46" s="67">
        <f>RES_hhdet_in!K$15</f>
        <v>2753.4979491770373</v>
      </c>
      <c r="L46" s="67">
        <f>RES_hhdet_in!L$15</f>
        <v>909.97594756544152</v>
      </c>
      <c r="M46" s="67">
        <f>RES_hhdet_in!M$15</f>
        <v>503.00000000000045</v>
      </c>
      <c r="N46" s="67">
        <f>RES_hhdet_in!N$15</f>
        <v>5834.2375207469431</v>
      </c>
      <c r="O46" s="67">
        <f>RES_hhdet_in!O$15</f>
        <v>920.46292486596531</v>
      </c>
      <c r="P46" s="67">
        <f>RES_hhdet_in!P$15</f>
        <v>41967.082290273851</v>
      </c>
      <c r="Q46" s="67">
        <f>RES_hhdet_in!Q$15</f>
        <v>11167.877705014575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4072.2500000000009</v>
      </c>
      <c r="E50" s="67">
        <f>RES_hhdet_in!E$21</f>
        <v>779.67905675444592</v>
      </c>
      <c r="F50" s="67">
        <f>RES_hhdet_in!F$21</f>
        <v>3324.679056754444</v>
      </c>
      <c r="G50" s="67">
        <f>RES_hhdet_in!G$21</f>
        <v>426.60502523123387</v>
      </c>
      <c r="H50" s="67">
        <f>RES_hhdet_in!H$21</f>
        <v>244.37500000000003</v>
      </c>
      <c r="I50" s="67">
        <f>RES_hhdet_in!I$21</f>
        <v>3079.625</v>
      </c>
      <c r="J50" s="67">
        <f>RES_hhdet_in!J$21</f>
        <v>11527.812500000002</v>
      </c>
      <c r="K50" s="67">
        <f>RES_hhdet_in!K$21</f>
        <v>16770</v>
      </c>
      <c r="L50" s="67">
        <f>RES_hhdet_in!L$21</f>
        <v>17468.000000000004</v>
      </c>
      <c r="M50" s="67">
        <f>RES_hhdet_in!M$21</f>
        <v>17513</v>
      </c>
      <c r="N50" s="67">
        <f>RES_hhdet_in!N$21</f>
        <v>23524.999999999996</v>
      </c>
      <c r="O50" s="67">
        <f>RES_hhdet_in!O$21</f>
        <v>24658.999999999996</v>
      </c>
      <c r="P50" s="67">
        <f>RES_hhdet_in!P$21</f>
        <v>46771</v>
      </c>
      <c r="Q50" s="67">
        <f>RES_hhdet_in!Q$21</f>
        <v>81730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406.75844324555408</v>
      </c>
      <c r="E51" s="83">
        <f>RES_hhdet_in!E$22</f>
        <v>0</v>
      </c>
      <c r="F51" s="83">
        <f>RES_hhdet_in!F$22</f>
        <v>819.15005634628164</v>
      </c>
      <c r="G51" s="83">
        <f>RES_hhdet_in!G$22</f>
        <v>1159.8614751769305</v>
      </c>
      <c r="H51" s="83">
        <f>RES_hhdet_in!H$22</f>
        <v>182.23002523123387</v>
      </c>
      <c r="I51" s="83">
        <f>RES_hhdet_in!I$22</f>
        <v>980.38350911734358</v>
      </c>
      <c r="J51" s="83">
        <f>RES_hhdet_in!J$22</f>
        <v>3085.5294297913883</v>
      </c>
      <c r="K51" s="83">
        <f>RES_hhdet_in!K$22</f>
        <v>2079.6487451412577</v>
      </c>
      <c r="L51" s="83">
        <f>RES_hhdet_in!L$22</f>
        <v>1369.0000000000005</v>
      </c>
      <c r="M51" s="83">
        <f>RES_hhdet_in!M$22</f>
        <v>851.99999999999977</v>
      </c>
      <c r="N51" s="83">
        <f>RES_hhdet_in!N$22</f>
        <v>3672.8621895032684</v>
      </c>
      <c r="O51" s="83">
        <f>RES_hhdet_in!O$22</f>
        <v>827.15108118028286</v>
      </c>
      <c r="P51" s="83">
        <f>RES_hhdet_in!P$22</f>
        <v>41967.082290273851</v>
      </c>
      <c r="Q51" s="83">
        <f>RES_hhdet_in!Q$22</f>
        <v>11167.877705014575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247.28651320938653</v>
      </c>
      <c r="E55" s="67">
        <f>RES_hhdet_in_new!E$5</f>
        <v>0</v>
      </c>
      <c r="F55" s="67">
        <f>RES_hhdet_in_new!F$5</f>
        <v>699.6554106117004</v>
      </c>
      <c r="G55" s="67">
        <f>RES_hhdet_in_new!G$5</f>
        <v>0</v>
      </c>
      <c r="H55" s="67">
        <f>RES_hhdet_in_new!H$5</f>
        <v>0</v>
      </c>
      <c r="I55" s="67">
        <f>RES_hhdet_in_new!I$5</f>
        <v>980.38350911734358</v>
      </c>
      <c r="J55" s="67">
        <f>RES_hhdet_in_new!J$5</f>
        <v>3085.5294297913883</v>
      </c>
      <c r="K55" s="67">
        <f>RES_hhdet_in_new!K$5</f>
        <v>2079.6487451412568</v>
      </c>
      <c r="L55" s="67">
        <f>RES_hhdet_in_new!L$5</f>
        <v>909.9759475654414</v>
      </c>
      <c r="M55" s="67">
        <f>RES_hhdet_in_new!M$5</f>
        <v>406.69731042369864</v>
      </c>
      <c r="N55" s="67">
        <f>RES_hhdet_in_new!N$5</f>
        <v>3568.8886735280266</v>
      </c>
      <c r="O55" s="67">
        <f>RES_hhdet_in_new!O$5</f>
        <v>827.15108118028286</v>
      </c>
      <c r="P55" s="67">
        <f>RES_hhdet_in_new!P$5</f>
        <v>41967.082290273844</v>
      </c>
      <c r="Q55" s="67">
        <f>RES_hhdet_in_new!Q$5</f>
        <v>11167.877705014575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35</v>
      </c>
      <c r="E57" s="67">
        <f>RES_hhdet_in_new!E$8</f>
        <v>0</v>
      </c>
      <c r="F57" s="67">
        <f>RES_hhdet_in_new!F$8</f>
        <v>42</v>
      </c>
      <c r="G57" s="67">
        <f>RES_hhdet_in_new!G$8</f>
        <v>0</v>
      </c>
      <c r="H57" s="67">
        <f>RES_hhdet_in_new!H$8</f>
        <v>0</v>
      </c>
      <c r="I57" s="67">
        <f>RES_hhdet_in_new!I$8</f>
        <v>43</v>
      </c>
      <c r="J57" s="67">
        <f>RES_hhdet_in_new!J$8</f>
        <v>185</v>
      </c>
      <c r="K57" s="67">
        <f>RES_hhdet_in_new!K$8</f>
        <v>127.99999999999996</v>
      </c>
      <c r="L57" s="67">
        <f>RES_hhdet_in_new!L$8</f>
        <v>110.99999999999999</v>
      </c>
      <c r="M57" s="67">
        <f>RES_hhdet_in_new!M$8</f>
        <v>96.999999999999972</v>
      </c>
      <c r="N57" s="67">
        <f>RES_hhdet_in_new!N$8</f>
        <v>413.99999999999989</v>
      </c>
      <c r="O57" s="67">
        <f>RES_hhdet_in_new!O$8</f>
        <v>393</v>
      </c>
      <c r="P57" s="67">
        <f>RES_hhdet_in_new!P$8</f>
        <v>4339.9999999999991</v>
      </c>
      <c r="Q57" s="67">
        <f>RES_hhdet_in_new!Q$8</f>
        <v>1572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247.28651320938653</v>
      </c>
      <c r="E62" s="67">
        <f>RES_hhdet_in_new!E$15</f>
        <v>0</v>
      </c>
      <c r="F62" s="67">
        <f>RES_hhdet_in_new!F$15</f>
        <v>699.6554106117004</v>
      </c>
      <c r="G62" s="67">
        <f>RES_hhdet_in_new!G$15</f>
        <v>0</v>
      </c>
      <c r="H62" s="67">
        <f>RES_hhdet_in_new!H$15</f>
        <v>0</v>
      </c>
      <c r="I62" s="67">
        <f>RES_hhdet_in_new!I$15</f>
        <v>980.38350911734358</v>
      </c>
      <c r="J62" s="67">
        <f>RES_hhdet_in_new!J$15</f>
        <v>3085.5294297913883</v>
      </c>
      <c r="K62" s="67">
        <f>RES_hhdet_in_new!K$15</f>
        <v>2079.6487451412568</v>
      </c>
      <c r="L62" s="67">
        <f>RES_hhdet_in_new!L$15</f>
        <v>909.9759475654414</v>
      </c>
      <c r="M62" s="67">
        <f>RES_hhdet_in_new!M$15</f>
        <v>406.69731042369864</v>
      </c>
      <c r="N62" s="67">
        <f>RES_hhdet_in_new!N$15</f>
        <v>3568.8886735280266</v>
      </c>
      <c r="O62" s="67">
        <f>RES_hhdet_in_new!O$15</f>
        <v>827.15108118028286</v>
      </c>
      <c r="P62" s="67">
        <f>RES_hhdet_in_new!P$15</f>
        <v>41967.082290273844</v>
      </c>
      <c r="Q62" s="67">
        <f>RES_hhdet_in_new!Q$15</f>
        <v>11167.877705014575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247.28651320938653</v>
      </c>
      <c r="E67" s="83">
        <f>RES_hhdet_in_new!E$22</f>
        <v>0</v>
      </c>
      <c r="F67" s="83">
        <f>RES_hhdet_in_new!F$22</f>
        <v>699.6554106117004</v>
      </c>
      <c r="G67" s="83">
        <f>RES_hhdet_in_new!G$22</f>
        <v>0</v>
      </c>
      <c r="H67" s="83">
        <f>RES_hhdet_in_new!H$22</f>
        <v>0</v>
      </c>
      <c r="I67" s="83">
        <f>RES_hhdet_in_new!I$22</f>
        <v>980.38350911734358</v>
      </c>
      <c r="J67" s="83">
        <f>RES_hhdet_in_new!J$22</f>
        <v>3085.5294297913883</v>
      </c>
      <c r="K67" s="83">
        <f>RES_hhdet_in_new!K$22</f>
        <v>2079.6487451412568</v>
      </c>
      <c r="L67" s="83">
        <f>RES_hhdet_in_new!L$22</f>
        <v>909.9759475654414</v>
      </c>
      <c r="M67" s="83">
        <f>RES_hhdet_in_new!M$22</f>
        <v>406.69731042369864</v>
      </c>
      <c r="N67" s="83">
        <f>RES_hhdet_in_new!N$22</f>
        <v>3568.8886735280266</v>
      </c>
      <c r="O67" s="83">
        <f>RES_hhdet_in_new!O$22</f>
        <v>827.15108118028286</v>
      </c>
      <c r="P67" s="83">
        <f>RES_hhdet_in_new!P$22</f>
        <v>41967.082290273844</v>
      </c>
      <c r="Q67" s="83">
        <f>RES_hhdet_in_new!Q$22</f>
        <v>11167.877705014575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680.9009867906135</v>
      </c>
      <c r="E71" s="67">
        <f t="shared" si="4"/>
        <v>0</v>
      </c>
      <c r="F71" s="67">
        <f t="shared" si="4"/>
        <v>1184.5320893882995</v>
      </c>
      <c r="G71" s="67">
        <f t="shared" si="4"/>
        <v>0</v>
      </c>
      <c r="H71" s="67">
        <f t="shared" si="4"/>
        <v>0</v>
      </c>
      <c r="I71" s="67">
        <f t="shared" si="4"/>
        <v>1544.8039908826563</v>
      </c>
      <c r="J71" s="67">
        <f t="shared" si="4"/>
        <v>6416.6580702086121</v>
      </c>
      <c r="K71" s="67">
        <f t="shared" si="4"/>
        <v>3752.5387548587432</v>
      </c>
      <c r="L71" s="67">
        <f t="shared" si="4"/>
        <v>1195.0865524345586</v>
      </c>
      <c r="M71" s="67">
        <f t="shared" si="4"/>
        <v>490.30268957630136</v>
      </c>
      <c r="N71" s="67">
        <f t="shared" si="4"/>
        <v>5998.1113264719734</v>
      </c>
      <c r="O71" s="67">
        <f t="shared" si="4"/>
        <v>211.84891881973897</v>
      </c>
      <c r="P71" s="67">
        <f t="shared" si="4"/>
        <v>19297.917709726156</v>
      </c>
      <c r="Q71" s="67">
        <f t="shared" si="4"/>
        <v>2838.1222949854546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69</v>
      </c>
      <c r="D73" s="67">
        <f t="shared" ref="D73:Q73" si="5">D41-D57</f>
        <v>98.5</v>
      </c>
      <c r="E73" s="67">
        <f t="shared" si="5"/>
        <v>48</v>
      </c>
      <c r="F73" s="67">
        <f t="shared" si="5"/>
        <v>122.5</v>
      </c>
      <c r="G73" s="67">
        <f t="shared" si="5"/>
        <v>38</v>
      </c>
      <c r="H73" s="67">
        <f t="shared" si="5"/>
        <v>29</v>
      </c>
      <c r="I73" s="67">
        <f t="shared" si="5"/>
        <v>100.5</v>
      </c>
      <c r="J73" s="67">
        <f t="shared" si="5"/>
        <v>438</v>
      </c>
      <c r="K73" s="67">
        <f t="shared" si="5"/>
        <v>267.50000000000006</v>
      </c>
      <c r="L73" s="67">
        <f t="shared" si="5"/>
        <v>146</v>
      </c>
      <c r="M73" s="67">
        <f t="shared" si="5"/>
        <v>117.00000000000003</v>
      </c>
      <c r="N73" s="67">
        <f t="shared" si="5"/>
        <v>697.00000000000011</v>
      </c>
      <c r="O73" s="67">
        <f t="shared" si="5"/>
        <v>101</v>
      </c>
      <c r="P73" s="67">
        <f t="shared" si="5"/>
        <v>1995.0000000000009</v>
      </c>
      <c r="Q73" s="67">
        <f t="shared" si="5"/>
        <v>400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1102.2500000000005</v>
      </c>
      <c r="E76" s="67">
        <f t="shared" si="6"/>
        <v>0</v>
      </c>
      <c r="F76" s="67">
        <f t="shared" si="6"/>
        <v>1654.2500000000005</v>
      </c>
      <c r="G76" s="67">
        <f t="shared" si="6"/>
        <v>0</v>
      </c>
      <c r="H76" s="67">
        <f t="shared" si="6"/>
        <v>0</v>
      </c>
      <c r="I76" s="67">
        <f t="shared" si="6"/>
        <v>2035.25</v>
      </c>
      <c r="J76" s="67">
        <f t="shared" si="6"/>
        <v>5767.2500000000009</v>
      </c>
      <c r="K76" s="67">
        <f t="shared" si="6"/>
        <v>3768.2499999999995</v>
      </c>
      <c r="L76" s="67">
        <f t="shared" si="6"/>
        <v>2149.7907674015869</v>
      </c>
      <c r="M76" s="67">
        <f t="shared" si="6"/>
        <v>457.6263974670851</v>
      </c>
      <c r="N76" s="67">
        <f t="shared" si="6"/>
        <v>5590.433264286029</v>
      </c>
      <c r="O76" s="67">
        <f t="shared" si="6"/>
        <v>426.00000000001455</v>
      </c>
      <c r="P76" s="67">
        <f t="shared" si="6"/>
        <v>31422.999999999996</v>
      </c>
      <c r="Q76" s="67">
        <f t="shared" si="6"/>
        <v>6637.5297103530047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757.46348679061305</v>
      </c>
      <c r="E78" s="67">
        <f t="shared" si="6"/>
        <v>0</v>
      </c>
      <c r="F78" s="67">
        <f t="shared" si="6"/>
        <v>709.09458938829914</v>
      </c>
      <c r="G78" s="67">
        <f t="shared" si="6"/>
        <v>0</v>
      </c>
      <c r="H78" s="67">
        <f t="shared" si="6"/>
        <v>0</v>
      </c>
      <c r="I78" s="67">
        <f t="shared" si="6"/>
        <v>688.36649088265642</v>
      </c>
      <c r="J78" s="67">
        <f t="shared" si="6"/>
        <v>1828.2205702086117</v>
      </c>
      <c r="K78" s="67">
        <f t="shared" si="6"/>
        <v>673.84920403578053</v>
      </c>
      <c r="L78" s="67">
        <f t="shared" si="6"/>
        <v>0</v>
      </c>
      <c r="M78" s="67">
        <f t="shared" si="6"/>
        <v>96.302689576301816</v>
      </c>
      <c r="N78" s="67">
        <f t="shared" si="6"/>
        <v>2265.3488472189165</v>
      </c>
      <c r="O78" s="67">
        <f t="shared" si="6"/>
        <v>93.311843685682447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4072.2500000000009</v>
      </c>
      <c r="E82" s="67">
        <f t="shared" si="7"/>
        <v>779.67905675444592</v>
      </c>
      <c r="F82" s="67">
        <f t="shared" si="7"/>
        <v>3324.679056754444</v>
      </c>
      <c r="G82" s="67">
        <f t="shared" si="7"/>
        <v>426.60502523123387</v>
      </c>
      <c r="H82" s="67">
        <f t="shared" si="7"/>
        <v>244.37500000000003</v>
      </c>
      <c r="I82" s="67">
        <f t="shared" si="7"/>
        <v>3079.625</v>
      </c>
      <c r="J82" s="67">
        <f t="shared" si="7"/>
        <v>11527.812500000002</v>
      </c>
      <c r="K82" s="67">
        <f t="shared" si="7"/>
        <v>16770</v>
      </c>
      <c r="L82" s="67">
        <f t="shared" si="7"/>
        <v>17468.000000000004</v>
      </c>
      <c r="M82" s="67">
        <f t="shared" si="7"/>
        <v>17513</v>
      </c>
      <c r="N82" s="67">
        <f t="shared" si="7"/>
        <v>23524.999999999996</v>
      </c>
      <c r="O82" s="67">
        <f t="shared" si="7"/>
        <v>24658.999999999996</v>
      </c>
      <c r="P82" s="67">
        <f t="shared" si="7"/>
        <v>46771</v>
      </c>
      <c r="Q82" s="67">
        <f t="shared" si="7"/>
        <v>81730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159.47193003616755</v>
      </c>
      <c r="E83" s="83">
        <f t="shared" si="7"/>
        <v>0</v>
      </c>
      <c r="F83" s="83">
        <f t="shared" si="7"/>
        <v>119.49464573458124</v>
      </c>
      <c r="G83" s="83">
        <f t="shared" si="7"/>
        <v>1159.8614751769305</v>
      </c>
      <c r="H83" s="83">
        <f t="shared" si="7"/>
        <v>182.23002523123387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459.02405243455905</v>
      </c>
      <c r="M83" s="83">
        <f t="shared" si="7"/>
        <v>445.30268957630113</v>
      </c>
      <c r="N83" s="83">
        <f t="shared" si="7"/>
        <v>103.97351597524175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928.1875</v>
      </c>
      <c r="E89" s="80">
        <f>RES_hhdet_numvin!E5</f>
        <v>0</v>
      </c>
      <c r="F89" s="80">
        <f>RES_hhdet_numvin!F5</f>
        <v>1884.1875</v>
      </c>
      <c r="G89" s="80">
        <f>RES_hhdet_numvin!G5</f>
        <v>0</v>
      </c>
      <c r="H89" s="80">
        <f>RES_hhdet_numvin!H5</f>
        <v>0</v>
      </c>
      <c r="I89" s="80">
        <f>RES_hhdet_numvin!I5</f>
        <v>2525.1875</v>
      </c>
      <c r="J89" s="80">
        <f>RES_hhdet_numvin!J5</f>
        <v>9502.1875</v>
      </c>
      <c r="K89" s="80">
        <f>RES_hhdet_numvin!K5</f>
        <v>5832.1875</v>
      </c>
      <c r="L89" s="80">
        <f>RES_hhdet_numvin!L5</f>
        <v>2105.0625</v>
      </c>
      <c r="M89" s="80">
        <f>RES_hhdet_numvin!M5</f>
        <v>897</v>
      </c>
      <c r="N89" s="80">
        <f>RES_hhdet_numvin!N5</f>
        <v>9567</v>
      </c>
      <c r="O89" s="80">
        <f>RES_hhdet_numvin!O5</f>
        <v>1039</v>
      </c>
      <c r="P89" s="80">
        <f>RES_hhdet_numvin!P5</f>
        <v>61265</v>
      </c>
      <c r="Q89" s="80">
        <f>RES_hhdet_numvin!Q5</f>
        <v>14006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561</v>
      </c>
      <c r="K91" s="80">
        <f>RES_hhdet_numvin!K8</f>
        <v>359</v>
      </c>
      <c r="L91" s="80">
        <f>RES_hhdet_numvin!L8</f>
        <v>257</v>
      </c>
      <c r="M91" s="80">
        <f>RES_hhdet_numvin!M8</f>
        <v>214</v>
      </c>
      <c r="N91" s="80">
        <f>RES_hhdet_numvin!N8</f>
        <v>1111</v>
      </c>
      <c r="O91" s="80">
        <f>RES_hhdet_numvin!O8</f>
        <v>494</v>
      </c>
      <c r="P91" s="80">
        <f>RES_hhdet_numvin!P8</f>
        <v>6335</v>
      </c>
      <c r="Q91" s="80">
        <f>RES_hhdet_numvin!Q8</f>
        <v>1972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928.1875</v>
      </c>
      <c r="E94" s="80">
        <f>RES_hhdet_numvin!E11</f>
        <v>0</v>
      </c>
      <c r="F94" s="80">
        <f>RES_hhdet_numvin!F11</f>
        <v>1884.1875</v>
      </c>
      <c r="G94" s="80">
        <f>RES_hhdet_numvin!G11</f>
        <v>0</v>
      </c>
      <c r="H94" s="80">
        <f>RES_hhdet_numvin!H11</f>
        <v>0</v>
      </c>
      <c r="I94" s="80">
        <f>RES_hhdet_numvin!I11</f>
        <v>2525.1875</v>
      </c>
      <c r="J94" s="80">
        <f>RES_hhdet_numvin!J11</f>
        <v>9502.1875</v>
      </c>
      <c r="K94" s="80">
        <f>RES_hhdet_numvin!K11</f>
        <v>5832.1875</v>
      </c>
      <c r="L94" s="80">
        <f>RES_hhdet_numvin!L11</f>
        <v>2105.0625</v>
      </c>
      <c r="M94" s="80">
        <f>RES_hhdet_numvin!M11</f>
        <v>897</v>
      </c>
      <c r="N94" s="80">
        <f>RES_hhdet_numvin!N11</f>
        <v>8882.4229201543858</v>
      </c>
      <c r="O94" s="80">
        <f>RES_hhdet_numvin!O11</f>
        <v>118.53707513403468</v>
      </c>
      <c r="P94" s="80">
        <f>RES_hhdet_numvin!P11</f>
        <v>19297.917709726149</v>
      </c>
      <c r="Q94" s="80">
        <f>RES_hhdet_numvin!Q11</f>
        <v>2838.1222949854259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684.57707984561421</v>
      </c>
      <c r="O96" s="80">
        <f>RES_hhdet_numvin!O15</f>
        <v>920.46292486596531</v>
      </c>
      <c r="P96" s="80">
        <f>RES_hhdet_numvin!P15</f>
        <v>41967.082290273851</v>
      </c>
      <c r="Q96" s="80">
        <f>RES_hhdet_numvin!Q15</f>
        <v>11167.877705014575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928.1875</v>
      </c>
      <c r="E100" s="80">
        <f>RES_hhdet_numvin!E21</f>
        <v>0</v>
      </c>
      <c r="F100" s="80">
        <f>RES_hhdet_numvin!F21</f>
        <v>1884.1875</v>
      </c>
      <c r="G100" s="80">
        <f>RES_hhdet_numvin!G21</f>
        <v>0</v>
      </c>
      <c r="H100" s="80">
        <f>RES_hhdet_numvin!H21</f>
        <v>0</v>
      </c>
      <c r="I100" s="80">
        <f>RES_hhdet_numvin!I21</f>
        <v>2525.1875</v>
      </c>
      <c r="J100" s="80">
        <f>RES_hhdet_numvin!J21</f>
        <v>9502.1875</v>
      </c>
      <c r="K100" s="80">
        <f>RES_hhdet_numvin!K21</f>
        <v>5832.1875</v>
      </c>
      <c r="L100" s="80">
        <f>RES_hhdet_numvin!L21</f>
        <v>2105.0625</v>
      </c>
      <c r="M100" s="80">
        <f>RES_hhdet_numvin!M21</f>
        <v>897</v>
      </c>
      <c r="N100" s="80">
        <f>RES_hhdet_numvin!N21</f>
        <v>9567</v>
      </c>
      <c r="O100" s="80">
        <f>RES_hhdet_numvin!O21</f>
        <v>1039</v>
      </c>
      <c r="P100" s="80">
        <f>RES_hhdet_numvin!P21</f>
        <v>44611.877705014573</v>
      </c>
      <c r="Q100" s="80">
        <f>RES_hhdet_numvin!Q21</f>
        <v>2838.1222949854259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16653.122294985427</v>
      </c>
      <c r="Q101" s="78">
        <f>RES_hhdet_numvin!Q22</f>
        <v>11167.877705014575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49.659098634421717</v>
      </c>
      <c r="C105" s="168">
        <f t="shared" ref="C105:Q105" si="8">SUM(C106,C109,C111,C121)</f>
        <v>12.646050825877643</v>
      </c>
      <c r="D105" s="168">
        <f t="shared" si="8"/>
        <v>29.42320289477486</v>
      </c>
      <c r="E105" s="168">
        <f t="shared" si="8"/>
        <v>21.026966499442771</v>
      </c>
      <c r="F105" s="168">
        <f t="shared" si="8"/>
        <v>40.478521807869249</v>
      </c>
      <c r="G105" s="168">
        <f t="shared" si="8"/>
        <v>18.488938643475862</v>
      </c>
      <c r="H105" s="168">
        <f t="shared" si="8"/>
        <v>12.879121868018157</v>
      </c>
      <c r="I105" s="168">
        <f t="shared" si="8"/>
        <v>14.300253331482226</v>
      </c>
      <c r="J105" s="168">
        <f t="shared" si="8"/>
        <v>51.660895650131522</v>
      </c>
      <c r="K105" s="168">
        <f t="shared" si="8"/>
        <v>19.770032348786813</v>
      </c>
      <c r="L105" s="168">
        <f t="shared" si="8"/>
        <v>15.179794311009147</v>
      </c>
      <c r="M105" s="168">
        <f t="shared" si="8"/>
        <v>24.878352412529395</v>
      </c>
      <c r="N105" s="168">
        <f t="shared" si="8"/>
        <v>35.656926523088572</v>
      </c>
      <c r="O105" s="168">
        <f t="shared" si="8"/>
        <v>33.066061592284051</v>
      </c>
      <c r="P105" s="168">
        <f t="shared" si="8"/>
        <v>90.645910691568645</v>
      </c>
      <c r="Q105" s="168">
        <f t="shared" si="8"/>
        <v>105.0773190874542</v>
      </c>
    </row>
    <row r="106" spans="1:17" ht="12" customHeight="1" x14ac:dyDescent="0.25">
      <c r="A106" s="158" t="s">
        <v>65</v>
      </c>
      <c r="B106" s="157">
        <f>SUM(B107:B108)</f>
        <v>42.230182090546904</v>
      </c>
      <c r="C106" s="157">
        <f t="shared" ref="C106:Q106" si="9">SUM(C107:C108)</f>
        <v>7.0542774075071568</v>
      </c>
      <c r="D106" s="157">
        <f t="shared" si="9"/>
        <v>23.665174038377579</v>
      </c>
      <c r="E106" s="157">
        <f t="shared" si="9"/>
        <v>15.817893370448273</v>
      </c>
      <c r="F106" s="157">
        <f t="shared" si="9"/>
        <v>36.603255656756637</v>
      </c>
      <c r="G106" s="157">
        <f t="shared" si="9"/>
        <v>13.693358888542603</v>
      </c>
      <c r="H106" s="157">
        <f t="shared" si="9"/>
        <v>10.07415974192655</v>
      </c>
      <c r="I106" s="157">
        <f t="shared" si="9"/>
        <v>10.658577295400786</v>
      </c>
      <c r="J106" s="157">
        <f t="shared" si="9"/>
        <v>47.263649550523652</v>
      </c>
      <c r="K106" s="157">
        <f t="shared" si="9"/>
        <v>14.074569396745753</v>
      </c>
      <c r="L106" s="157">
        <f t="shared" si="9"/>
        <v>10.053903316695589</v>
      </c>
      <c r="M106" s="157">
        <f t="shared" si="9"/>
        <v>19.484101641889822</v>
      </c>
      <c r="N106" s="157">
        <f t="shared" si="9"/>
        <v>28.027457311537319</v>
      </c>
      <c r="O106" s="157">
        <f t="shared" si="9"/>
        <v>25.507250009867718</v>
      </c>
      <c r="P106" s="157">
        <f t="shared" si="9"/>
        <v>70.246755832932195</v>
      </c>
      <c r="Q106" s="157">
        <f t="shared" si="9"/>
        <v>80.819792606319623</v>
      </c>
    </row>
    <row r="107" spans="1:17" ht="12" customHeight="1" x14ac:dyDescent="0.25">
      <c r="A107" s="23" t="s">
        <v>58</v>
      </c>
      <c r="B107" s="156">
        <f>RES_hhdet_fec!B$5</f>
        <v>42.165967709252506</v>
      </c>
      <c r="C107" s="156">
        <f>RES_hhdet_fec!C$5</f>
        <v>7.0347399999999984</v>
      </c>
      <c r="D107" s="156">
        <f>RES_hhdet_fec!D$5</f>
        <v>23.600260000003956</v>
      </c>
      <c r="E107" s="156">
        <f>RES_hhdet_fec!E$5</f>
        <v>15.71209</v>
      </c>
      <c r="F107" s="156">
        <f>RES_hhdet_fec!F$5</f>
        <v>36.543789999999994</v>
      </c>
      <c r="G107" s="156">
        <f>RES_hhdet_fec!G$5</f>
        <v>13.554738368634862</v>
      </c>
      <c r="H107" s="156">
        <f>RES_hhdet_fec!H$5</f>
        <v>10.004899999999999</v>
      </c>
      <c r="I107" s="156">
        <f>RES_hhdet_fec!I$5</f>
        <v>10.500510000000014</v>
      </c>
      <c r="J107" s="156">
        <f>RES_hhdet_fec!J$5</f>
        <v>46.94691000000001</v>
      </c>
      <c r="K107" s="156">
        <f>RES_hhdet_fec!K$5</f>
        <v>13.895659999999998</v>
      </c>
      <c r="L107" s="156">
        <f>RES_hhdet_fec!L$5</f>
        <v>9.9835305033940802</v>
      </c>
      <c r="M107" s="156">
        <f>RES_hhdet_fec!M$5</f>
        <v>19.364185937603363</v>
      </c>
      <c r="N107" s="156">
        <f>RES_hhdet_fec!N$5</f>
        <v>27.848943923309591</v>
      </c>
      <c r="O107" s="156">
        <f>RES_hhdet_fec!O$5</f>
        <v>25.361762139927102</v>
      </c>
      <c r="P107" s="156">
        <f>RES_hhdet_fec!P$5</f>
        <v>69.769565881661606</v>
      </c>
      <c r="Q107" s="156">
        <f>RES_hhdet_fec!Q$5</f>
        <v>80.113069767047477</v>
      </c>
    </row>
    <row r="108" spans="1:17" ht="12" customHeight="1" x14ac:dyDescent="0.25">
      <c r="A108" s="23" t="s">
        <v>60</v>
      </c>
      <c r="B108" s="156">
        <f>RES_hhdet_fec!B$6</f>
        <v>6.4214381294395884E-2</v>
      </c>
      <c r="C108" s="156">
        <f>RES_hhdet_fec!C$6</f>
        <v>1.9537407507158787E-2</v>
      </c>
      <c r="D108" s="156">
        <f>RES_hhdet_fec!D$6</f>
        <v>6.491403837362146E-2</v>
      </c>
      <c r="E108" s="156">
        <f>RES_hhdet_fec!E$6</f>
        <v>0.10580337044827344</v>
      </c>
      <c r="F108" s="156">
        <f>RES_hhdet_fec!F$6</f>
        <v>5.9465656756640221E-2</v>
      </c>
      <c r="G108" s="156">
        <f>RES_hhdet_fec!G$6</f>
        <v>0.13862051990774113</v>
      </c>
      <c r="H108" s="156">
        <f>RES_hhdet_fec!H$6</f>
        <v>6.9259741926551821E-2</v>
      </c>
      <c r="I108" s="156">
        <f>RES_hhdet_fec!I$6</f>
        <v>0.15806729540077069</v>
      </c>
      <c r="J108" s="156">
        <f>RES_hhdet_fec!J$6</f>
        <v>0.31673955052364178</v>
      </c>
      <c r="K108" s="156">
        <f>RES_hhdet_fec!K$6</f>
        <v>0.17890939674575482</v>
      </c>
      <c r="L108" s="156">
        <f>RES_hhdet_fec!L$6</f>
        <v>7.037281330150913E-2</v>
      </c>
      <c r="M108" s="156">
        <f>RES_hhdet_fec!M$6</f>
        <v>0.11991570428645905</v>
      </c>
      <c r="N108" s="156">
        <f>RES_hhdet_fec!N$6</f>
        <v>0.17851338822772908</v>
      </c>
      <c r="O108" s="156">
        <f>RES_hhdet_fec!O$6</f>
        <v>0.14548786994061827</v>
      </c>
      <c r="P108" s="156">
        <f>RES_hhdet_fec!P$6</f>
        <v>0.47718995127058406</v>
      </c>
      <c r="Q108" s="156">
        <f>RES_hhdet_fec!Q$6</f>
        <v>0.70672283927215018</v>
      </c>
    </row>
    <row r="109" spans="1:17" ht="12" customHeight="1" x14ac:dyDescent="0.25">
      <c r="A109" s="158" t="s">
        <v>112</v>
      </c>
      <c r="B109" s="157">
        <f>B110</f>
        <v>2.5987298267942865E-2</v>
      </c>
      <c r="C109" s="157">
        <f t="shared" ref="C109:Q109" si="10">C110</f>
        <v>2.3095638518748317E-2</v>
      </c>
      <c r="D109" s="157">
        <f t="shared" si="10"/>
        <v>2.5908987804154116E-2</v>
      </c>
      <c r="E109" s="157">
        <f t="shared" si="10"/>
        <v>2.4848172642226142E-2</v>
      </c>
      <c r="F109" s="157">
        <f t="shared" si="10"/>
        <v>2.7390335930147097E-2</v>
      </c>
      <c r="G109" s="157">
        <f t="shared" si="10"/>
        <v>2.3067946981212607E-2</v>
      </c>
      <c r="H109" s="157">
        <f t="shared" si="10"/>
        <v>1.9334258686784043E-2</v>
      </c>
      <c r="I109" s="157">
        <f t="shared" si="10"/>
        <v>2.2340065823830468E-2</v>
      </c>
      <c r="J109" s="157">
        <f t="shared" si="10"/>
        <v>4.016661060976396E-2</v>
      </c>
      <c r="K109" s="157">
        <f t="shared" si="10"/>
        <v>4.8896874676317224E-2</v>
      </c>
      <c r="L109" s="157">
        <f t="shared" si="10"/>
        <v>5.1928215449454716E-2</v>
      </c>
      <c r="M109" s="157">
        <f t="shared" si="10"/>
        <v>5.6459572785895501E-2</v>
      </c>
      <c r="N109" s="157">
        <f t="shared" si="10"/>
        <v>8.470596849578671E-2</v>
      </c>
      <c r="O109" s="157">
        <f t="shared" si="10"/>
        <v>9.7727717693794389E-2</v>
      </c>
      <c r="P109" s="157">
        <f t="shared" si="10"/>
        <v>0.26742454239594737</v>
      </c>
      <c r="Q109" s="157">
        <f t="shared" si="10"/>
        <v>0.31697818411721634</v>
      </c>
    </row>
    <row r="110" spans="1:17" ht="12" customHeight="1" x14ac:dyDescent="0.25">
      <c r="A110" s="23" t="s">
        <v>60</v>
      </c>
      <c r="B110" s="156">
        <f>RES_hhdet_fec!B$8</f>
        <v>2.5987298267942865E-2</v>
      </c>
      <c r="C110" s="156">
        <f>RES_hhdet_fec!C$8</f>
        <v>2.3095638518748317E-2</v>
      </c>
      <c r="D110" s="156">
        <f>RES_hhdet_fec!D$8</f>
        <v>2.5908987804154116E-2</v>
      </c>
      <c r="E110" s="156">
        <f>RES_hhdet_fec!E$8</f>
        <v>2.4848172642226142E-2</v>
      </c>
      <c r="F110" s="156">
        <f>RES_hhdet_fec!F$8</f>
        <v>2.7390335930147097E-2</v>
      </c>
      <c r="G110" s="156">
        <f>RES_hhdet_fec!G$8</f>
        <v>2.3067946981212607E-2</v>
      </c>
      <c r="H110" s="156">
        <f>RES_hhdet_fec!H$8</f>
        <v>1.9334258686784043E-2</v>
      </c>
      <c r="I110" s="156">
        <f>RES_hhdet_fec!I$8</f>
        <v>2.2340065823830468E-2</v>
      </c>
      <c r="J110" s="156">
        <f>RES_hhdet_fec!J$8</f>
        <v>4.016661060976396E-2</v>
      </c>
      <c r="K110" s="156">
        <f>RES_hhdet_fec!K$8</f>
        <v>4.8896874676317224E-2</v>
      </c>
      <c r="L110" s="156">
        <f>RES_hhdet_fec!L$8</f>
        <v>5.1928215449454716E-2</v>
      </c>
      <c r="M110" s="156">
        <f>RES_hhdet_fec!M$8</f>
        <v>5.6459572785895501E-2</v>
      </c>
      <c r="N110" s="156">
        <f>RES_hhdet_fec!N$8</f>
        <v>8.470596849578671E-2</v>
      </c>
      <c r="O110" s="156">
        <f>RES_hhdet_fec!O$8</f>
        <v>9.7727717693794389E-2</v>
      </c>
      <c r="P110" s="156">
        <f>RES_hhdet_fec!P$8</f>
        <v>0.26742454239594737</v>
      </c>
      <c r="Q110" s="156">
        <f>RES_hhdet_fec!Q$8</f>
        <v>0.31697818411721634</v>
      </c>
    </row>
    <row r="111" spans="1:17" ht="12" customHeight="1" x14ac:dyDescent="0.25">
      <c r="A111" s="158" t="s">
        <v>63</v>
      </c>
      <c r="B111" s="157">
        <f>SUM(B112:B114,B117:B118)</f>
        <v>4.7177096650665256</v>
      </c>
      <c r="C111" s="157">
        <f t="shared" ref="C111:Q111" si="11">SUM(C112:C114,C117:C118)</f>
        <v>3.5119261581943304</v>
      </c>
      <c r="D111" s="157">
        <f t="shared" si="11"/>
        <v>3.546028720632699</v>
      </c>
      <c r="E111" s="157">
        <f t="shared" si="11"/>
        <v>3.1279284050738627</v>
      </c>
      <c r="F111" s="157">
        <f t="shared" si="11"/>
        <v>2.4485297222295559</v>
      </c>
      <c r="G111" s="157">
        <f t="shared" si="11"/>
        <v>2.4078990689856168</v>
      </c>
      <c r="H111" s="157">
        <f t="shared" si="11"/>
        <v>1.6264336617763107</v>
      </c>
      <c r="I111" s="157">
        <f t="shared" si="11"/>
        <v>2.2311709343176656</v>
      </c>
      <c r="J111" s="157">
        <f t="shared" si="11"/>
        <v>2.9024206550386342</v>
      </c>
      <c r="K111" s="157">
        <f t="shared" si="11"/>
        <v>3.5325191005795276</v>
      </c>
      <c r="L111" s="157">
        <f t="shared" si="11"/>
        <v>3.1419060807506183</v>
      </c>
      <c r="M111" s="157">
        <f t="shared" si="11"/>
        <v>3.3235500999301641</v>
      </c>
      <c r="N111" s="157">
        <f t="shared" si="11"/>
        <v>4.8184102312303638</v>
      </c>
      <c r="O111" s="157">
        <f t="shared" si="11"/>
        <v>4.5706568732072181</v>
      </c>
      <c r="P111" s="157">
        <f t="shared" si="11"/>
        <v>12.949992845830593</v>
      </c>
      <c r="Q111" s="157">
        <f t="shared" si="11"/>
        <v>14.41198017421879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2.8948179508813703</v>
      </c>
      <c r="C113" s="132">
        <f>RES_hhdet_fec!C$11</f>
        <v>2.1265062628636402</v>
      </c>
      <c r="D113" s="132">
        <f>RES_hhdet_fec!D$11</f>
        <v>2.3099108290625612</v>
      </c>
      <c r="E113" s="132">
        <f>RES_hhdet_fec!E$11</f>
        <v>1.8434818759070117</v>
      </c>
      <c r="F113" s="132">
        <f>RES_hhdet_fec!F$11</f>
        <v>1.4140509935701895</v>
      </c>
      <c r="G113" s="132">
        <f>RES_hhdet_fec!G$11</f>
        <v>1.5033710271396967</v>
      </c>
      <c r="H113" s="132">
        <f>RES_hhdet_fec!H$11</f>
        <v>0.9568675528130054</v>
      </c>
      <c r="I113" s="132">
        <f>RES_hhdet_fec!I$11</f>
        <v>1.2166773282601953</v>
      </c>
      <c r="J113" s="132">
        <f>RES_hhdet_fec!J$11</f>
        <v>1.576636655555528</v>
      </c>
      <c r="K113" s="132">
        <f>RES_hhdet_fec!K$11</f>
        <v>1.7708249847206836</v>
      </c>
      <c r="L113" s="132">
        <f>RES_hhdet_fec!L$11</f>
        <v>1.7579980059750193</v>
      </c>
      <c r="M113" s="132">
        <f>RES_hhdet_fec!M$11</f>
        <v>1.8289962916378817</v>
      </c>
      <c r="N113" s="132">
        <f>RES_hhdet_fec!N$11</f>
        <v>2.5295567102113572</v>
      </c>
      <c r="O113" s="132">
        <f>RES_hhdet_fec!O$11</f>
        <v>2.5744891541840538</v>
      </c>
      <c r="P113" s="132">
        <f>RES_hhdet_fec!P$11</f>
        <v>7.1087748671490401</v>
      </c>
      <c r="Q113" s="132">
        <f>RES_hhdet_fec!Q$11</f>
        <v>7.9491269942818885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1.8228917141851553</v>
      </c>
      <c r="C117" s="162">
        <f>RES_hhdet_fec!C$15</f>
        <v>1.3854198953306904</v>
      </c>
      <c r="D117" s="162">
        <f>RES_hhdet_fec!D$15</f>
        <v>1.2361178915701379</v>
      </c>
      <c r="E117" s="162">
        <f>RES_hhdet_fec!E$15</f>
        <v>1.284446529166851</v>
      </c>
      <c r="F117" s="162">
        <f>RES_hhdet_fec!F$15</f>
        <v>1.0344787286593664</v>
      </c>
      <c r="G117" s="162">
        <f>RES_hhdet_fec!G$15</f>
        <v>0.90452804184591984</v>
      </c>
      <c r="H117" s="162">
        <f>RES_hhdet_fec!H$15</f>
        <v>0.66956610896330526</v>
      </c>
      <c r="I117" s="162">
        <f>RES_hhdet_fec!I$15</f>
        <v>1.0144936060574701</v>
      </c>
      <c r="J117" s="162">
        <f>RES_hhdet_fec!J$15</f>
        <v>1.3257839994831064</v>
      </c>
      <c r="K117" s="162">
        <f>RES_hhdet_fec!K$15</f>
        <v>1.7616941158588442</v>
      </c>
      <c r="L117" s="162">
        <f>RES_hhdet_fec!L$15</f>
        <v>1.3839080747755992</v>
      </c>
      <c r="M117" s="162">
        <f>RES_hhdet_fec!M$15</f>
        <v>1.4945538082922825</v>
      </c>
      <c r="N117" s="162">
        <f>RES_hhdet_fec!N$15</f>
        <v>2.2888535210190066</v>
      </c>
      <c r="O117" s="162">
        <f>RES_hhdet_fec!O$15</f>
        <v>1.9961677190231648</v>
      </c>
      <c r="P117" s="162">
        <f>RES_hhdet_fec!P$15</f>
        <v>5.8412179786815521</v>
      </c>
      <c r="Q117" s="162">
        <f>RES_hhdet_fec!Q$15</f>
        <v>6.4628531799369027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2.685219580540342</v>
      </c>
      <c r="C121" s="157">
        <f t="shared" ref="C121:Q121" si="14">SUM(C122:C124)</f>
        <v>2.0567516216574067</v>
      </c>
      <c r="D121" s="157">
        <f t="shared" si="14"/>
        <v>2.1860911479604286</v>
      </c>
      <c r="E121" s="157">
        <f t="shared" si="14"/>
        <v>2.0562965512784093</v>
      </c>
      <c r="F121" s="157">
        <f t="shared" si="14"/>
        <v>1.3993460929529058</v>
      </c>
      <c r="G121" s="157">
        <f t="shared" si="14"/>
        <v>2.3646127389664269</v>
      </c>
      <c r="H121" s="157">
        <f t="shared" si="14"/>
        <v>1.1591942056285114</v>
      </c>
      <c r="I121" s="157">
        <f t="shared" si="14"/>
        <v>1.3881650359399453</v>
      </c>
      <c r="J121" s="157">
        <f t="shared" si="14"/>
        <v>1.4546588339594742</v>
      </c>
      <c r="K121" s="157">
        <f t="shared" si="14"/>
        <v>2.1140469767852141</v>
      </c>
      <c r="L121" s="157">
        <f t="shared" si="14"/>
        <v>1.9320566981134855</v>
      </c>
      <c r="M121" s="157">
        <f t="shared" si="14"/>
        <v>2.0142410979235117</v>
      </c>
      <c r="N121" s="157">
        <f t="shared" si="14"/>
        <v>2.7263530118251023</v>
      </c>
      <c r="O121" s="157">
        <f t="shared" si="14"/>
        <v>2.8904269915153193</v>
      </c>
      <c r="P121" s="157">
        <f t="shared" si="14"/>
        <v>7.1817374704099102</v>
      </c>
      <c r="Q121" s="157">
        <f t="shared" si="14"/>
        <v>9.5285681227985766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2.1535760353650351</v>
      </c>
      <c r="C123" s="156">
        <f>RES_hhdet_fec!C$21</f>
        <v>1.6640022937455299</v>
      </c>
      <c r="D123" s="156">
        <f>RES_hhdet_fec!D$21</f>
        <v>1.8182822163408232</v>
      </c>
      <c r="E123" s="156">
        <f>RES_hhdet_fec!E$21</f>
        <v>1.8878787173978544</v>
      </c>
      <c r="F123" s="156">
        <f>RES_hhdet_fec!F$21</f>
        <v>1.1895610888361079</v>
      </c>
      <c r="G123" s="156">
        <f>RES_hhdet_fec!G$21</f>
        <v>2.2603719608347914</v>
      </c>
      <c r="H123" s="156">
        <f>RES_hhdet_fec!H$21</f>
        <v>0.81949713290659632</v>
      </c>
      <c r="I123" s="156">
        <f>RES_hhdet_fec!I$21</f>
        <v>1.326252040908886</v>
      </c>
      <c r="J123" s="156">
        <f>RES_hhdet_fec!J$21</f>
        <v>1.1179721722644467</v>
      </c>
      <c r="K123" s="156">
        <f>RES_hhdet_fec!K$21</f>
        <v>2.0442184201296429</v>
      </c>
      <c r="L123" s="156">
        <f>RES_hhdet_fec!L$21</f>
        <v>1.6271645104330097</v>
      </c>
      <c r="M123" s="156">
        <f>RES_hhdet_fec!M$21</f>
        <v>1.649249334287614</v>
      </c>
      <c r="N123" s="156">
        <f>RES_hhdet_fec!N$21</f>
        <v>2.110227065075132</v>
      </c>
      <c r="O123" s="156">
        <f>RES_hhdet_fec!O$21</f>
        <v>2.3232053286704817</v>
      </c>
      <c r="P123" s="156">
        <f>RES_hhdet_fec!P$21</f>
        <v>4.3974899626270769</v>
      </c>
      <c r="Q123" s="156">
        <f>RES_hhdet_fec!Q$21</f>
        <v>8.0359935583624598</v>
      </c>
    </row>
    <row r="124" spans="1:17" ht="12" customHeight="1" x14ac:dyDescent="0.25">
      <c r="A124" s="29" t="s">
        <v>140</v>
      </c>
      <c r="B124" s="57">
        <f>RES_hhdet_fec!B$22</f>
        <v>0.5316435451753071</v>
      </c>
      <c r="C124" s="57">
        <f>RES_hhdet_fec!C$22</f>
        <v>0.39274932791187678</v>
      </c>
      <c r="D124" s="57">
        <f>RES_hhdet_fec!D$22</f>
        <v>0.36780893161960554</v>
      </c>
      <c r="E124" s="57">
        <f>RES_hhdet_fec!E$22</f>
        <v>0.16841783388055476</v>
      </c>
      <c r="F124" s="57">
        <f>RES_hhdet_fec!F$22</f>
        <v>0.2097850041167979</v>
      </c>
      <c r="G124" s="57">
        <f>RES_hhdet_fec!G$22</f>
        <v>0.10424077813163556</v>
      </c>
      <c r="H124" s="57">
        <f>RES_hhdet_fec!H$22</f>
        <v>0.33969707272191513</v>
      </c>
      <c r="I124" s="57">
        <f>RES_hhdet_fec!I$22</f>
        <v>6.1912995031059216E-2</v>
      </c>
      <c r="J124" s="57">
        <f>RES_hhdet_fec!J$22</f>
        <v>0.33668666169502737</v>
      </c>
      <c r="K124" s="57">
        <f>RES_hhdet_fec!K$22</f>
        <v>6.9828556655571403E-2</v>
      </c>
      <c r="L124" s="57">
        <f>RES_hhdet_fec!L$22</f>
        <v>0.30489218768047566</v>
      </c>
      <c r="M124" s="57">
        <f>RES_hhdet_fec!M$22</f>
        <v>0.36499176363589786</v>
      </c>
      <c r="N124" s="57">
        <f>RES_hhdet_fec!N$22</f>
        <v>0.61612594674997012</v>
      </c>
      <c r="O124" s="57">
        <f>RES_hhdet_fec!O$22</f>
        <v>0.56722166284483744</v>
      </c>
      <c r="P124" s="57">
        <f>RES_hhdet_fec!P$22</f>
        <v>2.7842475077828333</v>
      </c>
      <c r="Q124" s="57">
        <f>RES_hhdet_fec!Q$22</f>
        <v>1.4925745644361168</v>
      </c>
    </row>
    <row r="126" spans="1:17" ht="12" customHeight="1" x14ac:dyDescent="0.25">
      <c r="A126" s="152" t="s">
        <v>119</v>
      </c>
      <c r="B126" s="168">
        <f>SUM(B127,B130,B132,B142)</f>
        <v>21.991068385802894</v>
      </c>
      <c r="C126" s="168">
        <f t="shared" ref="C126:Q126" si="15">SUM(C127,C130,C132,C142)</f>
        <v>5.8067039961043641</v>
      </c>
      <c r="D126" s="168">
        <f t="shared" si="15"/>
        <v>13.152338983700453</v>
      </c>
      <c r="E126" s="168">
        <f t="shared" si="15"/>
        <v>9.4647238765220205</v>
      </c>
      <c r="F126" s="168">
        <f t="shared" si="15"/>
        <v>18.044458602682472</v>
      </c>
      <c r="G126" s="168">
        <f t="shared" si="15"/>
        <v>8.4303518131529636</v>
      </c>
      <c r="H126" s="168">
        <f t="shared" si="15"/>
        <v>6.0195319582404307</v>
      </c>
      <c r="I126" s="168">
        <f t="shared" si="15"/>
        <v>6.817609639436955</v>
      </c>
      <c r="J126" s="168">
        <f t="shared" si="15"/>
        <v>24.660278848223751</v>
      </c>
      <c r="K126" s="168">
        <f t="shared" si="15"/>
        <v>9.9234302771007901</v>
      </c>
      <c r="L126" s="168">
        <f t="shared" si="15"/>
        <v>7.7834803809567825</v>
      </c>
      <c r="M126" s="168">
        <f t="shared" si="15"/>
        <v>12.471021129014533</v>
      </c>
      <c r="N126" s="168">
        <f t="shared" si="15"/>
        <v>18.049405061971207</v>
      </c>
      <c r="O126" s="168">
        <f t="shared" si="15"/>
        <v>16.75706890833839</v>
      </c>
      <c r="P126" s="168">
        <f t="shared" si="15"/>
        <v>46.918568389083312</v>
      </c>
      <c r="Q126" s="168">
        <f t="shared" si="15"/>
        <v>53.802576753457345</v>
      </c>
    </row>
    <row r="127" spans="1:17" ht="12" customHeight="1" x14ac:dyDescent="0.25">
      <c r="A127" s="158" t="s">
        <v>65</v>
      </c>
      <c r="B127" s="157">
        <f>SUM(B128:B129)</f>
        <v>18.359118636142338</v>
      </c>
      <c r="C127" s="157">
        <f t="shared" ref="C127:Q127" si="16">SUM(C128:C129)</f>
        <v>3.071759418517908</v>
      </c>
      <c r="D127" s="157">
        <f t="shared" si="16"/>
        <v>10.327165408533974</v>
      </c>
      <c r="E127" s="157">
        <f t="shared" si="16"/>
        <v>6.9410657724481775</v>
      </c>
      <c r="F127" s="157">
        <f t="shared" si="16"/>
        <v>16.061231581812571</v>
      </c>
      <c r="G127" s="157">
        <f t="shared" si="16"/>
        <v>6.0911039796748874</v>
      </c>
      <c r="H127" s="157">
        <f t="shared" si="16"/>
        <v>4.4810632302281652</v>
      </c>
      <c r="I127" s="157">
        <f t="shared" si="16"/>
        <v>4.8713638321311992</v>
      </c>
      <c r="J127" s="157">
        <f t="shared" si="16"/>
        <v>22.069302645788124</v>
      </c>
      <c r="K127" s="157">
        <f t="shared" si="16"/>
        <v>6.7075744052113286</v>
      </c>
      <c r="L127" s="157">
        <f t="shared" si="16"/>
        <v>4.8017624642980135</v>
      </c>
      <c r="M127" s="157">
        <f t="shared" si="16"/>
        <v>9.3014101751186278</v>
      </c>
      <c r="N127" s="157">
        <f t="shared" si="16"/>
        <v>13.433926193501737</v>
      </c>
      <c r="O127" s="157">
        <f t="shared" si="16"/>
        <v>12.220746767747297</v>
      </c>
      <c r="P127" s="157">
        <f t="shared" si="16"/>
        <v>33.90985082401712</v>
      </c>
      <c r="Q127" s="157">
        <f t="shared" si="16"/>
        <v>39.114120428351143</v>
      </c>
    </row>
    <row r="128" spans="1:17" ht="12" customHeight="1" x14ac:dyDescent="0.25">
      <c r="A128" s="23" t="s">
        <v>58</v>
      </c>
      <c r="B128" s="156">
        <f>RES_hhdet_tes!B$5</f>
        <v>18.294904254847943</v>
      </c>
      <c r="C128" s="156">
        <f>RES_hhdet_tes!C$5</f>
        <v>3.0522220110107492</v>
      </c>
      <c r="D128" s="156">
        <f>RES_hhdet_tes!D$5</f>
        <v>10.262251370160353</v>
      </c>
      <c r="E128" s="156">
        <f>RES_hhdet_tes!E$5</f>
        <v>6.8352624019999038</v>
      </c>
      <c r="F128" s="156">
        <f>RES_hhdet_tes!F$5</f>
        <v>16.001765925055931</v>
      </c>
      <c r="G128" s="156">
        <f>RES_hhdet_tes!G$5</f>
        <v>5.9524834597671461</v>
      </c>
      <c r="H128" s="156">
        <f>RES_hhdet_tes!H$5</f>
        <v>4.4118034883016133</v>
      </c>
      <c r="I128" s="156">
        <f>RES_hhdet_tes!I$5</f>
        <v>4.7132965367304287</v>
      </c>
      <c r="J128" s="156">
        <f>RES_hhdet_tes!J$5</f>
        <v>21.752563095264481</v>
      </c>
      <c r="K128" s="156">
        <f>RES_hhdet_tes!K$5</f>
        <v>6.5286650084655742</v>
      </c>
      <c r="L128" s="156">
        <f>RES_hhdet_tes!L$5</f>
        <v>4.7313896509965039</v>
      </c>
      <c r="M128" s="156">
        <f>RES_hhdet_tes!M$5</f>
        <v>9.1814944708321686</v>
      </c>
      <c r="N128" s="156">
        <f>RES_hhdet_tes!N$5</f>
        <v>13.255412805274007</v>
      </c>
      <c r="O128" s="156">
        <f>RES_hhdet_tes!O$5</f>
        <v>12.075258897806679</v>
      </c>
      <c r="P128" s="156">
        <f>RES_hhdet_tes!P$5</f>
        <v>33.432660872746538</v>
      </c>
      <c r="Q128" s="156">
        <f>RES_hhdet_tes!Q$5</f>
        <v>38.40739758907899</v>
      </c>
    </row>
    <row r="129" spans="1:17" ht="12" customHeight="1" x14ac:dyDescent="0.25">
      <c r="A129" s="23" t="s">
        <v>60</v>
      </c>
      <c r="B129" s="156">
        <f>RES_hhdet_tes!B$6</f>
        <v>6.4214381294395884E-2</v>
      </c>
      <c r="C129" s="156">
        <f>RES_hhdet_tes!C$6</f>
        <v>1.9537407507158787E-2</v>
      </c>
      <c r="D129" s="156">
        <f>RES_hhdet_tes!D$6</f>
        <v>6.4914038373621474E-2</v>
      </c>
      <c r="E129" s="156">
        <f>RES_hhdet_tes!E$6</f>
        <v>0.10580337044827343</v>
      </c>
      <c r="F129" s="156">
        <f>RES_hhdet_tes!F$6</f>
        <v>5.9465656756640242E-2</v>
      </c>
      <c r="G129" s="156">
        <f>RES_hhdet_tes!G$6</f>
        <v>0.13862051990774116</v>
      </c>
      <c r="H129" s="156">
        <f>RES_hhdet_tes!H$6</f>
        <v>6.9259741926551793E-2</v>
      </c>
      <c r="I129" s="156">
        <f>RES_hhdet_tes!I$6</f>
        <v>0.15806729540077075</v>
      </c>
      <c r="J129" s="156">
        <f>RES_hhdet_tes!J$6</f>
        <v>0.31673955052364189</v>
      </c>
      <c r="K129" s="156">
        <f>RES_hhdet_tes!K$6</f>
        <v>0.17890939674575473</v>
      </c>
      <c r="L129" s="156">
        <f>RES_hhdet_tes!L$6</f>
        <v>7.037281330150913E-2</v>
      </c>
      <c r="M129" s="156">
        <f>RES_hhdet_tes!M$6</f>
        <v>0.11991570428645909</v>
      </c>
      <c r="N129" s="156">
        <f>RES_hhdet_tes!N$6</f>
        <v>0.178513388227729</v>
      </c>
      <c r="O129" s="156">
        <f>RES_hhdet_tes!O$6</f>
        <v>0.14548786994061824</v>
      </c>
      <c r="P129" s="156">
        <f>RES_hhdet_tes!P$6</f>
        <v>0.47718995127058406</v>
      </c>
      <c r="Q129" s="156">
        <f>RES_hhdet_tes!Q$6</f>
        <v>0.70672283927214996</v>
      </c>
    </row>
    <row r="130" spans="1:17" ht="12" customHeight="1" x14ac:dyDescent="0.25">
      <c r="A130" s="158" t="s">
        <v>112</v>
      </c>
      <c r="B130" s="157">
        <f>B131</f>
        <v>3.8402513373660546E-2</v>
      </c>
      <c r="C130" s="157">
        <f t="shared" ref="C130:Q130" si="17">C131</f>
        <v>3.4915717116831183E-2</v>
      </c>
      <c r="D130" s="157">
        <f t="shared" si="17"/>
        <v>4.0685725027191331E-2</v>
      </c>
      <c r="E130" s="157">
        <f t="shared" si="17"/>
        <v>3.9766348628277118E-2</v>
      </c>
      <c r="F130" s="157">
        <f t="shared" si="17"/>
        <v>4.5256062964954484E-2</v>
      </c>
      <c r="G130" s="157">
        <f t="shared" si="17"/>
        <v>3.9422159016405965E-2</v>
      </c>
      <c r="H130" s="157">
        <f t="shared" si="17"/>
        <v>3.4333078856413853E-2</v>
      </c>
      <c r="I130" s="157">
        <f t="shared" si="17"/>
        <v>4.1179667604966941E-2</v>
      </c>
      <c r="J130" s="157">
        <f t="shared" si="17"/>
        <v>8.1122422223511792E-2</v>
      </c>
      <c r="K130" s="157">
        <f t="shared" si="17"/>
        <v>0.10284812550573666</v>
      </c>
      <c r="L130" s="157">
        <f t="shared" si="17"/>
        <v>0.11367578403594202</v>
      </c>
      <c r="M130" s="157">
        <f t="shared" si="17"/>
        <v>0.12691113960204345</v>
      </c>
      <c r="N130" s="157">
        <f t="shared" si="17"/>
        <v>0.20685384108803345</v>
      </c>
      <c r="O130" s="157">
        <f t="shared" si="17"/>
        <v>0.24438455627940864</v>
      </c>
      <c r="P130" s="157">
        <f t="shared" si="17"/>
        <v>0.73196815810610449</v>
      </c>
      <c r="Q130" s="157">
        <f t="shared" si="17"/>
        <v>0.87980292242570324</v>
      </c>
    </row>
    <row r="131" spans="1:17" ht="12" customHeight="1" x14ac:dyDescent="0.25">
      <c r="A131" s="23" t="s">
        <v>60</v>
      </c>
      <c r="B131" s="156">
        <f>RES_hhdet_tes!B$8</f>
        <v>3.8402513373660546E-2</v>
      </c>
      <c r="C131" s="156">
        <f>RES_hhdet_tes!C$8</f>
        <v>3.4915717116831183E-2</v>
      </c>
      <c r="D131" s="156">
        <f>RES_hhdet_tes!D$8</f>
        <v>4.0685725027191331E-2</v>
      </c>
      <c r="E131" s="156">
        <f>RES_hhdet_tes!E$8</f>
        <v>3.9766348628277118E-2</v>
      </c>
      <c r="F131" s="156">
        <f>RES_hhdet_tes!F$8</f>
        <v>4.5256062964954484E-2</v>
      </c>
      <c r="G131" s="156">
        <f>RES_hhdet_tes!G$8</f>
        <v>3.9422159016405965E-2</v>
      </c>
      <c r="H131" s="156">
        <f>RES_hhdet_tes!H$8</f>
        <v>3.4333078856413853E-2</v>
      </c>
      <c r="I131" s="156">
        <f>RES_hhdet_tes!I$8</f>
        <v>4.1179667604966941E-2</v>
      </c>
      <c r="J131" s="156">
        <f>RES_hhdet_tes!J$8</f>
        <v>8.1122422223511792E-2</v>
      </c>
      <c r="K131" s="156">
        <f>RES_hhdet_tes!K$8</f>
        <v>0.10284812550573666</v>
      </c>
      <c r="L131" s="156">
        <f>RES_hhdet_tes!L$8</f>
        <v>0.11367578403594202</v>
      </c>
      <c r="M131" s="156">
        <f>RES_hhdet_tes!M$8</f>
        <v>0.12691113960204345</v>
      </c>
      <c r="N131" s="156">
        <f>RES_hhdet_tes!N$8</f>
        <v>0.20685384108803345</v>
      </c>
      <c r="O131" s="156">
        <f>RES_hhdet_tes!O$8</f>
        <v>0.24438455627940864</v>
      </c>
      <c r="P131" s="156">
        <f>RES_hhdet_tes!P$8</f>
        <v>0.73196815810610449</v>
      </c>
      <c r="Q131" s="156">
        <f>RES_hhdet_tes!Q$8</f>
        <v>0.87980292242570324</v>
      </c>
    </row>
    <row r="132" spans="1:17" ht="12" customHeight="1" x14ac:dyDescent="0.25">
      <c r="A132" s="158" t="s">
        <v>63</v>
      </c>
      <c r="B132" s="157">
        <f>SUM(B133:B135,B138:B139)</f>
        <v>2.3415727423121671</v>
      </c>
      <c r="C132" s="157">
        <f t="shared" ref="C132:Q132" si="18">SUM(C133:C135,C138:C139)</f>
        <v>1.7466384282278005</v>
      </c>
      <c r="D132" s="157">
        <f t="shared" si="18"/>
        <v>1.7690298462446212</v>
      </c>
      <c r="E132" s="157">
        <f t="shared" si="18"/>
        <v>1.5898771700608472</v>
      </c>
      <c r="F132" s="157">
        <f t="shared" si="18"/>
        <v>1.2811686241976008</v>
      </c>
      <c r="G132" s="157">
        <f t="shared" si="18"/>
        <v>1.2618575640020255</v>
      </c>
      <c r="H132" s="157">
        <f t="shared" si="18"/>
        <v>0.87665139381588242</v>
      </c>
      <c r="I132" s="157">
        <f t="shared" si="18"/>
        <v>1.2691813461811727</v>
      </c>
      <c r="J132" s="157">
        <f t="shared" si="18"/>
        <v>1.729450958794247</v>
      </c>
      <c r="K132" s="157">
        <f t="shared" si="18"/>
        <v>2.1322571799063317</v>
      </c>
      <c r="L132" s="157">
        <f t="shared" si="18"/>
        <v>1.8760514074225161</v>
      </c>
      <c r="M132" s="157">
        <f t="shared" si="18"/>
        <v>1.9901950058020226</v>
      </c>
      <c r="N132" s="157">
        <f t="shared" si="18"/>
        <v>2.9291153595131671</v>
      </c>
      <c r="O132" s="157">
        <f t="shared" si="18"/>
        <v>2.7538802070111128</v>
      </c>
      <c r="P132" s="157">
        <f t="shared" si="18"/>
        <v>7.9247383711879804</v>
      </c>
      <c r="Q132" s="157">
        <f t="shared" si="18"/>
        <v>8.8255695508013901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1.297537894219041</v>
      </c>
      <c r="C134" s="132">
        <f>RES_hhdet_tes!C$11</f>
        <v>0.95315923321520224</v>
      </c>
      <c r="D134" s="132">
        <f>RES_hhdet_tes!D$11</f>
        <v>1.0498504801927544</v>
      </c>
      <c r="E134" s="132">
        <f>RES_hhdet_tes!E$11</f>
        <v>0.84030300194286045</v>
      </c>
      <c r="F134" s="132">
        <f>RES_hhdet_tes!F$11</f>
        <v>0.66119375233227751</v>
      </c>
      <c r="G134" s="132">
        <f>RES_hhdet_tes!G$11</f>
        <v>0.71239164807035371</v>
      </c>
      <c r="H134" s="132">
        <f>RES_hhdet_tes!H$11</f>
        <v>0.462105905418006</v>
      </c>
      <c r="I134" s="132">
        <f>RES_hhdet_tes!I$11</f>
        <v>0.61385323719987828</v>
      </c>
      <c r="J134" s="132">
        <f>RES_hhdet_tes!J$11</f>
        <v>0.83374746498278651</v>
      </c>
      <c r="K134" s="132">
        <f>RES_hhdet_tes!K$11</f>
        <v>0.93817281441279721</v>
      </c>
      <c r="L134" s="132">
        <f>RES_hhdet_tes!L$11</f>
        <v>0.9352043065533564</v>
      </c>
      <c r="M134" s="132">
        <f>RES_hhdet_tes!M$11</f>
        <v>0.97344216821727869</v>
      </c>
      <c r="N134" s="132">
        <f>RES_hhdet_tes!N$11</f>
        <v>1.3583232171466089</v>
      </c>
      <c r="O134" s="132">
        <f>RES_hhdet_tes!O$11</f>
        <v>1.382872721700712</v>
      </c>
      <c r="P134" s="132">
        <f>RES_hhdet_tes!P$11</f>
        <v>3.8560148657190449</v>
      </c>
      <c r="Q134" s="132">
        <f>RES_hhdet_tes!Q$11</f>
        <v>4.3196078860022675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1.0440348480931261</v>
      </c>
      <c r="C138" s="162">
        <f>RES_hhdet_tes!C$15</f>
        <v>0.79347919501259823</v>
      </c>
      <c r="D138" s="162">
        <f>RES_hhdet_tes!D$15</f>
        <v>0.71917936605186683</v>
      </c>
      <c r="E138" s="162">
        <f>RES_hhdet_tes!E$15</f>
        <v>0.74957416811798661</v>
      </c>
      <c r="F138" s="162">
        <f>RES_hhdet_tes!F$15</f>
        <v>0.61997487186532341</v>
      </c>
      <c r="G138" s="162">
        <f>RES_hhdet_tes!G$15</f>
        <v>0.54946591593167182</v>
      </c>
      <c r="H138" s="162">
        <f>RES_hhdet_tes!H$15</f>
        <v>0.41454548839787636</v>
      </c>
      <c r="I138" s="162">
        <f>RES_hhdet_tes!I$15</f>
        <v>0.65532810898129457</v>
      </c>
      <c r="J138" s="162">
        <f>RES_hhdet_tes!J$15</f>
        <v>0.89570349381146053</v>
      </c>
      <c r="K138" s="162">
        <f>RES_hhdet_tes!K$15</f>
        <v>1.1940843654935342</v>
      </c>
      <c r="L138" s="162">
        <f>RES_hhdet_tes!L$15</f>
        <v>0.94084710086915957</v>
      </c>
      <c r="M138" s="162">
        <f>RES_hhdet_tes!M$15</f>
        <v>1.0167528375847439</v>
      </c>
      <c r="N138" s="162">
        <f>RES_hhdet_tes!N$15</f>
        <v>1.5707921423665585</v>
      </c>
      <c r="O138" s="162">
        <f>RES_hhdet_tes!O$15</f>
        <v>1.3710074853104006</v>
      </c>
      <c r="P138" s="162">
        <f>RES_hhdet_tes!P$15</f>
        <v>4.0687235054689355</v>
      </c>
      <c r="Q138" s="162">
        <f>RES_hhdet_tes!Q$15</f>
        <v>4.5059616647991234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1.2519744939747293</v>
      </c>
      <c r="C142" s="157">
        <f t="shared" ref="C142:Q142" si="21">SUM(C143:C145)</f>
        <v>0.95339043224182474</v>
      </c>
      <c r="D142" s="157">
        <f t="shared" si="21"/>
        <v>1.015458003894667</v>
      </c>
      <c r="E142" s="157">
        <f t="shared" si="21"/>
        <v>0.89401458538471934</v>
      </c>
      <c r="F142" s="157">
        <f t="shared" si="21"/>
        <v>0.65680233370734231</v>
      </c>
      <c r="G142" s="157">
        <f t="shared" si="21"/>
        <v>1.0379681104596441</v>
      </c>
      <c r="H142" s="157">
        <f t="shared" si="21"/>
        <v>0.62748425533996932</v>
      </c>
      <c r="I142" s="157">
        <f t="shared" si="21"/>
        <v>0.63588479351961591</v>
      </c>
      <c r="J142" s="157">
        <f t="shared" si="21"/>
        <v>0.78040282141787021</v>
      </c>
      <c r="K142" s="157">
        <f t="shared" si="21"/>
        <v>0.98075056647739356</v>
      </c>
      <c r="L142" s="157">
        <f t="shared" si="21"/>
        <v>0.99199072520031095</v>
      </c>
      <c r="M142" s="157">
        <f t="shared" si="21"/>
        <v>1.0525048084918389</v>
      </c>
      <c r="N142" s="157">
        <f t="shared" si="21"/>
        <v>1.4795096678682702</v>
      </c>
      <c r="O142" s="157">
        <f t="shared" si="21"/>
        <v>1.5380573773005701</v>
      </c>
      <c r="P142" s="157">
        <f t="shared" si="21"/>
        <v>4.3520110357721098</v>
      </c>
      <c r="Q142" s="157">
        <f t="shared" si="21"/>
        <v>4.9830838518791092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0.84011191528665841</v>
      </c>
      <c r="C144" s="156">
        <f>RES_hhdet_tes!C$21</f>
        <v>0.64912876586825274</v>
      </c>
      <c r="D144" s="156">
        <f>RES_hhdet_tes!D$21</f>
        <v>0.73000216716306288</v>
      </c>
      <c r="E144" s="156">
        <f>RES_hhdet_tes!E$21</f>
        <v>0.76317162528468763</v>
      </c>
      <c r="F144" s="156">
        <f>RES_hhdet_tes!F$21</f>
        <v>0.49182227265865597</v>
      </c>
      <c r="G144" s="156">
        <f>RES_hhdet_tes!G$21</f>
        <v>0.9552317591595082</v>
      </c>
      <c r="H144" s="156">
        <f>RES_hhdet_tes!H$21</f>
        <v>0.35646979003816387</v>
      </c>
      <c r="I144" s="156">
        <f>RES_hhdet_tes!I$21</f>
        <v>0.58527709246865134</v>
      </c>
      <c r="J144" s="156">
        <f>RES_hhdet_tes!J$21</f>
        <v>0.50358937909652413</v>
      </c>
      <c r="K144" s="156">
        <f>RES_hhdet_tes!K$21</f>
        <v>0.92325748375176786</v>
      </c>
      <c r="L144" s="156">
        <f>RES_hhdet_tes!L$21</f>
        <v>0.7407409542478105</v>
      </c>
      <c r="M144" s="156">
        <f>RES_hhdet_tes!M$21</f>
        <v>0.75154095339729388</v>
      </c>
      <c r="N144" s="156">
        <f>RES_hhdet_tes!N$21</f>
        <v>0.97039474018721938</v>
      </c>
      <c r="O144" s="156">
        <f>RES_hhdet_tes!O$21</f>
        <v>1.0689237288253757</v>
      </c>
      <c r="P144" s="156">
        <f>RES_hhdet_tes!P$21</f>
        <v>2.0371361289093808</v>
      </c>
      <c r="Q144" s="156">
        <f>RES_hhdet_tes!Q$21</f>
        <v>3.7407600464424062</v>
      </c>
    </row>
    <row r="145" spans="1:17" ht="12" customHeight="1" x14ac:dyDescent="0.25">
      <c r="A145" s="29" t="s">
        <v>140</v>
      </c>
      <c r="B145" s="57">
        <f>RES_hhdet_tes!B$22</f>
        <v>0.4118625786880708</v>
      </c>
      <c r="C145" s="57">
        <f>RES_hhdet_tes!C$22</f>
        <v>0.30426166637357194</v>
      </c>
      <c r="D145" s="57">
        <f>RES_hhdet_tes!D$22</f>
        <v>0.28545583673160424</v>
      </c>
      <c r="E145" s="57">
        <f>RES_hhdet_tes!E$22</f>
        <v>0.13084296010003171</v>
      </c>
      <c r="F145" s="57">
        <f>RES_hhdet_tes!F$22</f>
        <v>0.16498006104868637</v>
      </c>
      <c r="G145" s="57">
        <f>RES_hhdet_tes!G$22</f>
        <v>8.2736351300135971E-2</v>
      </c>
      <c r="H145" s="57">
        <f>RES_hhdet_tes!H$22</f>
        <v>0.27101446530180551</v>
      </c>
      <c r="I145" s="57">
        <f>RES_hhdet_tes!I$22</f>
        <v>5.0607701050964571E-2</v>
      </c>
      <c r="J145" s="57">
        <f>RES_hhdet_tes!J$22</f>
        <v>0.27681344232134614</v>
      </c>
      <c r="K145" s="57">
        <f>RES_hhdet_tes!K$22</f>
        <v>5.7493082725625734E-2</v>
      </c>
      <c r="L145" s="57">
        <f>RES_hhdet_tes!L$22</f>
        <v>0.25124977095250045</v>
      </c>
      <c r="M145" s="57">
        <f>RES_hhdet_tes!M$22</f>
        <v>0.3009638550945451</v>
      </c>
      <c r="N145" s="57">
        <f>RES_hhdet_tes!N$22</f>
        <v>0.50911492768105093</v>
      </c>
      <c r="O145" s="57">
        <f>RES_hhdet_tes!O$22</f>
        <v>0.46913364847519451</v>
      </c>
      <c r="P145" s="57">
        <f>RES_hhdet_tes!P$22</f>
        <v>2.3148749068627286</v>
      </c>
      <c r="Q145" s="57">
        <f>RES_hhdet_tes!Q$22</f>
        <v>1.2423238054367032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0.44284066748161954</v>
      </c>
      <c r="C147" s="175">
        <f t="shared" si="22"/>
        <v>0.45917133151339962</v>
      </c>
      <c r="D147" s="175">
        <f t="shared" si="22"/>
        <v>0.44700568563989068</v>
      </c>
      <c r="E147" s="175">
        <f t="shared" si="22"/>
        <v>0.45012312531019832</v>
      </c>
      <c r="F147" s="175">
        <f t="shared" si="22"/>
        <v>0.44577859558039812</v>
      </c>
      <c r="G147" s="175">
        <f t="shared" si="22"/>
        <v>0.45596732055399825</v>
      </c>
      <c r="H147" s="175">
        <f t="shared" si="22"/>
        <v>0.46738683117738977</v>
      </c>
      <c r="I147" s="175">
        <f t="shared" si="22"/>
        <v>0.47674747302748011</v>
      </c>
      <c r="J147" s="175">
        <f t="shared" si="22"/>
        <v>0.4773490381435338</v>
      </c>
      <c r="K147" s="175">
        <f t="shared" si="22"/>
        <v>0.50194304703349368</v>
      </c>
      <c r="L147" s="175">
        <f t="shared" si="22"/>
        <v>0.51275269094468645</v>
      </c>
      <c r="M147" s="175">
        <f t="shared" si="22"/>
        <v>0.50128002539001726</v>
      </c>
      <c r="N147" s="175">
        <f t="shared" si="22"/>
        <v>0.50619632206056397</v>
      </c>
      <c r="O147" s="175">
        <f t="shared" si="22"/>
        <v>0.50677547011672663</v>
      </c>
      <c r="P147" s="175">
        <f t="shared" si="22"/>
        <v>0.51760270299151401</v>
      </c>
      <c r="Q147" s="175">
        <f t="shared" si="22"/>
        <v>0.51202844934289105</v>
      </c>
    </row>
    <row r="148" spans="1:17" ht="12" customHeight="1" x14ac:dyDescent="0.25">
      <c r="A148" s="158" t="s">
        <v>65</v>
      </c>
      <c r="B148" s="169">
        <f t="shared" si="22"/>
        <v>0.43473927241843385</v>
      </c>
      <c r="C148" s="169">
        <f t="shared" si="22"/>
        <v>0.43544635985663732</v>
      </c>
      <c r="D148" s="169">
        <f t="shared" si="22"/>
        <v>0.43638662415017576</v>
      </c>
      <c r="E148" s="169">
        <f t="shared" si="22"/>
        <v>0.4388110104102611</v>
      </c>
      <c r="F148" s="169">
        <f t="shared" si="22"/>
        <v>0.43879243235697835</v>
      </c>
      <c r="G148" s="169">
        <f t="shared" si="22"/>
        <v>0.4448217584344033</v>
      </c>
      <c r="H148" s="169">
        <f t="shared" si="22"/>
        <v>0.44480764103619636</v>
      </c>
      <c r="I148" s="169">
        <f t="shared" si="22"/>
        <v>0.45703696629691937</v>
      </c>
      <c r="J148" s="169">
        <f t="shared" si="22"/>
        <v>0.46694029884841193</v>
      </c>
      <c r="K148" s="169">
        <f t="shared" si="22"/>
        <v>0.47657404046494084</v>
      </c>
      <c r="L148" s="169">
        <f t="shared" si="22"/>
        <v>0.47760181424503756</v>
      </c>
      <c r="M148" s="169">
        <f t="shared" si="22"/>
        <v>0.4773846054632086</v>
      </c>
      <c r="N148" s="169">
        <f t="shared" si="22"/>
        <v>0.47931305520075662</v>
      </c>
      <c r="O148" s="169">
        <f t="shared" si="22"/>
        <v>0.47910875390406987</v>
      </c>
      <c r="P148" s="169">
        <f t="shared" si="22"/>
        <v>0.48272479521566652</v>
      </c>
      <c r="Q148" s="169">
        <f t="shared" si="22"/>
        <v>0.48396709725400427</v>
      </c>
    </row>
    <row r="149" spans="1:17" ht="12" customHeight="1" x14ac:dyDescent="0.25">
      <c r="A149" s="23" t="s">
        <v>58</v>
      </c>
      <c r="B149" s="73">
        <f t="shared" si="22"/>
        <v>0.43387843914782204</v>
      </c>
      <c r="C149" s="73">
        <f t="shared" si="22"/>
        <v>0.43387843914782209</v>
      </c>
      <c r="D149" s="73">
        <f t="shared" si="22"/>
        <v>0.4348363691823155</v>
      </c>
      <c r="E149" s="73">
        <f t="shared" si="22"/>
        <v>0.43503202960267562</v>
      </c>
      <c r="F149" s="73">
        <f t="shared" si="22"/>
        <v>0.43787921080588338</v>
      </c>
      <c r="G149" s="73">
        <f t="shared" si="22"/>
        <v>0.4391441057645909</v>
      </c>
      <c r="H149" s="73">
        <f t="shared" si="22"/>
        <v>0.44096427633475732</v>
      </c>
      <c r="I149" s="73">
        <f t="shared" si="22"/>
        <v>0.44886358250508046</v>
      </c>
      <c r="J149" s="73">
        <f t="shared" si="22"/>
        <v>0.46334387279726136</v>
      </c>
      <c r="K149" s="73">
        <f t="shared" si="22"/>
        <v>0.46983482673479166</v>
      </c>
      <c r="L149" s="73">
        <f t="shared" si="22"/>
        <v>0.47391948663731565</v>
      </c>
      <c r="M149" s="73">
        <f t="shared" si="22"/>
        <v>0.47414822912863075</v>
      </c>
      <c r="N149" s="73">
        <f t="shared" si="22"/>
        <v>0.47597542089124661</v>
      </c>
      <c r="O149" s="73">
        <f t="shared" si="22"/>
        <v>0.47612065877696097</v>
      </c>
      <c r="P149" s="73">
        <f t="shared" si="22"/>
        <v>0.4791868839982858</v>
      </c>
      <c r="Q149" s="73">
        <f t="shared" si="22"/>
        <v>0.4794148782559437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</v>
      </c>
      <c r="D150" s="73">
        <f t="shared" si="22"/>
        <v>1.0000000000000002</v>
      </c>
      <c r="E150" s="73">
        <f t="shared" si="22"/>
        <v>0.99999999999999989</v>
      </c>
      <c r="F150" s="73">
        <f t="shared" si="22"/>
        <v>1.0000000000000004</v>
      </c>
      <c r="G150" s="73">
        <f t="shared" si="22"/>
        <v>1.0000000000000002</v>
      </c>
      <c r="H150" s="73">
        <f t="shared" si="22"/>
        <v>0.99999999999999956</v>
      </c>
      <c r="I150" s="73">
        <f t="shared" si="22"/>
        <v>1.0000000000000004</v>
      </c>
      <c r="J150" s="73">
        <f t="shared" si="22"/>
        <v>1.0000000000000004</v>
      </c>
      <c r="K150" s="73">
        <f t="shared" si="22"/>
        <v>0.99999999999999956</v>
      </c>
      <c r="L150" s="73">
        <f t="shared" si="22"/>
        <v>1</v>
      </c>
      <c r="M150" s="73">
        <f t="shared" si="22"/>
        <v>1.0000000000000004</v>
      </c>
      <c r="N150" s="73">
        <f t="shared" si="22"/>
        <v>0.99999999999999956</v>
      </c>
      <c r="O150" s="73">
        <f t="shared" si="22"/>
        <v>0.99999999999999978</v>
      </c>
      <c r="P150" s="73">
        <f t="shared" si="22"/>
        <v>1</v>
      </c>
      <c r="Q150" s="73">
        <f t="shared" si="22"/>
        <v>0.99999999999999967</v>
      </c>
    </row>
    <row r="151" spans="1:17" ht="12" customHeight="1" x14ac:dyDescent="0.25">
      <c r="A151" s="158" t="s">
        <v>112</v>
      </c>
      <c r="B151" s="169">
        <f t="shared" si="22"/>
        <v>1.4777416635507936</v>
      </c>
      <c r="C151" s="169">
        <f t="shared" si="22"/>
        <v>1.5117883443009248</v>
      </c>
      <c r="D151" s="169">
        <f t="shared" si="22"/>
        <v>1.5703324782401569</v>
      </c>
      <c r="E151" s="169">
        <f t="shared" si="22"/>
        <v>1.600373162278321</v>
      </c>
      <c r="F151" s="169">
        <f t="shared" si="22"/>
        <v>1.6522638889997521</v>
      </c>
      <c r="G151" s="169">
        <f t="shared" si="22"/>
        <v>1.7089582808783477</v>
      </c>
      <c r="H151" s="169">
        <f t="shared" si="22"/>
        <v>1.7757639127835956</v>
      </c>
      <c r="I151" s="169">
        <f t="shared" si="22"/>
        <v>1.8433100389990793</v>
      </c>
      <c r="J151" s="169">
        <f t="shared" si="22"/>
        <v>2.0196481851966874</v>
      </c>
      <c r="K151" s="169">
        <f t="shared" si="22"/>
        <v>2.1033680820412486</v>
      </c>
      <c r="L151" s="169">
        <f t="shared" si="22"/>
        <v>2.1890947542110402</v>
      </c>
      <c r="M151" s="169">
        <f t="shared" si="22"/>
        <v>2.2478232359871462</v>
      </c>
      <c r="N151" s="169">
        <f t="shared" si="22"/>
        <v>2.4420220293959853</v>
      </c>
      <c r="O151" s="169">
        <f t="shared" si="22"/>
        <v>2.5006677946284097</v>
      </c>
      <c r="P151" s="169">
        <f t="shared" si="22"/>
        <v>2.7371016569689264</v>
      </c>
      <c r="Q151" s="169">
        <f t="shared" si="22"/>
        <v>2.7755945566915048</v>
      </c>
    </row>
    <row r="152" spans="1:17" ht="12" customHeight="1" x14ac:dyDescent="0.25">
      <c r="A152" s="23" t="s">
        <v>60</v>
      </c>
      <c r="B152" s="73">
        <f t="shared" si="22"/>
        <v>1.4777416635507936</v>
      </c>
      <c r="C152" s="73">
        <f t="shared" si="22"/>
        <v>1.5117883443009248</v>
      </c>
      <c r="D152" s="73">
        <f t="shared" si="22"/>
        <v>1.5703324782401569</v>
      </c>
      <c r="E152" s="73">
        <f t="shared" si="22"/>
        <v>1.600373162278321</v>
      </c>
      <c r="F152" s="73">
        <f t="shared" si="22"/>
        <v>1.6522638889997521</v>
      </c>
      <c r="G152" s="73">
        <f t="shared" si="22"/>
        <v>1.7089582808783477</v>
      </c>
      <c r="H152" s="73">
        <f t="shared" si="22"/>
        <v>1.7757639127835956</v>
      </c>
      <c r="I152" s="73">
        <f t="shared" si="22"/>
        <v>1.8433100389990793</v>
      </c>
      <c r="J152" s="73">
        <f t="shared" si="22"/>
        <v>2.0196481851966874</v>
      </c>
      <c r="K152" s="73">
        <f t="shared" si="22"/>
        <v>2.1033680820412486</v>
      </c>
      <c r="L152" s="73">
        <f t="shared" si="22"/>
        <v>2.1890947542110402</v>
      </c>
      <c r="M152" s="73">
        <f t="shared" si="22"/>
        <v>2.2478232359871462</v>
      </c>
      <c r="N152" s="73">
        <f t="shared" si="22"/>
        <v>2.4420220293959853</v>
      </c>
      <c r="O152" s="73">
        <f t="shared" si="22"/>
        <v>2.5006677946284097</v>
      </c>
      <c r="P152" s="73">
        <f t="shared" si="22"/>
        <v>2.7371016569689264</v>
      </c>
      <c r="Q152" s="73">
        <f t="shared" si="22"/>
        <v>2.7755945566915048</v>
      </c>
    </row>
    <row r="153" spans="1:17" ht="12" customHeight="1" x14ac:dyDescent="0.25">
      <c r="A153" s="158" t="s">
        <v>63</v>
      </c>
      <c r="B153" s="169">
        <f t="shared" si="22"/>
        <v>0.4963367626564506</v>
      </c>
      <c r="C153" s="169">
        <f t="shared" si="22"/>
        <v>0.49734486135262052</v>
      </c>
      <c r="D153" s="169">
        <f t="shared" si="22"/>
        <v>0.49887634467015335</v>
      </c>
      <c r="E153" s="169">
        <f t="shared" si="22"/>
        <v>0.50828438639512397</v>
      </c>
      <c r="F153" s="169">
        <f t="shared" si="22"/>
        <v>0.52323997236635866</v>
      </c>
      <c r="G153" s="169">
        <f t="shared" si="22"/>
        <v>0.52404919303100705</v>
      </c>
      <c r="H153" s="169">
        <f t="shared" si="22"/>
        <v>0.5390022442467447</v>
      </c>
      <c r="I153" s="169">
        <f t="shared" si="22"/>
        <v>0.56884092861729241</v>
      </c>
      <c r="J153" s="169">
        <f t="shared" si="22"/>
        <v>0.59586502590239676</v>
      </c>
      <c r="K153" s="169">
        <f t="shared" si="22"/>
        <v>0.60360811058502817</v>
      </c>
      <c r="L153" s="169">
        <f t="shared" si="22"/>
        <v>0.59710613850504324</v>
      </c>
      <c r="M153" s="169">
        <f t="shared" si="22"/>
        <v>0.59881600877442509</v>
      </c>
      <c r="N153" s="169">
        <f t="shared" si="22"/>
        <v>0.60790078448036755</v>
      </c>
      <c r="O153" s="169">
        <f t="shared" si="22"/>
        <v>0.60251300489304116</v>
      </c>
      <c r="P153" s="169">
        <f t="shared" si="22"/>
        <v>0.61194924704066123</v>
      </c>
      <c r="Q153" s="169">
        <f t="shared" si="22"/>
        <v>0.61237730305716198</v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0.44822780438541437</v>
      </c>
      <c r="C155" s="174">
        <f t="shared" si="22"/>
        <v>0.44822780438541437</v>
      </c>
      <c r="D155" s="174">
        <f t="shared" si="22"/>
        <v>0.45449827196092185</v>
      </c>
      <c r="E155" s="174">
        <f t="shared" si="22"/>
        <v>0.45582384775517409</v>
      </c>
      <c r="F155" s="174">
        <f t="shared" si="22"/>
        <v>0.46758833686959095</v>
      </c>
      <c r="G155" s="174">
        <f t="shared" si="22"/>
        <v>0.47386282907536481</v>
      </c>
      <c r="H155" s="174">
        <f t="shared" si="22"/>
        <v>0.48293612220364679</v>
      </c>
      <c r="I155" s="174">
        <f t="shared" si="22"/>
        <v>0.50453248609281331</v>
      </c>
      <c r="J155" s="174">
        <f t="shared" si="22"/>
        <v>0.52881395472123893</v>
      </c>
      <c r="K155" s="174">
        <f t="shared" si="22"/>
        <v>0.52979420468295313</v>
      </c>
      <c r="L155" s="174">
        <f t="shared" si="22"/>
        <v>0.53197119870148779</v>
      </c>
      <c r="M155" s="174">
        <f t="shared" si="22"/>
        <v>0.53222752428084641</v>
      </c>
      <c r="N155" s="174">
        <f t="shared" si="22"/>
        <v>0.53698073328947593</v>
      </c>
      <c r="O155" s="174">
        <f t="shared" si="22"/>
        <v>0.53714451251552975</v>
      </c>
      <c r="P155" s="174">
        <f t="shared" si="22"/>
        <v>0.54243029745370064</v>
      </c>
      <c r="Q155" s="174">
        <f t="shared" si="22"/>
        <v>0.54340657648437707</v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0.57273552782580761</v>
      </c>
      <c r="C159" s="171">
        <f t="shared" si="22"/>
        <v>0.57273552782580772</v>
      </c>
      <c r="D159" s="171">
        <f t="shared" si="22"/>
        <v>0.58180483508603942</v>
      </c>
      <c r="E159" s="171">
        <f t="shared" si="22"/>
        <v>0.58357755741236939</v>
      </c>
      <c r="F159" s="171">
        <f t="shared" si="22"/>
        <v>0.59931137749809549</v>
      </c>
      <c r="G159" s="171">
        <f t="shared" si="22"/>
        <v>0.60746145007328534</v>
      </c>
      <c r="H159" s="171">
        <f t="shared" si="22"/>
        <v>0.61912555436791827</v>
      </c>
      <c r="I159" s="171">
        <f t="shared" si="22"/>
        <v>0.64596573607598551</v>
      </c>
      <c r="J159" s="171">
        <f t="shared" si="22"/>
        <v>0.67560288415056702</v>
      </c>
      <c r="K159" s="171">
        <f t="shared" si="22"/>
        <v>0.67780459430745488</v>
      </c>
      <c r="L159" s="171">
        <f t="shared" si="22"/>
        <v>0.67984797402220376</v>
      </c>
      <c r="M159" s="171">
        <f t="shared" si="22"/>
        <v>0.68030527368332971</v>
      </c>
      <c r="N159" s="171">
        <f t="shared" si="22"/>
        <v>0.68627901608453989</v>
      </c>
      <c r="O159" s="171">
        <f t="shared" si="22"/>
        <v>0.6868197858551236</v>
      </c>
      <c r="P159" s="171">
        <f t="shared" si="22"/>
        <v>0.6965539584926268</v>
      </c>
      <c r="Q159" s="171">
        <f t="shared" si="22"/>
        <v>0.69720935001081297</v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0.46624659787517142</v>
      </c>
      <c r="C163" s="169">
        <f t="shared" si="24"/>
        <v>0.4635418405424897</v>
      </c>
      <c r="D163" s="169">
        <f t="shared" si="24"/>
        <v>0.46450853837547684</v>
      </c>
      <c r="E163" s="169">
        <f t="shared" si="24"/>
        <v>0.43476928696345196</v>
      </c>
      <c r="F163" s="169">
        <f t="shared" si="24"/>
        <v>0.46936375283783827</v>
      </c>
      <c r="G163" s="169">
        <f t="shared" si="24"/>
        <v>0.43895902840874501</v>
      </c>
      <c r="H163" s="169">
        <f t="shared" si="24"/>
        <v>0.54131072454744489</v>
      </c>
      <c r="I163" s="169">
        <f t="shared" si="24"/>
        <v>0.45807578858161463</v>
      </c>
      <c r="J163" s="169">
        <f t="shared" si="24"/>
        <v>0.53648512159629291</v>
      </c>
      <c r="K163" s="169">
        <f t="shared" si="24"/>
        <v>0.46392089544235193</v>
      </c>
      <c r="L163" s="169">
        <f t="shared" si="24"/>
        <v>0.51343768853622085</v>
      </c>
      <c r="M163" s="169">
        <f t="shared" si="24"/>
        <v>0.52253169175073921</v>
      </c>
      <c r="N163" s="169">
        <f t="shared" si="24"/>
        <v>0.54266988223870616</v>
      </c>
      <c r="O163" s="169">
        <f t="shared" si="24"/>
        <v>0.53212116473290916</v>
      </c>
      <c r="P163" s="169">
        <f t="shared" si="24"/>
        <v>0.60598303038828727</v>
      </c>
      <c r="Q163" s="169">
        <f t="shared" si="24"/>
        <v>0.52296250471844852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0.39010088406015248</v>
      </c>
      <c r="C165" s="73">
        <f t="shared" si="24"/>
        <v>0.39010088406015248</v>
      </c>
      <c r="D165" s="73">
        <f t="shared" si="24"/>
        <v>0.40147902267456897</v>
      </c>
      <c r="E165" s="73">
        <f t="shared" si="24"/>
        <v>0.40424822752205203</v>
      </c>
      <c r="F165" s="73">
        <f t="shared" si="24"/>
        <v>0.41344852086567951</v>
      </c>
      <c r="G165" s="73">
        <f t="shared" si="24"/>
        <v>0.42259936670189707</v>
      </c>
      <c r="H165" s="73">
        <f t="shared" si="24"/>
        <v>0.43498601242671237</v>
      </c>
      <c r="I165" s="73">
        <f t="shared" si="24"/>
        <v>0.44130155838822199</v>
      </c>
      <c r="J165" s="73">
        <f t="shared" si="24"/>
        <v>0.45044893924014812</v>
      </c>
      <c r="K165" s="73">
        <f t="shared" si="24"/>
        <v>0.45164326603280264</v>
      </c>
      <c r="L165" s="73">
        <f t="shared" si="24"/>
        <v>0.45523421233584405</v>
      </c>
      <c r="M165" s="73">
        <f t="shared" si="24"/>
        <v>0.45568667985663835</v>
      </c>
      <c r="N165" s="73">
        <f t="shared" si="24"/>
        <v>0.45985323392327437</v>
      </c>
      <c r="O165" s="73">
        <f t="shared" si="24"/>
        <v>0.46010729901222153</v>
      </c>
      <c r="P165" s="73">
        <f t="shared" si="24"/>
        <v>0.46324975070378288</v>
      </c>
      <c r="Q165" s="73">
        <f t="shared" si="24"/>
        <v>0.46550062780347501</v>
      </c>
    </row>
    <row r="166" spans="1:17" ht="12" customHeight="1" x14ac:dyDescent="0.25">
      <c r="A166" s="29" t="s">
        <v>140</v>
      </c>
      <c r="B166" s="65">
        <f t="shared" si="24"/>
        <v>0.77469684796466576</v>
      </c>
      <c r="C166" s="65">
        <f t="shared" si="24"/>
        <v>0.77469684796466598</v>
      </c>
      <c r="D166" s="65">
        <f t="shared" si="24"/>
        <v>0.77609816454057101</v>
      </c>
      <c r="E166" s="65">
        <f t="shared" si="24"/>
        <v>0.77689492309245656</v>
      </c>
      <c r="F166" s="65">
        <f t="shared" si="24"/>
        <v>0.78642447177412944</v>
      </c>
      <c r="G166" s="65">
        <f t="shared" si="24"/>
        <v>0.79370427564974877</v>
      </c>
      <c r="H166" s="65">
        <f t="shared" si="24"/>
        <v>0.79781218934337128</v>
      </c>
      <c r="I166" s="65">
        <f t="shared" si="24"/>
        <v>0.81740030547022891</v>
      </c>
      <c r="J166" s="65">
        <f t="shared" si="24"/>
        <v>0.82216931590858588</v>
      </c>
      <c r="K166" s="65">
        <f t="shared" si="24"/>
        <v>0.82334628523413045</v>
      </c>
      <c r="L166" s="65">
        <f t="shared" si="24"/>
        <v>0.82406103240601236</v>
      </c>
      <c r="M166" s="65">
        <f t="shared" si="24"/>
        <v>0.82457711400516809</v>
      </c>
      <c r="N166" s="65">
        <f t="shared" si="24"/>
        <v>0.82631632439212088</v>
      </c>
      <c r="O166" s="65">
        <f t="shared" si="24"/>
        <v>0.82707286975308147</v>
      </c>
      <c r="P166" s="65">
        <f t="shared" si="24"/>
        <v>0.83141850729575473</v>
      </c>
      <c r="Q166" s="65">
        <f t="shared" si="24"/>
        <v>0.83233617605298238</v>
      </c>
    </row>
    <row r="168" spans="1:17" ht="12" customHeight="1" x14ac:dyDescent="0.25">
      <c r="A168" s="152" t="s">
        <v>121</v>
      </c>
      <c r="B168" s="168">
        <f>SUM(B169,B172,B174,B184)</f>
        <v>184.96360297789974</v>
      </c>
      <c r="C168" s="168">
        <f t="shared" ref="C168:Q168" si="25">SUM(C169,C172,C174,C184)</f>
        <v>39.84535817277591</v>
      </c>
      <c r="D168" s="168">
        <f t="shared" si="25"/>
        <v>110.16790115800598</v>
      </c>
      <c r="E168" s="168">
        <f t="shared" si="25"/>
        <v>76.298984791842813</v>
      </c>
      <c r="F168" s="168">
        <f t="shared" si="25"/>
        <v>161.40996210675635</v>
      </c>
      <c r="G168" s="168">
        <f t="shared" si="25"/>
        <v>67.261811086453008</v>
      </c>
      <c r="H168" s="168">
        <f t="shared" si="25"/>
        <v>47.000326466553794</v>
      </c>
      <c r="I168" s="168">
        <f t="shared" si="25"/>
        <v>50.260340543626278</v>
      </c>
      <c r="J168" s="168">
        <f t="shared" si="25"/>
        <v>196.01039557890786</v>
      </c>
      <c r="K168" s="168">
        <f t="shared" si="25"/>
        <v>68.838984552886657</v>
      </c>
      <c r="L168" s="168">
        <f t="shared" si="25"/>
        <v>51.205196853853259</v>
      </c>
      <c r="M168" s="168">
        <f t="shared" si="25"/>
        <v>91.118789953742024</v>
      </c>
      <c r="N168" s="168">
        <f t="shared" si="25"/>
        <v>130.02164727653687</v>
      </c>
      <c r="O168" s="168">
        <f t="shared" si="25"/>
        <v>120.18554802629575</v>
      </c>
      <c r="P168" s="168">
        <f t="shared" si="25"/>
        <v>320.17432352891785</v>
      </c>
      <c r="Q168" s="168">
        <f t="shared" si="25"/>
        <v>375.3380304662137</v>
      </c>
    </row>
    <row r="169" spans="1:17" ht="12" customHeight="1" x14ac:dyDescent="0.25">
      <c r="A169" s="158" t="s">
        <v>65</v>
      </c>
      <c r="B169" s="157">
        <f>SUM(B170:B171)</f>
        <v>171.62639831873975</v>
      </c>
      <c r="C169" s="157">
        <f t="shared" ref="C169:Q169" si="26">SUM(C170:C171)</f>
        <v>29.831324299919995</v>
      </c>
      <c r="D169" s="157">
        <f t="shared" si="26"/>
        <v>99.261748494591686</v>
      </c>
      <c r="E169" s="157">
        <f t="shared" si="26"/>
        <v>66.441212196120006</v>
      </c>
      <c r="F169" s="157">
        <f t="shared" si="26"/>
        <v>154.53155537171995</v>
      </c>
      <c r="G169" s="157">
        <f t="shared" si="26"/>
        <v>57.318488387818448</v>
      </c>
      <c r="H169" s="157">
        <f t="shared" si="26"/>
        <v>42.307400473200005</v>
      </c>
      <c r="I169" s="157">
        <f t="shared" si="26"/>
        <v>43.542249696756059</v>
      </c>
      <c r="J169" s="157">
        <f t="shared" si="26"/>
        <v>188.89158719926803</v>
      </c>
      <c r="K169" s="157">
        <f t="shared" si="26"/>
        <v>58.760132780879999</v>
      </c>
      <c r="L169" s="157">
        <f t="shared" si="26"/>
        <v>42.262034848500363</v>
      </c>
      <c r="M169" s="157">
        <f t="shared" si="26"/>
        <v>81.929714399381737</v>
      </c>
      <c r="N169" s="157">
        <f t="shared" si="26"/>
        <v>117.76393800229371</v>
      </c>
      <c r="O169" s="157">
        <f t="shared" si="26"/>
        <v>107.24647198472125</v>
      </c>
      <c r="P169" s="157">
        <f t="shared" si="26"/>
        <v>289.77625845806534</v>
      </c>
      <c r="Q169" s="157">
        <f t="shared" si="26"/>
        <v>333.10740724370271</v>
      </c>
    </row>
    <row r="170" spans="1:17" ht="12" customHeight="1" x14ac:dyDescent="0.25">
      <c r="A170" s="23" t="s">
        <v>58</v>
      </c>
      <c r="B170" s="156">
        <f>RES_hhdet_emi!B$5</f>
        <v>171.62639831873975</v>
      </c>
      <c r="C170" s="156">
        <f>RES_hhdet_emi!C$5</f>
        <v>29.831324299919995</v>
      </c>
      <c r="D170" s="156">
        <f>RES_hhdet_emi!D$5</f>
        <v>99.261748494591686</v>
      </c>
      <c r="E170" s="156">
        <f>RES_hhdet_emi!E$5</f>
        <v>66.441212196120006</v>
      </c>
      <c r="F170" s="156">
        <f>RES_hhdet_emi!F$5</f>
        <v>154.53155537171995</v>
      </c>
      <c r="G170" s="156">
        <f>RES_hhdet_emi!G$5</f>
        <v>57.318488387818448</v>
      </c>
      <c r="H170" s="156">
        <f>RES_hhdet_emi!H$5</f>
        <v>42.307400473200005</v>
      </c>
      <c r="I170" s="156">
        <f>RES_hhdet_emi!I$5</f>
        <v>43.542249696756059</v>
      </c>
      <c r="J170" s="156">
        <f>RES_hhdet_emi!J$5</f>
        <v>188.89158719926803</v>
      </c>
      <c r="K170" s="156">
        <f>RES_hhdet_emi!K$5</f>
        <v>58.760132780879999</v>
      </c>
      <c r="L170" s="156">
        <f>RES_hhdet_emi!L$5</f>
        <v>42.262034848500363</v>
      </c>
      <c r="M170" s="156">
        <f>RES_hhdet_emi!M$5</f>
        <v>81.929714399381737</v>
      </c>
      <c r="N170" s="156">
        <f>RES_hhdet_emi!N$5</f>
        <v>117.76393800229371</v>
      </c>
      <c r="O170" s="156">
        <f>RES_hhdet_emi!O$5</f>
        <v>107.24647198472125</v>
      </c>
      <c r="P170" s="156">
        <f>RES_hhdet_emi!P$5</f>
        <v>289.77625845806534</v>
      </c>
      <c r="Q170" s="156">
        <f>RES_hhdet_emi!Q$5</f>
        <v>333.10740724370271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7.6477350157493289</v>
      </c>
      <c r="C174" s="157">
        <f t="shared" ref="C174:Q174" si="28">SUM(C175:C177,C180:C181)</f>
        <v>5.6179548018765768</v>
      </c>
      <c r="D174" s="157">
        <f t="shared" si="28"/>
        <v>6.1024859699041736</v>
      </c>
      <c r="E174" s="157">
        <f t="shared" si="28"/>
        <v>4.8702409382879583</v>
      </c>
      <c r="F174" s="157">
        <f t="shared" si="28"/>
        <v>3.7357400296240724</v>
      </c>
      <c r="G174" s="157">
        <f t="shared" si="28"/>
        <v>3.9717120181663739</v>
      </c>
      <c r="H174" s="157">
        <f t="shared" si="28"/>
        <v>2.5279204472441377</v>
      </c>
      <c r="I174" s="157">
        <f t="shared" si="28"/>
        <v>3.2143043065526258</v>
      </c>
      <c r="J174" s="157">
        <f t="shared" si="28"/>
        <v>4.1652703425218087</v>
      </c>
      <c r="K174" s="157">
        <f t="shared" si="28"/>
        <v>4.6782908190440216</v>
      </c>
      <c r="L174" s="157">
        <f t="shared" si="28"/>
        <v>4.6444035984436303</v>
      </c>
      <c r="M174" s="157">
        <f t="shared" si="28"/>
        <v>4.8319718961864044</v>
      </c>
      <c r="N174" s="157">
        <f t="shared" si="28"/>
        <v>6.6827620096514488</v>
      </c>
      <c r="O174" s="157">
        <f t="shared" si="28"/>
        <v>6.8014677213555519</v>
      </c>
      <c r="P174" s="157">
        <f t="shared" si="28"/>
        <v>18.780464745294932</v>
      </c>
      <c r="Q174" s="157">
        <f t="shared" si="28"/>
        <v>21.000566491685095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7.6477350157493289</v>
      </c>
      <c r="C176" s="132">
        <f>RES_hhdet_emi!C$11</f>
        <v>5.6179548018765768</v>
      </c>
      <c r="D176" s="132">
        <f>RES_hhdet_emi!D$11</f>
        <v>6.1024859699041736</v>
      </c>
      <c r="E176" s="132">
        <f>RES_hhdet_emi!E$11</f>
        <v>4.8702409382879583</v>
      </c>
      <c r="F176" s="132">
        <f>RES_hhdet_emi!F$11</f>
        <v>3.7357400296240724</v>
      </c>
      <c r="G176" s="132">
        <f>RES_hhdet_emi!G$11</f>
        <v>3.9717120181663739</v>
      </c>
      <c r="H176" s="132">
        <f>RES_hhdet_emi!H$11</f>
        <v>2.5279204472441377</v>
      </c>
      <c r="I176" s="132">
        <f>RES_hhdet_emi!I$11</f>
        <v>3.2143043065526258</v>
      </c>
      <c r="J176" s="132">
        <f>RES_hhdet_emi!J$11</f>
        <v>4.1652703425218087</v>
      </c>
      <c r="K176" s="132">
        <f>RES_hhdet_emi!K$11</f>
        <v>4.6782908190440216</v>
      </c>
      <c r="L176" s="132">
        <f>RES_hhdet_emi!L$11</f>
        <v>4.6444035984436303</v>
      </c>
      <c r="M176" s="132">
        <f>RES_hhdet_emi!M$11</f>
        <v>4.8319718961864044</v>
      </c>
      <c r="N176" s="132">
        <f>RES_hhdet_emi!N$11</f>
        <v>6.6827620096514488</v>
      </c>
      <c r="O176" s="132">
        <f>RES_hhdet_emi!O$11</f>
        <v>6.8014677213555519</v>
      </c>
      <c r="P176" s="132">
        <f>RES_hhdet_emi!P$11</f>
        <v>18.780464745294932</v>
      </c>
      <c r="Q176" s="132">
        <f>RES_hhdet_emi!Q$11</f>
        <v>21.000566491685095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5.6894696434106553</v>
      </c>
      <c r="C184" s="157">
        <f t="shared" ref="C184:Q184" si="31">SUM(C185:C187)</f>
        <v>4.3960790709793391</v>
      </c>
      <c r="D184" s="157">
        <f t="shared" si="31"/>
        <v>4.8036666935101051</v>
      </c>
      <c r="E184" s="157">
        <f t="shared" si="31"/>
        <v>4.9875316574348449</v>
      </c>
      <c r="F184" s="157">
        <f t="shared" si="31"/>
        <v>3.1426667054123203</v>
      </c>
      <c r="G184" s="157">
        <f t="shared" si="31"/>
        <v>5.9716106804681814</v>
      </c>
      <c r="H184" s="157">
        <f t="shared" si="31"/>
        <v>2.1650055461096569</v>
      </c>
      <c r="I184" s="157">
        <f t="shared" si="31"/>
        <v>3.5037865403175923</v>
      </c>
      <c r="J184" s="157">
        <f t="shared" si="31"/>
        <v>2.9535380371180122</v>
      </c>
      <c r="K184" s="157">
        <f t="shared" si="31"/>
        <v>5.4005609529626382</v>
      </c>
      <c r="L184" s="157">
        <f t="shared" si="31"/>
        <v>4.2987584069092657</v>
      </c>
      <c r="M184" s="157">
        <f t="shared" si="31"/>
        <v>4.3571036581738873</v>
      </c>
      <c r="N184" s="157">
        <f t="shared" si="31"/>
        <v>5.5749472645916924</v>
      </c>
      <c r="O184" s="157">
        <f t="shared" si="31"/>
        <v>6.1376083202189511</v>
      </c>
      <c r="P184" s="157">
        <f t="shared" si="31"/>
        <v>11.617600325557571</v>
      </c>
      <c r="Q184" s="157">
        <f t="shared" si="31"/>
        <v>21.230056730825883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5.6894696434106553</v>
      </c>
      <c r="C186" s="156">
        <f>RES_hhdet_emi!C$21</f>
        <v>4.3960790709793391</v>
      </c>
      <c r="D186" s="156">
        <f>RES_hhdet_emi!D$21</f>
        <v>4.8036666935101051</v>
      </c>
      <c r="E186" s="156">
        <f>RES_hhdet_emi!E$21</f>
        <v>4.9875316574348449</v>
      </c>
      <c r="F186" s="156">
        <f>RES_hhdet_emi!F$21</f>
        <v>3.1426667054123203</v>
      </c>
      <c r="G186" s="156">
        <f>RES_hhdet_emi!G$21</f>
        <v>5.9716106804681814</v>
      </c>
      <c r="H186" s="156">
        <f>RES_hhdet_emi!H$21</f>
        <v>2.1650055461096569</v>
      </c>
      <c r="I186" s="156">
        <f>RES_hhdet_emi!I$21</f>
        <v>3.5037865403175923</v>
      </c>
      <c r="J186" s="156">
        <f>RES_hhdet_emi!J$21</f>
        <v>2.9535380371180122</v>
      </c>
      <c r="K186" s="156">
        <f>RES_hhdet_emi!K$21</f>
        <v>5.4005609529626382</v>
      </c>
      <c r="L186" s="156">
        <f>RES_hhdet_emi!L$21</f>
        <v>4.2987584069092657</v>
      </c>
      <c r="M186" s="156">
        <f>RES_hhdet_emi!M$21</f>
        <v>4.3571036581738873</v>
      </c>
      <c r="N186" s="156">
        <f>RES_hhdet_emi!N$21</f>
        <v>5.5749472645916924</v>
      </c>
      <c r="O186" s="156">
        <f>RES_hhdet_emi!O$21</f>
        <v>6.1376083202189511</v>
      </c>
      <c r="P186" s="156">
        <f>RES_hhdet_emi!P$21</f>
        <v>11.617600325557571</v>
      </c>
      <c r="Q186" s="156">
        <f>RES_hhdet_emi!Q$21</f>
        <v>21.230056730825883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15303.89810686226</v>
      </c>
      <c r="C189" s="168">
        <f t="shared" ref="C189:Q189" si="32">SUM(C190,C193,C195,C205)</f>
        <v>5351.4485270574369</v>
      </c>
      <c r="D189" s="168">
        <f t="shared" si="32"/>
        <v>13134.607886145282</v>
      </c>
      <c r="E189" s="168">
        <f t="shared" si="32"/>
        <v>11303.726789580995</v>
      </c>
      <c r="F189" s="168">
        <f t="shared" si="32"/>
        <v>22248.084994233999</v>
      </c>
      <c r="G189" s="168">
        <f t="shared" si="32"/>
        <v>13374.869892065955</v>
      </c>
      <c r="H189" s="168">
        <f t="shared" si="32"/>
        <v>12537.231563287316</v>
      </c>
      <c r="I189" s="168">
        <f t="shared" si="32"/>
        <v>13728.700089361915</v>
      </c>
      <c r="J189" s="168">
        <f t="shared" si="32"/>
        <v>31195.891615860917</v>
      </c>
      <c r="K189" s="168">
        <f t="shared" si="32"/>
        <v>10113.686629076838</v>
      </c>
      <c r="L189" s="168">
        <f t="shared" si="32"/>
        <v>7749.4505937799113</v>
      </c>
      <c r="M189" s="168">
        <f t="shared" si="32"/>
        <v>12219.446126026492</v>
      </c>
      <c r="N189" s="168">
        <f t="shared" si="32"/>
        <v>12473.01298658514</v>
      </c>
      <c r="O189" s="168">
        <f t="shared" si="32"/>
        <v>11216.134430640977</v>
      </c>
      <c r="P189" s="168">
        <f t="shared" si="32"/>
        <v>11031.683681446666</v>
      </c>
      <c r="Q189" s="168">
        <f t="shared" si="32"/>
        <v>11153.063794165128</v>
      </c>
    </row>
    <row r="190" spans="1:17" ht="12" customHeight="1" x14ac:dyDescent="0.25">
      <c r="A190" s="158" t="s">
        <v>65</v>
      </c>
      <c r="B190" s="157">
        <f>SUM(B191:B192)</f>
        <v>13014.461025677765</v>
      </c>
      <c r="C190" s="157">
        <f t="shared" ref="C190:Q190" si="33">SUM(C191:C192)</f>
        <v>2985.1692802475209</v>
      </c>
      <c r="D190" s="157">
        <f t="shared" si="33"/>
        <v>10564.20616963744</v>
      </c>
      <c r="E190" s="157">
        <f t="shared" si="33"/>
        <v>8503.420835859044</v>
      </c>
      <c r="F190" s="157">
        <f t="shared" si="33"/>
        <v>20118.134421570787</v>
      </c>
      <c r="G190" s="157">
        <f t="shared" si="33"/>
        <v>9905.7548435452627</v>
      </c>
      <c r="H190" s="157">
        <f t="shared" si="33"/>
        <v>9806.7302091237489</v>
      </c>
      <c r="I190" s="157">
        <f t="shared" si="33"/>
        <v>10232.574743672225</v>
      </c>
      <c r="J190" s="157">
        <f t="shared" si="33"/>
        <v>28540.57542350053</v>
      </c>
      <c r="K190" s="157">
        <f t="shared" si="33"/>
        <v>7200.0784726392531</v>
      </c>
      <c r="L190" s="157">
        <f t="shared" si="33"/>
        <v>5132.6273222863501</v>
      </c>
      <c r="M190" s="157">
        <f t="shared" si="33"/>
        <v>9569.963733096376</v>
      </c>
      <c r="N190" s="157">
        <f t="shared" si="33"/>
        <v>9804.1775642497159</v>
      </c>
      <c r="O190" s="157">
        <f t="shared" si="33"/>
        <v>8652.1566612397637</v>
      </c>
      <c r="P190" s="157">
        <f t="shared" si="33"/>
        <v>8549.0893531152633</v>
      </c>
      <c r="Q190" s="157">
        <f t="shared" si="33"/>
        <v>8578.3336556128397</v>
      </c>
    </row>
    <row r="191" spans="1:17" ht="12" customHeight="1" x14ac:dyDescent="0.25">
      <c r="A191" s="23" t="s">
        <v>58</v>
      </c>
      <c r="B191" s="156">
        <f>IF(B107=0,0,B107/0.086*1000000/B$7)</f>
        <v>12994.671493137932</v>
      </c>
      <c r="C191" s="156">
        <f t="shared" ref="C191:Q192" si="34">IF(C107=0,0,C107/0.086*1000000/C$7)</f>
        <v>2976.9016058512771</v>
      </c>
      <c r="D191" s="156">
        <f t="shared" si="34"/>
        <v>10535.228344096391</v>
      </c>
      <c r="E191" s="156">
        <f t="shared" si="34"/>
        <v>8446.5428076852786</v>
      </c>
      <c r="F191" s="156">
        <f t="shared" si="34"/>
        <v>20085.450496203175</v>
      </c>
      <c r="G191" s="156">
        <f t="shared" si="34"/>
        <v>9805.4769717924246</v>
      </c>
      <c r="H191" s="156">
        <f t="shared" si="34"/>
        <v>9739.3090424133879</v>
      </c>
      <c r="I191" s="156">
        <f t="shared" si="34"/>
        <v>10080.825089859007</v>
      </c>
      <c r="J191" s="156">
        <f t="shared" si="34"/>
        <v>28349.309426962067</v>
      </c>
      <c r="K191" s="156">
        <f t="shared" si="34"/>
        <v>7108.5544153306273</v>
      </c>
      <c r="L191" s="156">
        <f t="shared" si="34"/>
        <v>5096.7012333913362</v>
      </c>
      <c r="M191" s="156">
        <f t="shared" si="34"/>
        <v>9511.0649980075141</v>
      </c>
      <c r="N191" s="156">
        <f t="shared" si="34"/>
        <v>9741.7324791916417</v>
      </c>
      <c r="O191" s="156">
        <f t="shared" si="34"/>
        <v>8602.8066198770393</v>
      </c>
      <c r="P191" s="156">
        <f t="shared" si="34"/>
        <v>8491.0149341125798</v>
      </c>
      <c r="Q191" s="156">
        <f t="shared" si="34"/>
        <v>8503.3210365276918</v>
      </c>
    </row>
    <row r="192" spans="1:17" ht="12" customHeight="1" x14ac:dyDescent="0.25">
      <c r="A192" s="23" t="s">
        <v>60</v>
      </c>
      <c r="B192" s="156">
        <f>IF(B108=0,0,B108/0.086*1000000/B$7)</f>
        <v>19.789532539832425</v>
      </c>
      <c r="C192" s="156">
        <f t="shared" si="34"/>
        <v>8.2676743962437556</v>
      </c>
      <c r="D192" s="156">
        <f t="shared" si="34"/>
        <v>28.977825541050095</v>
      </c>
      <c r="E192" s="156">
        <f t="shared" si="34"/>
        <v>56.878028173764605</v>
      </c>
      <c r="F192" s="156">
        <f t="shared" si="34"/>
        <v>32.683925367612588</v>
      </c>
      <c r="G192" s="156">
        <f t="shared" si="34"/>
        <v>100.27787175283872</v>
      </c>
      <c r="H192" s="156">
        <f t="shared" si="34"/>
        <v>67.421166710360296</v>
      </c>
      <c r="I192" s="156">
        <f t="shared" si="34"/>
        <v>151.74965381321877</v>
      </c>
      <c r="J192" s="156">
        <f t="shared" si="34"/>
        <v>191.26599653846449</v>
      </c>
      <c r="K192" s="156">
        <f t="shared" si="34"/>
        <v>91.524057308625473</v>
      </c>
      <c r="L192" s="156">
        <f t="shared" si="34"/>
        <v>35.926088895014026</v>
      </c>
      <c r="M192" s="156">
        <f t="shared" si="34"/>
        <v>58.898735088861642</v>
      </c>
      <c r="N192" s="156">
        <f t="shared" si="34"/>
        <v>62.44508505807454</v>
      </c>
      <c r="O192" s="156">
        <f t="shared" si="34"/>
        <v>49.350041362723623</v>
      </c>
      <c r="P192" s="156">
        <f t="shared" si="34"/>
        <v>58.074419002684017</v>
      </c>
      <c r="Q192" s="156">
        <f t="shared" si="34"/>
        <v>75.012619085148415</v>
      </c>
    </row>
    <row r="193" spans="1:17" ht="12" customHeight="1" x14ac:dyDescent="0.25">
      <c r="A193" s="158" t="s">
        <v>112</v>
      </c>
      <c r="B193" s="157">
        <f>B194</f>
        <v>8.0087431246599596</v>
      </c>
      <c r="C193" s="157">
        <f t="shared" ref="C193:Q193" si="35">C194</f>
        <v>9.773416415478394</v>
      </c>
      <c r="D193" s="157">
        <f t="shared" si="35"/>
        <v>11.565851506768418</v>
      </c>
      <c r="E193" s="157">
        <f t="shared" si="35"/>
        <v>13.35793989948615</v>
      </c>
      <c r="F193" s="157">
        <f t="shared" si="35"/>
        <v>15.054465790202515</v>
      </c>
      <c r="G193" s="157">
        <f t="shared" si="35"/>
        <v>16.687317509145643</v>
      </c>
      <c r="H193" s="157">
        <f t="shared" si="35"/>
        <v>18.821009750877611</v>
      </c>
      <c r="I193" s="157">
        <f t="shared" si="35"/>
        <v>21.447176952926245</v>
      </c>
      <c r="J193" s="157">
        <f t="shared" si="35"/>
        <v>24.254965296086489</v>
      </c>
      <c r="K193" s="157">
        <f t="shared" si="35"/>
        <v>25.01400396787221</v>
      </c>
      <c r="L193" s="157">
        <f t="shared" si="35"/>
        <v>26.509920477437326</v>
      </c>
      <c r="M193" s="157">
        <f t="shared" si="35"/>
        <v>27.731125297841963</v>
      </c>
      <c r="N193" s="157">
        <f t="shared" si="35"/>
        <v>29.630670618935412</v>
      </c>
      <c r="O193" s="157">
        <f t="shared" si="35"/>
        <v>33.149615239001108</v>
      </c>
      <c r="P193" s="157">
        <f t="shared" si="35"/>
        <v>32.54579205901365</v>
      </c>
      <c r="Q193" s="157">
        <f t="shared" si="35"/>
        <v>33.644538512403201</v>
      </c>
    </row>
    <row r="194" spans="1:17" ht="12" customHeight="1" x14ac:dyDescent="0.25">
      <c r="A194" s="23" t="s">
        <v>60</v>
      </c>
      <c r="B194" s="156">
        <f>IF(B110=0,0,B110/0.086*1000000/B$5)</f>
        <v>8.0087431246599596</v>
      </c>
      <c r="C194" s="156">
        <f t="shared" ref="C194:Q195" si="36">IF(C110=0,0,C110/0.086*1000000/C$5)</f>
        <v>9.773416415478394</v>
      </c>
      <c r="D194" s="156">
        <f t="shared" si="36"/>
        <v>11.565851506768418</v>
      </c>
      <c r="E194" s="156">
        <f t="shared" si="36"/>
        <v>13.35793989948615</v>
      </c>
      <c r="F194" s="156">
        <f t="shared" si="36"/>
        <v>15.054465790202515</v>
      </c>
      <c r="G194" s="156">
        <f t="shared" si="36"/>
        <v>16.687317509145643</v>
      </c>
      <c r="H194" s="156">
        <f t="shared" si="36"/>
        <v>18.821009750877611</v>
      </c>
      <c r="I194" s="156">
        <f t="shared" si="36"/>
        <v>21.447176952926245</v>
      </c>
      <c r="J194" s="156">
        <f t="shared" si="36"/>
        <v>24.254965296086489</v>
      </c>
      <c r="K194" s="156">
        <f t="shared" si="36"/>
        <v>25.01400396787221</v>
      </c>
      <c r="L194" s="156">
        <f t="shared" si="36"/>
        <v>26.509920477437326</v>
      </c>
      <c r="M194" s="156">
        <f t="shared" si="36"/>
        <v>27.731125297841963</v>
      </c>
      <c r="N194" s="156">
        <f t="shared" si="36"/>
        <v>29.630670618935412</v>
      </c>
      <c r="O194" s="156">
        <f t="shared" si="36"/>
        <v>33.149615239001108</v>
      </c>
      <c r="P194" s="156">
        <f t="shared" si="36"/>
        <v>32.54579205901365</v>
      </c>
      <c r="Q194" s="156">
        <f t="shared" si="36"/>
        <v>33.644538512403201</v>
      </c>
    </row>
    <row r="195" spans="1:17" ht="12" customHeight="1" x14ac:dyDescent="0.25">
      <c r="A195" s="158" t="s">
        <v>63</v>
      </c>
      <c r="B195" s="157">
        <f>IF(B111=0,0,B111/0.086*1000000/B$5)</f>
        <v>1453.8996880199447</v>
      </c>
      <c r="C195" s="157">
        <f t="shared" si="36"/>
        <v>1486.1471241239633</v>
      </c>
      <c r="D195" s="157">
        <f t="shared" si="36"/>
        <v>1582.9580812492409</v>
      </c>
      <c r="E195" s="157">
        <f t="shared" si="36"/>
        <v>1681.5192105462179</v>
      </c>
      <c r="F195" s="157">
        <f t="shared" si="36"/>
        <v>1345.7778332330572</v>
      </c>
      <c r="G195" s="157">
        <f t="shared" si="36"/>
        <v>1741.8704979192289</v>
      </c>
      <c r="H195" s="157">
        <f t="shared" si="36"/>
        <v>1583.2582103792683</v>
      </c>
      <c r="I195" s="157">
        <f t="shared" si="36"/>
        <v>2141.9953825512907</v>
      </c>
      <c r="J195" s="157">
        <f t="shared" si="36"/>
        <v>1752.6525438393319</v>
      </c>
      <c r="K195" s="157">
        <f t="shared" si="36"/>
        <v>1807.1184995649273</v>
      </c>
      <c r="L195" s="157">
        <f t="shared" si="36"/>
        <v>1603.977329614748</v>
      </c>
      <c r="M195" s="157">
        <f t="shared" si="36"/>
        <v>1632.4208580948216</v>
      </c>
      <c r="N195" s="157">
        <f t="shared" si="36"/>
        <v>1685.5096400390823</v>
      </c>
      <c r="O195" s="157">
        <f t="shared" si="36"/>
        <v>1550.3842749203609</v>
      </c>
      <c r="P195" s="157">
        <f t="shared" si="36"/>
        <v>1576.025037006865</v>
      </c>
      <c r="Q195" s="157">
        <f t="shared" si="36"/>
        <v>1529.7091292320249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1589.3419825042636</v>
      </c>
      <c r="C197" s="132">
        <f t="shared" ref="C197:Q197" si="38">IF(C113=0,0,C113/0.086*1000000/C$12)</f>
        <v>1612.4432350859033</v>
      </c>
      <c r="D197" s="132">
        <f t="shared" si="38"/>
        <v>1858.5267260526921</v>
      </c>
      <c r="E197" s="132">
        <f t="shared" si="38"/>
        <v>1796.8009862833699</v>
      </c>
      <c r="F197" s="132">
        <f t="shared" si="38"/>
        <v>1417.5750852320766</v>
      </c>
      <c r="G197" s="132">
        <f t="shared" si="38"/>
        <v>1995.5546181635566</v>
      </c>
      <c r="H197" s="132">
        <f t="shared" si="38"/>
        <v>1719.6857640146031</v>
      </c>
      <c r="I197" s="132">
        <f t="shared" si="38"/>
        <v>2169.8482812458897</v>
      </c>
      <c r="J197" s="132">
        <f t="shared" si="38"/>
        <v>1779.5558500218153</v>
      </c>
      <c r="K197" s="132">
        <f t="shared" si="38"/>
        <v>1703.8467682603691</v>
      </c>
      <c r="L197" s="132">
        <f t="shared" si="38"/>
        <v>1698.6735315588583</v>
      </c>
      <c r="M197" s="132">
        <f t="shared" si="38"/>
        <v>1711.2486916620035</v>
      </c>
      <c r="N197" s="132">
        <f t="shared" si="38"/>
        <v>1696.4730717924056</v>
      </c>
      <c r="O197" s="132">
        <f t="shared" si="38"/>
        <v>1685.2015535627668</v>
      </c>
      <c r="P197" s="132">
        <f t="shared" si="38"/>
        <v>1680.5288566862398</v>
      </c>
      <c r="Q197" s="132">
        <f t="shared" si="38"/>
        <v>1686.3715173201717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1280.5954133169851</v>
      </c>
      <c r="C201" s="162">
        <f t="shared" ref="C201:Q201" si="40">IF(C117=0,0,C117/0.086*1000000/C$14)</f>
        <v>1326.6518707597741</v>
      </c>
      <c r="D201" s="162">
        <f t="shared" si="40"/>
        <v>1239.5191320685342</v>
      </c>
      <c r="E201" s="162">
        <f t="shared" si="40"/>
        <v>1539.7345111086684</v>
      </c>
      <c r="F201" s="162">
        <f t="shared" si="40"/>
        <v>1258.6399943781212</v>
      </c>
      <c r="G201" s="162">
        <f t="shared" si="40"/>
        <v>1438.0322571015763</v>
      </c>
      <c r="H201" s="162">
        <f t="shared" si="40"/>
        <v>1422.0369734805251</v>
      </c>
      <c r="I201" s="162">
        <f t="shared" si="40"/>
        <v>2109.520257463882</v>
      </c>
      <c r="J201" s="162">
        <f t="shared" si="40"/>
        <v>1721.69901912502</v>
      </c>
      <c r="K201" s="162">
        <f t="shared" si="40"/>
        <v>1924.3602912808119</v>
      </c>
      <c r="L201" s="162">
        <f t="shared" si="40"/>
        <v>1497.9013644099234</v>
      </c>
      <c r="M201" s="162">
        <f t="shared" si="40"/>
        <v>1545.30790099248</v>
      </c>
      <c r="N201" s="162">
        <f t="shared" si="40"/>
        <v>1673.5569279885815</v>
      </c>
      <c r="O201" s="162">
        <f t="shared" si="40"/>
        <v>1405.3797860729587</v>
      </c>
      <c r="P201" s="162">
        <f t="shared" si="40"/>
        <v>1465.1438648560079</v>
      </c>
      <c r="Q201" s="162">
        <f t="shared" si="40"/>
        <v>1372.8435436730301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827.52865003989143</v>
      </c>
      <c r="C205" s="157">
        <f t="shared" ref="C205:Q205" si="42">IF(C121=0,0,C121/0.086*1000000/C$5)</f>
        <v>870.35870627047382</v>
      </c>
      <c r="D205" s="157">
        <f t="shared" si="42"/>
        <v>975.87778375183416</v>
      </c>
      <c r="E205" s="157">
        <f t="shared" si="42"/>
        <v>1105.4288032762472</v>
      </c>
      <c r="F205" s="157">
        <f t="shared" si="42"/>
        <v>769.11827363995144</v>
      </c>
      <c r="G205" s="157">
        <f t="shared" si="42"/>
        <v>1710.5572330923167</v>
      </c>
      <c r="H205" s="157">
        <f t="shared" si="42"/>
        <v>1128.4221340334202</v>
      </c>
      <c r="I205" s="157">
        <f t="shared" si="42"/>
        <v>1332.682786185472</v>
      </c>
      <c r="J205" s="157">
        <f t="shared" si="42"/>
        <v>878.40868322496544</v>
      </c>
      <c r="K205" s="157">
        <f t="shared" si="42"/>
        <v>1081.4756529047845</v>
      </c>
      <c r="L205" s="157">
        <f t="shared" si="42"/>
        <v>986.336021401376</v>
      </c>
      <c r="M205" s="157">
        <f t="shared" si="42"/>
        <v>989.33040953745387</v>
      </c>
      <c r="N205" s="157">
        <f t="shared" si="42"/>
        <v>953.69511167740586</v>
      </c>
      <c r="O205" s="157">
        <f t="shared" si="42"/>
        <v>980.44387924185196</v>
      </c>
      <c r="P205" s="157">
        <f t="shared" si="42"/>
        <v>874.02349926552495</v>
      </c>
      <c r="Q205" s="157">
        <f t="shared" si="42"/>
        <v>1011.3764708078595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979.71759806612602</v>
      </c>
      <c r="C207" s="156">
        <f t="shared" ref="C207:Q207" si="44">IF(C123=0,0,C123/0.086*1000000/C$18)</f>
        <v>1070.0621546710529</v>
      </c>
      <c r="D207" s="156">
        <f t="shared" si="44"/>
        <v>1070.0888991334823</v>
      </c>
      <c r="E207" s="156">
        <f t="shared" si="44"/>
        <v>1245.8614136933813</v>
      </c>
      <c r="F207" s="156">
        <f t="shared" si="44"/>
        <v>767.29936673549639</v>
      </c>
      <c r="G207" s="156">
        <f t="shared" si="44"/>
        <v>2029.4490690624516</v>
      </c>
      <c r="H207" s="156">
        <f t="shared" si="44"/>
        <v>1016.213760173453</v>
      </c>
      <c r="I207" s="156">
        <f t="shared" si="44"/>
        <v>1571.0610594341535</v>
      </c>
      <c r="J207" s="156">
        <f t="shared" si="44"/>
        <v>817.28130401607007</v>
      </c>
      <c r="K207" s="156">
        <f t="shared" si="44"/>
        <v>1265.0336151897002</v>
      </c>
      <c r="L207" s="156">
        <f t="shared" si="44"/>
        <v>1083.1530549103807</v>
      </c>
      <c r="M207" s="156">
        <f t="shared" si="44"/>
        <v>1095.0332804518732</v>
      </c>
      <c r="N207" s="156">
        <f t="shared" si="44"/>
        <v>1043.0403405951772</v>
      </c>
      <c r="O207" s="156">
        <f t="shared" si="44"/>
        <v>1095.5032827631601</v>
      </c>
      <c r="P207" s="156">
        <f t="shared" si="44"/>
        <v>1093.2758379464608</v>
      </c>
      <c r="Q207" s="156">
        <f t="shared" si="44"/>
        <v>1143.2984896898836</v>
      </c>
    </row>
    <row r="208" spans="1:17" ht="12" customHeight="1" x14ac:dyDescent="0.25">
      <c r="A208" s="29" t="s">
        <v>140</v>
      </c>
      <c r="B208" s="57">
        <f>IF(B124=0,0,B124/0.086*1000000/B$19)</f>
        <v>507.92060538040971</v>
      </c>
      <c r="C208" s="57">
        <f t="shared" ref="C208:Q208" si="45">IF(C124=0,0,C124/0.086*1000000/C$19)</f>
        <v>486.04221478694154</v>
      </c>
      <c r="D208" s="57">
        <f t="shared" si="45"/>
        <v>679.94404484712823</v>
      </c>
      <c r="E208" s="57">
        <f t="shared" si="45"/>
        <v>488.3658118672933</v>
      </c>
      <c r="F208" s="57">
        <f t="shared" si="45"/>
        <v>779.59747938191822</v>
      </c>
      <c r="G208" s="57">
        <f t="shared" si="45"/>
        <v>388.12106029397643</v>
      </c>
      <c r="H208" s="57">
        <f t="shared" si="45"/>
        <v>1538.1487390509092</v>
      </c>
      <c r="I208" s="57">
        <f t="shared" si="45"/>
        <v>313.55337407351118</v>
      </c>
      <c r="J208" s="57">
        <f t="shared" si="45"/>
        <v>1168.6451291045726</v>
      </c>
      <c r="K208" s="57">
        <f t="shared" si="45"/>
        <v>206.08120840388216</v>
      </c>
      <c r="L208" s="57">
        <f t="shared" si="45"/>
        <v>667.78263256443802</v>
      </c>
      <c r="M208" s="57">
        <f t="shared" si="45"/>
        <v>688.86386541730633</v>
      </c>
      <c r="N208" s="57">
        <f t="shared" si="45"/>
        <v>737.36673474342285</v>
      </c>
      <c r="O208" s="57">
        <f t="shared" si="45"/>
        <v>685.54211940067808</v>
      </c>
      <c r="P208" s="57">
        <f t="shared" si="45"/>
        <v>663.77518802498514</v>
      </c>
      <c r="Q208" s="57">
        <f t="shared" si="45"/>
        <v>623.82797854561807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6777.188452713578</v>
      </c>
      <c r="C210" s="168">
        <f t="shared" si="46"/>
        <v>2457.2317456943842</v>
      </c>
      <c r="D210" s="168">
        <f t="shared" si="46"/>
        <v>5871.2444037574878</v>
      </c>
      <c r="E210" s="168">
        <f t="shared" si="46"/>
        <v>5088.0688301788114</v>
      </c>
      <c r="F210" s="168">
        <f t="shared" si="46"/>
        <v>9917.7200830829643</v>
      </c>
      <c r="G210" s="168">
        <f t="shared" si="46"/>
        <v>6098.503587443658</v>
      </c>
      <c r="H210" s="168">
        <f t="shared" si="46"/>
        <v>5859.7369321020087</v>
      </c>
      <c r="I210" s="168">
        <f t="shared" si="46"/>
        <v>6545.1230755554325</v>
      </c>
      <c r="J210" s="168">
        <f t="shared" si="46"/>
        <v>14891.328856861137</v>
      </c>
      <c r="K210" s="168">
        <f t="shared" si="46"/>
        <v>5076.4946833407312</v>
      </c>
      <c r="L210" s="168">
        <f t="shared" si="46"/>
        <v>3973.551645303547</v>
      </c>
      <c r="M210" s="168">
        <f t="shared" si="46"/>
        <v>6125.3642643065095</v>
      </c>
      <c r="N210" s="168">
        <f t="shared" si="46"/>
        <v>6313.7932988230477</v>
      </c>
      <c r="O210" s="168">
        <f t="shared" si="46"/>
        <v>5684.0617989804841</v>
      </c>
      <c r="P210" s="168">
        <f t="shared" si="46"/>
        <v>5710.0292920641714</v>
      </c>
      <c r="Q210" s="168">
        <f t="shared" si="46"/>
        <v>5710.6859599487107</v>
      </c>
    </row>
    <row r="211" spans="1:17" ht="12" customHeight="1" x14ac:dyDescent="0.25">
      <c r="A211" s="158" t="s">
        <v>65</v>
      </c>
      <c r="B211" s="157">
        <f t="shared" ref="B211:Q211" si="47">SUM(B212:B213)</f>
        <v>5657.8973172212163</v>
      </c>
      <c r="C211" s="157">
        <f t="shared" si="47"/>
        <v>1299.8810966396409</v>
      </c>
      <c r="D211" s="157">
        <f t="shared" si="47"/>
        <v>4610.0782671945417</v>
      </c>
      <c r="E211" s="157">
        <f t="shared" si="47"/>
        <v>3731.3946889269737</v>
      </c>
      <c r="F211" s="157">
        <f t="shared" si="47"/>
        <v>8827.6851373256995</v>
      </c>
      <c r="G211" s="157">
        <f t="shared" si="47"/>
        <v>4406.2952881259125</v>
      </c>
      <c r="H211" s="157">
        <f t="shared" si="47"/>
        <v>4362.1085305987372</v>
      </c>
      <c r="I211" s="157">
        <f t="shared" si="47"/>
        <v>4676.6649182544315</v>
      </c>
      <c r="J211" s="157">
        <f t="shared" si="47"/>
        <v>13326.744817554976</v>
      </c>
      <c r="K211" s="157">
        <f t="shared" si="47"/>
        <v>3431.3704893703284</v>
      </c>
      <c r="L211" s="157">
        <f t="shared" si="47"/>
        <v>2451.3521209676092</v>
      </c>
      <c r="M211" s="157">
        <f t="shared" si="47"/>
        <v>4568.5533610214288</v>
      </c>
      <c r="N211" s="157">
        <f t="shared" si="47"/>
        <v>4699.2703020512436</v>
      </c>
      <c r="O211" s="157">
        <f t="shared" si="47"/>
        <v>4145.3239965493794</v>
      </c>
      <c r="P211" s="157">
        <f t="shared" si="47"/>
        <v>4126.8574072630008</v>
      </c>
      <c r="Q211" s="157">
        <f t="shared" si="47"/>
        <v>4151.6312385832771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5638.1077846813841</v>
      </c>
      <c r="C212" s="156">
        <f t="shared" si="48"/>
        <v>1291.6134222433971</v>
      </c>
      <c r="D212" s="156">
        <f t="shared" si="48"/>
        <v>4581.1004416534915</v>
      </c>
      <c r="E212" s="156">
        <f t="shared" si="48"/>
        <v>3674.5166607532092</v>
      </c>
      <c r="F212" s="156">
        <f t="shared" si="48"/>
        <v>8795.0012119580861</v>
      </c>
      <c r="G212" s="156">
        <f t="shared" si="48"/>
        <v>4306.0174163730735</v>
      </c>
      <c r="H212" s="156">
        <f t="shared" si="48"/>
        <v>4294.6873638883771</v>
      </c>
      <c r="I212" s="156">
        <f t="shared" si="48"/>
        <v>4524.9152644412125</v>
      </c>
      <c r="J212" s="156">
        <f t="shared" si="48"/>
        <v>13135.478821016512</v>
      </c>
      <c r="K212" s="156">
        <f t="shared" si="48"/>
        <v>3339.8464320617031</v>
      </c>
      <c r="L212" s="156">
        <f t="shared" si="48"/>
        <v>2415.4260320725953</v>
      </c>
      <c r="M212" s="156">
        <f t="shared" si="48"/>
        <v>4509.6546259325669</v>
      </c>
      <c r="N212" s="156">
        <f t="shared" si="48"/>
        <v>4636.8252169931693</v>
      </c>
      <c r="O212" s="156">
        <f t="shared" si="48"/>
        <v>4095.9739551866555</v>
      </c>
      <c r="P212" s="156">
        <f t="shared" si="48"/>
        <v>4068.7829882603169</v>
      </c>
      <c r="Q212" s="156">
        <f t="shared" si="48"/>
        <v>4076.6186194981283</v>
      </c>
    </row>
    <row r="213" spans="1:17" ht="12" customHeight="1" x14ac:dyDescent="0.25">
      <c r="A213" s="23" t="s">
        <v>60</v>
      </c>
      <c r="B213" s="156">
        <f t="shared" si="48"/>
        <v>19.789532539832425</v>
      </c>
      <c r="C213" s="156">
        <f t="shared" si="48"/>
        <v>8.2676743962437556</v>
      </c>
      <c r="D213" s="156">
        <f t="shared" si="48"/>
        <v>28.977825541050102</v>
      </c>
      <c r="E213" s="156">
        <f t="shared" si="48"/>
        <v>56.878028173764591</v>
      </c>
      <c r="F213" s="156">
        <f t="shared" si="48"/>
        <v>32.683925367612595</v>
      </c>
      <c r="G213" s="156">
        <f t="shared" si="48"/>
        <v>100.27787175283875</v>
      </c>
      <c r="H213" s="156">
        <f t="shared" si="48"/>
        <v>67.421166710360268</v>
      </c>
      <c r="I213" s="156">
        <f t="shared" si="48"/>
        <v>151.74965381321883</v>
      </c>
      <c r="J213" s="156">
        <f t="shared" si="48"/>
        <v>191.26599653846455</v>
      </c>
      <c r="K213" s="156">
        <f t="shared" si="48"/>
        <v>91.52405730862543</v>
      </c>
      <c r="L213" s="156">
        <f t="shared" si="48"/>
        <v>35.926088895014026</v>
      </c>
      <c r="M213" s="156">
        <f t="shared" si="48"/>
        <v>58.898735088861656</v>
      </c>
      <c r="N213" s="156">
        <f t="shared" si="48"/>
        <v>62.445085058074511</v>
      </c>
      <c r="O213" s="156">
        <f t="shared" si="48"/>
        <v>49.350041362723609</v>
      </c>
      <c r="P213" s="156">
        <f t="shared" si="48"/>
        <v>58.074419002684017</v>
      </c>
      <c r="Q213" s="156">
        <f t="shared" si="48"/>
        <v>75.012619085148401</v>
      </c>
    </row>
    <row r="214" spans="1:17" ht="12" customHeight="1" x14ac:dyDescent="0.25">
      <c r="A214" s="158" t="s">
        <v>112</v>
      </c>
      <c r="B214" s="157">
        <f t="shared" ref="B214:Q214" si="49">B215</f>
        <v>11.834853387985991</v>
      </c>
      <c r="C214" s="157">
        <f t="shared" si="49"/>
        <v>14.775337020919562</v>
      </c>
      <c r="D214" s="157">
        <f t="shared" si="49"/>
        <v>18.162232259581298</v>
      </c>
      <c r="E214" s="157">
        <f t="shared" si="49"/>
        <v>21.377688518464407</v>
      </c>
      <c r="F214" s="157">
        <f t="shared" si="49"/>
        <v>24.87395019333373</v>
      </c>
      <c r="G214" s="157">
        <f t="shared" si="49"/>
        <v>28.517929442900691</v>
      </c>
      <c r="H214" s="157">
        <f t="shared" si="49"/>
        <v>33.421669917756631</v>
      </c>
      <c r="I214" s="157">
        <f t="shared" si="49"/>
        <v>39.533796585518637</v>
      </c>
      <c r="J214" s="157">
        <f t="shared" si="49"/>
        <v>48.986496642249712</v>
      </c>
      <c r="K214" s="157">
        <f t="shared" si="49"/>
        <v>52.613657550075565</v>
      </c>
      <c r="L214" s="157">
        <f t="shared" si="49"/>
        <v>58.032727851709886</v>
      </c>
      <c r="M214" s="157">
        <f t="shared" si="49"/>
        <v>62.334667804560155</v>
      </c>
      <c r="N214" s="157">
        <f t="shared" si="49"/>
        <v>72.358750397216639</v>
      </c>
      <c r="O214" s="157">
        <f t="shared" si="49"/>
        <v>82.896175232493221</v>
      </c>
      <c r="P214" s="157">
        <f t="shared" si="49"/>
        <v>89.081141372092375</v>
      </c>
      <c r="Q214" s="157">
        <f t="shared" si="49"/>
        <v>93.38359795742403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11.834853387985991</v>
      </c>
      <c r="C215" s="156">
        <f t="shared" si="50"/>
        <v>14.775337020919562</v>
      </c>
      <c r="D215" s="156">
        <f t="shared" si="50"/>
        <v>18.162232259581298</v>
      </c>
      <c r="E215" s="156">
        <f t="shared" si="50"/>
        <v>21.377688518464407</v>
      </c>
      <c r="F215" s="156">
        <f t="shared" si="50"/>
        <v>24.87395019333373</v>
      </c>
      <c r="G215" s="156">
        <f t="shared" si="50"/>
        <v>28.517929442900691</v>
      </c>
      <c r="H215" s="156">
        <f t="shared" si="50"/>
        <v>33.421669917756631</v>
      </c>
      <c r="I215" s="156">
        <f t="shared" si="50"/>
        <v>39.533796585518637</v>
      </c>
      <c r="J215" s="156">
        <f t="shared" si="50"/>
        <v>48.986496642249712</v>
      </c>
      <c r="K215" s="156">
        <f t="shared" si="50"/>
        <v>52.613657550075565</v>
      </c>
      <c r="L215" s="156">
        <f t="shared" si="50"/>
        <v>58.032727851709886</v>
      </c>
      <c r="M215" s="156">
        <f t="shared" si="50"/>
        <v>62.334667804560155</v>
      </c>
      <c r="N215" s="156">
        <f t="shared" si="50"/>
        <v>72.358750397216639</v>
      </c>
      <c r="O215" s="156">
        <f t="shared" si="50"/>
        <v>82.896175232493221</v>
      </c>
      <c r="P215" s="156">
        <f t="shared" si="50"/>
        <v>89.081141372092375</v>
      </c>
      <c r="Q215" s="156">
        <f t="shared" si="50"/>
        <v>93.38359795742403</v>
      </c>
    </row>
    <row r="216" spans="1:17" ht="12" customHeight="1" x14ac:dyDescent="0.25">
      <c r="A216" s="158" t="s">
        <v>63</v>
      </c>
      <c r="B216" s="157">
        <f t="shared" si="50"/>
        <v>721.62386437904286</v>
      </c>
      <c r="C216" s="157">
        <f t="shared" si="50"/>
        <v>739.12763539702826</v>
      </c>
      <c r="D216" s="157">
        <f t="shared" si="50"/>
        <v>789.70034133970091</v>
      </c>
      <c r="E216" s="157">
        <f t="shared" si="50"/>
        <v>854.68996014409754</v>
      </c>
      <c r="F216" s="157">
        <f t="shared" si="50"/>
        <v>704.16475627212299</v>
      </c>
      <c r="G216" s="157">
        <f t="shared" si="50"/>
        <v>912.82582879909023</v>
      </c>
      <c r="H216" s="157">
        <f t="shared" si="50"/>
        <v>853.37972861651019</v>
      </c>
      <c r="I216" s="157">
        <f t="shared" si="50"/>
        <v>1218.4546425044286</v>
      </c>
      <c r="J216" s="157">
        <f t="shared" si="50"/>
        <v>1044.3443534327248</v>
      </c>
      <c r="K216" s="157">
        <f t="shared" si="50"/>
        <v>1090.7913831256369</v>
      </c>
      <c r="L216" s="157">
        <f t="shared" si="50"/>
        <v>957.74470953589298</v>
      </c>
      <c r="M216" s="157">
        <f t="shared" si="50"/>
        <v>977.51974288446331</v>
      </c>
      <c r="N216" s="157">
        <f t="shared" si="50"/>
        <v>1024.6226324289801</v>
      </c>
      <c r="O216" s="157">
        <f t="shared" si="50"/>
        <v>934.12668822118542</v>
      </c>
      <c r="P216" s="157">
        <f t="shared" si="50"/>
        <v>964.44733471358109</v>
      </c>
      <c r="Q216" s="157">
        <f t="shared" si="50"/>
        <v>936.75915102102715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712.38726723544767</v>
      </c>
      <c r="C218" s="132">
        <f t="shared" si="52"/>
        <v>722.74189095866905</v>
      </c>
      <c r="D218" s="132">
        <f t="shared" si="52"/>
        <v>844.69718538413815</v>
      </c>
      <c r="E218" s="132">
        <f t="shared" si="52"/>
        <v>819.02473921797741</v>
      </c>
      <c r="F218" s="132">
        <f t="shared" si="52"/>
        <v>662.84157649143526</v>
      </c>
      <c r="G218" s="132">
        <f t="shared" si="52"/>
        <v>945.61915693739218</v>
      </c>
      <c r="H218" s="132">
        <f t="shared" si="52"/>
        <v>830.49837428202807</v>
      </c>
      <c r="I218" s="132">
        <f t="shared" si="52"/>
        <v>1094.7589477812069</v>
      </c>
      <c r="J218" s="132">
        <f t="shared" si="52"/>
        <v>941.05396669735205</v>
      </c>
      <c r="K218" s="132">
        <f t="shared" si="52"/>
        <v>902.68814349212232</v>
      </c>
      <c r="L218" s="132">
        <f t="shared" si="52"/>
        <v>903.64539478585561</v>
      </c>
      <c r="M218" s="132">
        <f t="shared" si="52"/>
        <v>910.77365459210557</v>
      </c>
      <c r="N218" s="132">
        <f t="shared" si="52"/>
        <v>910.97335409693562</v>
      </c>
      <c r="O218" s="132">
        <f t="shared" si="52"/>
        <v>905.19676697888553</v>
      </c>
      <c r="P218" s="132">
        <f t="shared" si="52"/>
        <v>911.56976761184455</v>
      </c>
      <c r="Q218" s="132">
        <f t="shared" si="52"/>
        <v>916.38537290771887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733.44248997741158</v>
      </c>
      <c r="C222" s="162">
        <f t="shared" si="54"/>
        <v>759.82065944069427</v>
      </c>
      <c r="D222" s="162">
        <f t="shared" si="54"/>
        <v>721.15822421912412</v>
      </c>
      <c r="E222" s="162">
        <f t="shared" si="54"/>
        <v>898.55450505632541</v>
      </c>
      <c r="F222" s="162">
        <f t="shared" si="54"/>
        <v>754.31726880494693</v>
      </c>
      <c r="G222" s="162">
        <f t="shared" si="54"/>
        <v>873.54916015108302</v>
      </c>
      <c r="H222" s="162">
        <f t="shared" si="54"/>
        <v>880.41942953780688</v>
      </c>
      <c r="I222" s="162">
        <f t="shared" si="54"/>
        <v>1362.6778058798589</v>
      </c>
      <c r="J222" s="162">
        <f t="shared" si="54"/>
        <v>1163.1848229600655</v>
      </c>
      <c r="K222" s="162">
        <f t="shared" si="54"/>
        <v>1304.3402465329664</v>
      </c>
      <c r="L222" s="162">
        <f t="shared" si="54"/>
        <v>1018.3452078791812</v>
      </c>
      <c r="M222" s="162">
        <f t="shared" si="54"/>
        <v>1051.2811145097007</v>
      </c>
      <c r="N222" s="162">
        <f t="shared" si="54"/>
        <v>1148.5270019014688</v>
      </c>
      <c r="O222" s="162">
        <f t="shared" si="54"/>
        <v>965.24264371574907</v>
      </c>
      <c r="P222" s="162">
        <f t="shared" si="54"/>
        <v>1020.5517588266384</v>
      </c>
      <c r="Q222" s="162">
        <f t="shared" si="54"/>
        <v>957.15935475081437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385.83241772533268</v>
      </c>
      <c r="C226" s="157">
        <f t="shared" si="56"/>
        <v>403.44767663679562</v>
      </c>
      <c r="D226" s="157">
        <f t="shared" si="56"/>
        <v>453.30356296366421</v>
      </c>
      <c r="E226" s="157">
        <f t="shared" si="56"/>
        <v>480.606492589276</v>
      </c>
      <c r="F226" s="157">
        <f t="shared" si="56"/>
        <v>360.996239291807</v>
      </c>
      <c r="G226" s="157">
        <f t="shared" si="56"/>
        <v>750.86454107575446</v>
      </c>
      <c r="H226" s="157">
        <f t="shared" si="56"/>
        <v>610.82700296900452</v>
      </c>
      <c r="I226" s="157">
        <f t="shared" si="56"/>
        <v>610.46971821105342</v>
      </c>
      <c r="J226" s="157">
        <f t="shared" si="56"/>
        <v>471.25318923118522</v>
      </c>
      <c r="K226" s="157">
        <f t="shared" si="56"/>
        <v>501.71915329468993</v>
      </c>
      <c r="L226" s="157">
        <f t="shared" si="56"/>
        <v>506.42208694833499</v>
      </c>
      <c r="M226" s="157">
        <f t="shared" si="56"/>
        <v>516.95649259605739</v>
      </c>
      <c r="N226" s="157">
        <f t="shared" si="56"/>
        <v>517.54161394560754</v>
      </c>
      <c r="O226" s="157">
        <f t="shared" si="56"/>
        <v>521.71493897742596</v>
      </c>
      <c r="P226" s="157">
        <f t="shared" si="56"/>
        <v>529.64340871549769</v>
      </c>
      <c r="Q226" s="157">
        <f t="shared" si="56"/>
        <v>528.91197238698305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382.18870113488487</v>
      </c>
      <c r="C228" s="156">
        <f t="shared" si="58"/>
        <v>417.43219253648931</v>
      </c>
      <c r="D228" s="156">
        <f t="shared" si="58"/>
        <v>429.61824539901585</v>
      </c>
      <c r="E228" s="156">
        <f t="shared" si="58"/>
        <v>503.63726822366743</v>
      </c>
      <c r="F228" s="156">
        <f t="shared" si="58"/>
        <v>317.23878823796355</v>
      </c>
      <c r="G228" s="156">
        <f t="shared" si="58"/>
        <v>857.64389133954671</v>
      </c>
      <c r="H228" s="156">
        <f t="shared" si="58"/>
        <v>442.0387713110058</v>
      </c>
      <c r="I228" s="156">
        <f t="shared" si="58"/>
        <v>693.31169385134308</v>
      </c>
      <c r="J228" s="156">
        <f t="shared" si="58"/>
        <v>368.14349645484378</v>
      </c>
      <c r="K228" s="156">
        <f t="shared" si="58"/>
        <v>571.34391360555981</v>
      </c>
      <c r="L228" s="156">
        <f t="shared" si="58"/>
        <v>493.08832779129051</v>
      </c>
      <c r="M228" s="156">
        <f t="shared" si="58"/>
        <v>498.99207990163728</v>
      </c>
      <c r="N228" s="156">
        <f t="shared" si="58"/>
        <v>479.64547373512585</v>
      </c>
      <c r="O228" s="156">
        <f t="shared" si="58"/>
        <v>504.04905649117956</v>
      </c>
      <c r="P228" s="156">
        <f t="shared" si="58"/>
        <v>506.45975937916722</v>
      </c>
      <c r="Q228" s="156">
        <f t="shared" si="58"/>
        <v>532.20616471740561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393.4844920045083</v>
      </c>
      <c r="C229" s="57">
        <f t="shared" si="59"/>
        <v>376.53537177320874</v>
      </c>
      <c r="D229" s="57">
        <f t="shared" si="59"/>
        <v>527.70332519614794</v>
      </c>
      <c r="E229" s="57">
        <f t="shared" si="59"/>
        <v>379.40891985162591</v>
      </c>
      <c r="F229" s="57">
        <f t="shared" si="59"/>
        <v>613.09453591936779</v>
      </c>
      <c r="G229" s="57">
        <f t="shared" si="59"/>
        <v>308.05334502504303</v>
      </c>
      <c r="H229" s="57">
        <f t="shared" si="59"/>
        <v>1227.1538130379517</v>
      </c>
      <c r="I229" s="57">
        <f t="shared" si="59"/>
        <v>256.29862374890899</v>
      </c>
      <c r="J229" s="57">
        <f t="shared" si="59"/>
        <v>960.8241663358076</v>
      </c>
      <c r="K229" s="57">
        <f t="shared" si="59"/>
        <v>169.67619739589708</v>
      </c>
      <c r="L229" s="57">
        <f t="shared" si="59"/>
        <v>550.29364561385569</v>
      </c>
      <c r="M229" s="57">
        <f t="shared" si="59"/>
        <v>568.02137808824682</v>
      </c>
      <c r="N229" s="57">
        <f t="shared" si="59"/>
        <v>609.29816998220508</v>
      </c>
      <c r="O229" s="57">
        <f t="shared" si="59"/>
        <v>566.99328802932837</v>
      </c>
      <c r="P229" s="57">
        <f t="shared" si="59"/>
        <v>551.87497600769211</v>
      </c>
      <c r="Q229" s="57">
        <f t="shared" si="59"/>
        <v>519.23459417752156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4902.1654071691637</v>
      </c>
      <c r="C231" s="168">
        <f t="shared" si="60"/>
        <v>1450.0821811185644</v>
      </c>
      <c r="D231" s="168">
        <f t="shared" si="60"/>
        <v>4229.4188098128825</v>
      </c>
      <c r="E231" s="168">
        <f t="shared" si="60"/>
        <v>3527.4611554250032</v>
      </c>
      <c r="F231" s="168">
        <f t="shared" si="60"/>
        <v>7629.5122947039299</v>
      </c>
      <c r="G231" s="168">
        <f t="shared" si="60"/>
        <v>4184.5098349168229</v>
      </c>
      <c r="H231" s="168">
        <f t="shared" si="60"/>
        <v>3934.7280424071828</v>
      </c>
      <c r="I231" s="168">
        <f t="shared" si="60"/>
        <v>4149.6318150285897</v>
      </c>
      <c r="J231" s="168">
        <f t="shared" si="60"/>
        <v>10179.185478755082</v>
      </c>
      <c r="K231" s="168">
        <f t="shared" si="60"/>
        <v>3028.5518940997217</v>
      </c>
      <c r="L231" s="168">
        <f t="shared" si="60"/>
        <v>2248.1097973329793</v>
      </c>
      <c r="M231" s="168">
        <f t="shared" si="60"/>
        <v>3848.897100352372</v>
      </c>
      <c r="N231" s="168">
        <f t="shared" si="60"/>
        <v>3911.4842296121328</v>
      </c>
      <c r="O231" s="168">
        <f t="shared" si="60"/>
        <v>3505.9961501253129</v>
      </c>
      <c r="P231" s="168">
        <f t="shared" si="60"/>
        <v>3351.0316974087382</v>
      </c>
      <c r="Q231" s="168">
        <f t="shared" si="60"/>
        <v>3426.1488299167845</v>
      </c>
    </row>
    <row r="232" spans="1:17" ht="12" customHeight="1" x14ac:dyDescent="0.25">
      <c r="A232" s="158" t="s">
        <v>65</v>
      </c>
      <c r="B232" s="157">
        <f t="shared" ref="B232:Q232" si="61">SUM(B233:B234)</f>
        <v>4548.6840613484865</v>
      </c>
      <c r="C232" s="157">
        <f t="shared" si="61"/>
        <v>1085.6439442433946</v>
      </c>
      <c r="D232" s="157">
        <f t="shared" si="61"/>
        <v>3810.7243740245581</v>
      </c>
      <c r="E232" s="157">
        <f t="shared" si="61"/>
        <v>3071.7157742080449</v>
      </c>
      <c r="F232" s="157">
        <f t="shared" si="61"/>
        <v>7304.3843529835485</v>
      </c>
      <c r="G232" s="157">
        <f t="shared" si="61"/>
        <v>3565.9131758005756</v>
      </c>
      <c r="H232" s="157">
        <f t="shared" si="61"/>
        <v>3541.850186119716</v>
      </c>
      <c r="I232" s="157">
        <f t="shared" si="61"/>
        <v>3594.9677754917484</v>
      </c>
      <c r="J232" s="157">
        <f t="shared" si="61"/>
        <v>9809.4924802278802</v>
      </c>
      <c r="K232" s="157">
        <f t="shared" si="61"/>
        <v>2585.1356260835905</v>
      </c>
      <c r="L232" s="157">
        <f t="shared" si="61"/>
        <v>1855.4697654871306</v>
      </c>
      <c r="M232" s="157">
        <f t="shared" si="61"/>
        <v>3460.7465742748063</v>
      </c>
      <c r="N232" s="157">
        <f t="shared" si="61"/>
        <v>3542.7315063413785</v>
      </c>
      <c r="O232" s="157">
        <f t="shared" si="61"/>
        <v>3128.5435234749484</v>
      </c>
      <c r="P232" s="157">
        <f t="shared" si="61"/>
        <v>3032.8772668173679</v>
      </c>
      <c r="Q232" s="157">
        <f t="shared" si="61"/>
        <v>3040.6605804027595</v>
      </c>
    </row>
    <row r="233" spans="1:17" ht="12" customHeight="1" x14ac:dyDescent="0.25">
      <c r="A233" s="23" t="s">
        <v>58</v>
      </c>
      <c r="B233" s="156">
        <f>IF(B170=0,0,B170*1000000/B$7)</f>
        <v>4548.6840613484865</v>
      </c>
      <c r="C233" s="156">
        <f t="shared" ref="C233:Q234" si="62">IF(C170=0,0,C170*1000000/C$7)</f>
        <v>1085.6439442433946</v>
      </c>
      <c r="D233" s="156">
        <f t="shared" si="62"/>
        <v>3810.7243740245581</v>
      </c>
      <c r="E233" s="156">
        <f t="shared" si="62"/>
        <v>3071.7157742080449</v>
      </c>
      <c r="F233" s="156">
        <f t="shared" si="62"/>
        <v>7304.3843529835485</v>
      </c>
      <c r="G233" s="156">
        <f t="shared" si="62"/>
        <v>3565.9131758005756</v>
      </c>
      <c r="H233" s="156">
        <f t="shared" si="62"/>
        <v>3541.850186119716</v>
      </c>
      <c r="I233" s="156">
        <f t="shared" si="62"/>
        <v>3594.9677754917484</v>
      </c>
      <c r="J233" s="156">
        <f t="shared" si="62"/>
        <v>9809.4924802278802</v>
      </c>
      <c r="K233" s="156">
        <f t="shared" si="62"/>
        <v>2585.1356260835905</v>
      </c>
      <c r="L233" s="156">
        <f t="shared" si="62"/>
        <v>1855.4697654871306</v>
      </c>
      <c r="M233" s="156">
        <f t="shared" si="62"/>
        <v>3460.7465742748063</v>
      </c>
      <c r="N233" s="156">
        <f t="shared" si="62"/>
        <v>3542.7315063413785</v>
      </c>
      <c r="O233" s="156">
        <f t="shared" si="62"/>
        <v>3128.5435234749484</v>
      </c>
      <c r="P233" s="156">
        <f t="shared" si="62"/>
        <v>3032.8772668173679</v>
      </c>
      <c r="Q233" s="156">
        <f t="shared" si="62"/>
        <v>3040.6605804027595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202.69102371390446</v>
      </c>
      <c r="C237" s="157">
        <f t="shared" si="64"/>
        <v>204.4528277850126</v>
      </c>
      <c r="D237" s="157">
        <f t="shared" si="64"/>
        <v>234.27848471683711</v>
      </c>
      <c r="E237" s="157">
        <f t="shared" si="64"/>
        <v>225.16139335589267</v>
      </c>
      <c r="F237" s="157">
        <f t="shared" si="64"/>
        <v>176.5806404624727</v>
      </c>
      <c r="G237" s="157">
        <f t="shared" si="64"/>
        <v>247.08921352285518</v>
      </c>
      <c r="H237" s="157">
        <f t="shared" si="64"/>
        <v>211.63000814099101</v>
      </c>
      <c r="I237" s="157">
        <f t="shared" si="64"/>
        <v>265.38179545513754</v>
      </c>
      <c r="J237" s="157">
        <f t="shared" si="64"/>
        <v>216.31025875165187</v>
      </c>
      <c r="K237" s="157">
        <f t="shared" si="64"/>
        <v>205.82009762622189</v>
      </c>
      <c r="L237" s="157">
        <f t="shared" si="64"/>
        <v>203.90760848415647</v>
      </c>
      <c r="M237" s="157">
        <f t="shared" si="64"/>
        <v>204.10458292584298</v>
      </c>
      <c r="N237" s="157">
        <f t="shared" si="64"/>
        <v>201.03974037036946</v>
      </c>
      <c r="O237" s="157">
        <f t="shared" si="64"/>
        <v>198.40921007454932</v>
      </c>
      <c r="P237" s="157">
        <f t="shared" si="64"/>
        <v>196.56146051907413</v>
      </c>
      <c r="Q237" s="157">
        <f t="shared" si="64"/>
        <v>191.69671195776485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361.0999110321228</v>
      </c>
      <c r="C239" s="132">
        <f t="shared" ref="C239:Q239" si="66">IF(C176=0,0,C176*1000000/C$12)</f>
        <v>366.34853615106465</v>
      </c>
      <c r="D239" s="132">
        <f t="shared" si="66"/>
        <v>422.2589240177258</v>
      </c>
      <c r="E239" s="132">
        <f t="shared" si="66"/>
        <v>408.23478108029826</v>
      </c>
      <c r="F239" s="132">
        <f t="shared" si="66"/>
        <v>322.07431930546363</v>
      </c>
      <c r="G239" s="132">
        <f t="shared" si="66"/>
        <v>453.39178289570481</v>
      </c>
      <c r="H239" s="132">
        <f t="shared" si="66"/>
        <v>390.71413404082494</v>
      </c>
      <c r="I239" s="132">
        <f t="shared" si="66"/>
        <v>492.99145806021869</v>
      </c>
      <c r="J239" s="132">
        <f t="shared" si="66"/>
        <v>404.31667079419606</v>
      </c>
      <c r="K239" s="132">
        <f t="shared" si="66"/>
        <v>387.1155001277636</v>
      </c>
      <c r="L239" s="132">
        <f t="shared" si="66"/>
        <v>385.94013615120753</v>
      </c>
      <c r="M239" s="132">
        <f t="shared" si="66"/>
        <v>388.79722370344439</v>
      </c>
      <c r="N239" s="132">
        <f t="shared" si="66"/>
        <v>385.44018973650083</v>
      </c>
      <c r="O239" s="132">
        <f t="shared" si="66"/>
        <v>382.87929077660152</v>
      </c>
      <c r="P239" s="132">
        <f t="shared" si="66"/>
        <v>381.81764989316156</v>
      </c>
      <c r="Q239" s="132">
        <f t="shared" si="66"/>
        <v>383.14510758214772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150.79032210677309</v>
      </c>
      <c r="C247" s="157">
        <f t="shared" ref="C247:Q247" si="70">IF(C184=0,0,C184*1000000/C$5)</f>
        <v>159.98540909015719</v>
      </c>
      <c r="D247" s="157">
        <f t="shared" si="70"/>
        <v>184.41595107148746</v>
      </c>
      <c r="E247" s="157">
        <f t="shared" si="70"/>
        <v>230.58398786106542</v>
      </c>
      <c r="F247" s="157">
        <f t="shared" si="70"/>
        <v>148.54730125790888</v>
      </c>
      <c r="G247" s="157">
        <f t="shared" si="70"/>
        <v>371.50744559339188</v>
      </c>
      <c r="H247" s="157">
        <f t="shared" si="70"/>
        <v>181.24784814647609</v>
      </c>
      <c r="I247" s="157">
        <f t="shared" si="70"/>
        <v>289.28224408170342</v>
      </c>
      <c r="J247" s="157">
        <f t="shared" si="70"/>
        <v>153.3827397755511</v>
      </c>
      <c r="K247" s="157">
        <f t="shared" si="70"/>
        <v>237.59617038990936</v>
      </c>
      <c r="L247" s="157">
        <f t="shared" si="70"/>
        <v>188.73242336169236</v>
      </c>
      <c r="M247" s="157">
        <f t="shared" si="70"/>
        <v>184.04594315172292</v>
      </c>
      <c r="N247" s="157">
        <f t="shared" si="70"/>
        <v>167.7129829003849</v>
      </c>
      <c r="O247" s="157">
        <f t="shared" si="70"/>
        <v>179.04341657581534</v>
      </c>
      <c r="P247" s="157">
        <f t="shared" si="70"/>
        <v>121.59297007229655</v>
      </c>
      <c r="Q247" s="157">
        <f t="shared" si="70"/>
        <v>193.79153755626038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222.59270905362501</v>
      </c>
      <c r="C249" s="156">
        <f t="shared" ref="C249:Q249" si="72">IF(C186=0,0,C186*1000000/C$18)</f>
        <v>243.1190726125063</v>
      </c>
      <c r="D249" s="156">
        <f t="shared" si="72"/>
        <v>243.12514897814074</v>
      </c>
      <c r="E249" s="156">
        <f t="shared" si="72"/>
        <v>283.06082051276081</v>
      </c>
      <c r="F249" s="156">
        <f t="shared" si="72"/>
        <v>174.33109809798196</v>
      </c>
      <c r="G249" s="156">
        <f t="shared" si="72"/>
        <v>461.09263226532175</v>
      </c>
      <c r="H249" s="156">
        <f t="shared" si="72"/>
        <v>230.88466952219866</v>
      </c>
      <c r="I249" s="156">
        <f t="shared" si="72"/>
        <v>356.94646906250938</v>
      </c>
      <c r="J249" s="156">
        <f t="shared" si="72"/>
        <v>185.68703867207418</v>
      </c>
      <c r="K249" s="156">
        <f t="shared" si="72"/>
        <v>287.41676173297714</v>
      </c>
      <c r="L249" s="156">
        <f t="shared" si="72"/>
        <v>246.09333678207383</v>
      </c>
      <c r="M249" s="156">
        <f t="shared" si="72"/>
        <v>248.79253458424529</v>
      </c>
      <c r="N249" s="156">
        <f t="shared" si="72"/>
        <v>236.979692437479</v>
      </c>
      <c r="O249" s="156">
        <f t="shared" si="72"/>
        <v>248.89931952710782</v>
      </c>
      <c r="P249" s="156">
        <f t="shared" si="72"/>
        <v>248.39324208500074</v>
      </c>
      <c r="Q249" s="156">
        <f t="shared" si="72"/>
        <v>259.75843302123923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366.07917515297379</v>
      </c>
      <c r="C252" s="184">
        <f>C189/RES_summary!C$19</f>
        <v>127.45310209011058</v>
      </c>
      <c r="D252" s="184">
        <f>D189/RES_summary!D$19</f>
        <v>311.74478656663638</v>
      </c>
      <c r="E252" s="184">
        <f>E189/RES_summary!E$19</f>
        <v>267.1850421390107</v>
      </c>
      <c r="F252" s="184">
        <f>F189/RES_summary!F$19</f>
        <v>522.96600801396971</v>
      </c>
      <c r="G252" s="184">
        <f>G189/RES_summary!G$19</f>
        <v>312.64174178480403</v>
      </c>
      <c r="H252" s="184">
        <f>H189/RES_summary!H$19</f>
        <v>291.64125273644595</v>
      </c>
      <c r="I252" s="184">
        <f>I189/RES_summary!I$19</f>
        <v>317.73784575515208</v>
      </c>
      <c r="J252" s="184">
        <f>J189/RES_summary!J$19</f>
        <v>717.8065908485512</v>
      </c>
      <c r="K252" s="184">
        <f>K189/RES_summary!K$19</f>
        <v>231.18276411940806</v>
      </c>
      <c r="L252" s="184">
        <f>L189/RES_summary!L$19</f>
        <v>176.05180364530977</v>
      </c>
      <c r="M252" s="184">
        <f>M189/RES_summary!M$19</f>
        <v>275.68460257394275</v>
      </c>
      <c r="N252" s="184">
        <f>N189/RES_summary!N$19</f>
        <v>279.66396830908383</v>
      </c>
      <c r="O252" s="184">
        <f>O189/RES_summary!O$19</f>
        <v>249.58461213487547</v>
      </c>
      <c r="P252" s="184">
        <f>P189/RES_summary!P$19</f>
        <v>243.62712800303939</v>
      </c>
      <c r="Q252" s="184">
        <f>Q189/RES_summary!Q$19</f>
        <v>244.44648334246824</v>
      </c>
    </row>
    <row r="253" spans="1:17" ht="12.95" customHeight="1" x14ac:dyDescent="0.25">
      <c r="A253" s="158" t="s">
        <v>65</v>
      </c>
      <c r="B253" s="178">
        <f>B190/RES_summary!B$19</f>
        <v>311.31435429541455</v>
      </c>
      <c r="C253" s="178">
        <f>C190/RES_summary!C$19</f>
        <v>71.096467266378625</v>
      </c>
      <c r="D253" s="178">
        <f>D190/RES_summary!D$19</f>
        <v>250.73730606556302</v>
      </c>
      <c r="E253" s="178">
        <f>E190/RES_summary!E$19</f>
        <v>200.99449470495898</v>
      </c>
      <c r="F253" s="178">
        <f>F190/RES_summary!F$19</f>
        <v>472.89914839250412</v>
      </c>
      <c r="G253" s="178">
        <f>G190/RES_summary!G$19</f>
        <v>231.55009902686069</v>
      </c>
      <c r="H253" s="178">
        <f>H190/RES_summary!H$19</f>
        <v>228.12429275153966</v>
      </c>
      <c r="I253" s="178">
        <f>I190/RES_summary!I$19</f>
        <v>236.82331425553807</v>
      </c>
      <c r="J253" s="178">
        <f>J190/RES_summary!J$19</f>
        <v>656.70869093489409</v>
      </c>
      <c r="K253" s="178">
        <f>K190/RES_summary!K$19</f>
        <v>164.58232336325852</v>
      </c>
      <c r="L253" s="178">
        <f>L190/RES_summary!L$19</f>
        <v>116.60288514555974</v>
      </c>
      <c r="M253" s="178">
        <f>M190/RES_summary!M$19</f>
        <v>215.90926636080167</v>
      </c>
      <c r="N253" s="178">
        <f>N190/RES_summary!N$19</f>
        <v>219.82460906389497</v>
      </c>
      <c r="O253" s="178">
        <f>O190/RES_summary!O$19</f>
        <v>192.53024986276827</v>
      </c>
      <c r="P253" s="178">
        <f>P190/RES_summary!P$19</f>
        <v>188.80074395567709</v>
      </c>
      <c r="Q253" s="178">
        <f>Q190/RES_summary!Q$19</f>
        <v>188.01501845169597</v>
      </c>
    </row>
    <row r="254" spans="1:17" ht="12" customHeight="1" x14ac:dyDescent="0.25">
      <c r="A254" s="23" t="s">
        <v>58</v>
      </c>
      <c r="B254" s="177">
        <f>B191/RES_summary!B$19</f>
        <v>310.84097583338752</v>
      </c>
      <c r="C254" s="177">
        <f>C191/RES_summary!C$19</f>
        <v>70.899559692000508</v>
      </c>
      <c r="D254" s="177">
        <f>D191/RES_summary!D$19</f>
        <v>250.04952869780553</v>
      </c>
      <c r="E254" s="177">
        <f>E191/RES_summary!E$19</f>
        <v>199.6500745294467</v>
      </c>
      <c r="F254" s="177">
        <f>F191/RES_summary!F$19</f>
        <v>472.13087633762137</v>
      </c>
      <c r="G254" s="177">
        <f>G191/RES_summary!G$19</f>
        <v>229.20607259966695</v>
      </c>
      <c r="H254" s="177">
        <f>H191/RES_summary!H$19</f>
        <v>226.55594064596468</v>
      </c>
      <c r="I254" s="177">
        <f>I191/RES_summary!I$19</f>
        <v>233.3112113045774</v>
      </c>
      <c r="J254" s="177">
        <f>J191/RES_summary!J$19</f>
        <v>652.30772703198318</v>
      </c>
      <c r="K254" s="177">
        <f>K191/RES_summary!K$19</f>
        <v>162.49022922112843</v>
      </c>
      <c r="L254" s="177">
        <f>L191/RES_summary!L$19</f>
        <v>115.78671725451393</v>
      </c>
      <c r="M254" s="177">
        <f>M191/RES_summary!M$19</f>
        <v>214.58044390783499</v>
      </c>
      <c r="N254" s="177">
        <f>N191/RES_summary!N$19</f>
        <v>218.42449504913995</v>
      </c>
      <c r="O254" s="177">
        <f>O191/RES_summary!O$19</f>
        <v>191.43209871198434</v>
      </c>
      <c r="P254" s="177">
        <f>P191/RES_summary!P$19</f>
        <v>187.51821045302924</v>
      </c>
      <c r="Q254" s="177">
        <f>Q191/RES_summary!Q$19</f>
        <v>186.37093470214677</v>
      </c>
    </row>
    <row r="255" spans="1:17" ht="12" customHeight="1" x14ac:dyDescent="0.25">
      <c r="A255" s="23" t="s">
        <v>60</v>
      </c>
      <c r="B255" s="177">
        <f>B192/RES_summary!B$19</f>
        <v>0.47337846202702716</v>
      </c>
      <c r="C255" s="177">
        <f>C192/RES_summary!C$19</f>
        <v>0.19690757437812109</v>
      </c>
      <c r="D255" s="177">
        <f>D192/RES_summary!D$19</f>
        <v>0.68777736775749876</v>
      </c>
      <c r="E255" s="177">
        <f>E192/RES_summary!E$19</f>
        <v>1.3444201755122616</v>
      </c>
      <c r="F255" s="177">
        <f>F192/RES_summary!F$19</f>
        <v>0.76827205488277894</v>
      </c>
      <c r="G255" s="177">
        <f>G192/RES_summary!G$19</f>
        <v>2.3440264271937559</v>
      </c>
      <c r="H255" s="177">
        <f>H192/RES_summary!H$19</f>
        <v>1.5683521055749388</v>
      </c>
      <c r="I255" s="177">
        <f>I192/RES_summary!I$19</f>
        <v>3.5121029509606871</v>
      </c>
      <c r="J255" s="177">
        <f>J192/RES_summary!J$19</f>
        <v>4.4009639029109424</v>
      </c>
      <c r="K255" s="177">
        <f>K192/RES_summary!K$19</f>
        <v>2.0920941421300978</v>
      </c>
      <c r="L255" s="177">
        <f>L192/RES_summary!L$19</f>
        <v>0.81616789104579757</v>
      </c>
      <c r="M255" s="177">
        <f>M192/RES_summary!M$19</f>
        <v>1.3288224529666834</v>
      </c>
      <c r="N255" s="177">
        <f>N192/RES_summary!N$19</f>
        <v>1.4001140147550344</v>
      </c>
      <c r="O255" s="177">
        <f>O192/RES_summary!O$19</f>
        <v>1.098151150783911</v>
      </c>
      <c r="P255" s="177">
        <f>P192/RES_summary!P$19</f>
        <v>1.2825335026478608</v>
      </c>
      <c r="Q255" s="177">
        <f>Q192/RES_summary!Q$19</f>
        <v>1.6440837495492195</v>
      </c>
    </row>
    <row r="256" spans="1:17" ht="12.95" customHeight="1" x14ac:dyDescent="0.25">
      <c r="A256" s="158" t="s">
        <v>112</v>
      </c>
      <c r="B256" s="178">
        <f>B193/RES_summary!B$19</f>
        <v>0.19157433332445772</v>
      </c>
      <c r="C256" s="178">
        <f>C193/RES_summary!C$19</f>
        <v>0.23276917153794777</v>
      </c>
      <c r="D256" s="178">
        <f>D193/RES_summary!D$19</f>
        <v>0.27451096680565562</v>
      </c>
      <c r="E256" s="178">
        <f>E193/RES_summary!E$19</f>
        <v>0.31574026879562223</v>
      </c>
      <c r="F256" s="178">
        <f>F193/RES_summary!F$19</f>
        <v>0.35387197950410149</v>
      </c>
      <c r="G256" s="178">
        <f>G193/RES_summary!G$19</f>
        <v>0.39007123462712662</v>
      </c>
      <c r="H256" s="178">
        <f>H193/RES_summary!H$19</f>
        <v>0.43781458719994926</v>
      </c>
      <c r="I256" s="178">
        <f>I193/RES_summary!I$19</f>
        <v>0.49637473017804568</v>
      </c>
      <c r="J256" s="178">
        <f>J193/RES_summary!J$19</f>
        <v>0.55809829591412652</v>
      </c>
      <c r="K256" s="178">
        <f>K193/RES_summary!K$19</f>
        <v>0.57178028063090025</v>
      </c>
      <c r="L256" s="178">
        <f>L193/RES_summary!L$19</f>
        <v>0.60225163810872373</v>
      </c>
      <c r="M256" s="178">
        <f>M193/RES_summary!M$19</f>
        <v>0.62564572713164213</v>
      </c>
      <c r="N256" s="178">
        <f>N193/RES_summary!N$19</f>
        <v>0.66436481208375364</v>
      </c>
      <c r="O256" s="178">
        <f>O193/RES_summary!O$19</f>
        <v>0.73765466284391068</v>
      </c>
      <c r="P256" s="178">
        <f>P193/RES_summary!P$19</f>
        <v>0.71875137802009814</v>
      </c>
      <c r="Q256" s="178">
        <f>Q193/RES_summary!Q$19</f>
        <v>0.73740178257922684</v>
      </c>
    </row>
    <row r="257" spans="1:17" ht="12" customHeight="1" x14ac:dyDescent="0.25">
      <c r="A257" s="23" t="s">
        <v>60</v>
      </c>
      <c r="B257" s="177">
        <f>B194/RES_summary!B$19</f>
        <v>0.19157433332445772</v>
      </c>
      <c r="C257" s="177">
        <f>C194/RES_summary!C$19</f>
        <v>0.23276917153794777</v>
      </c>
      <c r="D257" s="177">
        <f>D194/RES_summary!D$19</f>
        <v>0.27451096680565562</v>
      </c>
      <c r="E257" s="177">
        <f>E194/RES_summary!E$19</f>
        <v>0.31574026879562223</v>
      </c>
      <c r="F257" s="177">
        <f>F194/RES_summary!F$19</f>
        <v>0.35387197950410149</v>
      </c>
      <c r="G257" s="177">
        <f>G194/RES_summary!G$19</f>
        <v>0.39007123462712662</v>
      </c>
      <c r="H257" s="177">
        <f>H194/RES_summary!H$19</f>
        <v>0.43781458719994926</v>
      </c>
      <c r="I257" s="177">
        <f>I194/RES_summary!I$19</f>
        <v>0.49637473017804568</v>
      </c>
      <c r="J257" s="177">
        <f>J194/RES_summary!J$19</f>
        <v>0.55809829591412652</v>
      </c>
      <c r="K257" s="177">
        <f>K194/RES_summary!K$19</f>
        <v>0.57178028063090025</v>
      </c>
      <c r="L257" s="177">
        <f>L194/RES_summary!L$19</f>
        <v>0.60225163810872373</v>
      </c>
      <c r="M257" s="177">
        <f>M194/RES_summary!M$19</f>
        <v>0.62564572713164213</v>
      </c>
      <c r="N257" s="177">
        <f>N194/RES_summary!N$19</f>
        <v>0.66436481208375364</v>
      </c>
      <c r="O257" s="177">
        <f>O194/RES_summary!O$19</f>
        <v>0.73765466284391068</v>
      </c>
      <c r="P257" s="177">
        <f>P194/RES_summary!P$19</f>
        <v>0.71875137802009814</v>
      </c>
      <c r="Q257" s="177">
        <f>Q194/RES_summary!Q$19</f>
        <v>0.73740178257922684</v>
      </c>
    </row>
    <row r="258" spans="1:17" ht="12" customHeight="1" x14ac:dyDescent="0.25">
      <c r="A258" s="158" t="s">
        <v>63</v>
      </c>
      <c r="B258" s="178">
        <f>B195/RES_summary!B$19</f>
        <v>34.778224137995934</v>
      </c>
      <c r="C258" s="178">
        <f>C195/RES_summary!C$19</f>
        <v>35.394914138517841</v>
      </c>
      <c r="D258" s="178">
        <f>D195/RES_summary!D$19</f>
        <v>37.570891606403492</v>
      </c>
      <c r="E258" s="178">
        <f>E195/RES_summary!E$19</f>
        <v>39.745898807591487</v>
      </c>
      <c r="F258" s="178">
        <f>F195/RES_summary!F$19</f>
        <v>31.634006311194131</v>
      </c>
      <c r="G258" s="178">
        <f>G195/RES_summary!G$19</f>
        <v>40.716764411748045</v>
      </c>
      <c r="H258" s="178">
        <f>H195/RES_summary!H$19</f>
        <v>36.829774224829123</v>
      </c>
      <c r="I258" s="178">
        <f>I195/RES_summary!I$19</f>
        <v>49.574467650925477</v>
      </c>
      <c r="J258" s="178">
        <f>J195/RES_summary!J$19</f>
        <v>40.327924039706367</v>
      </c>
      <c r="K258" s="178">
        <f>K195/RES_summary!K$19</f>
        <v>41.307849960432385</v>
      </c>
      <c r="L258" s="178">
        <f>L195/RES_summary!L$19</f>
        <v>36.439112485150687</v>
      </c>
      <c r="M258" s="178">
        <f>M195/RES_summary!M$19</f>
        <v>36.82927121702749</v>
      </c>
      <c r="N258" s="178">
        <f>N195/RES_summary!N$19</f>
        <v>37.791695965001843</v>
      </c>
      <c r="O258" s="178">
        <f>O195/RES_summary!O$19</f>
        <v>34.499591664923983</v>
      </c>
      <c r="P258" s="178">
        <f>P195/RES_summary!P$19</f>
        <v>34.80542630791917</v>
      </c>
      <c r="Q258" s="178">
        <f>Q195/RES_summary!Q$19</f>
        <v>33.527291162206495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38.018091725941566</v>
      </c>
      <c r="C260" s="183">
        <f>C197/RES_summary!C$19</f>
        <v>38.402853211953556</v>
      </c>
      <c r="D260" s="183">
        <f>D197/RES_summary!D$19</f>
        <v>44.111405727828163</v>
      </c>
      <c r="E260" s="183">
        <f>E197/RES_summary!E$19</f>
        <v>42.470802432879182</v>
      </c>
      <c r="F260" s="183">
        <f>F197/RES_summary!F$19</f>
        <v>33.321680655931281</v>
      </c>
      <c r="G260" s="183">
        <f>G197/RES_summary!G$19</f>
        <v>46.646709589261938</v>
      </c>
      <c r="H260" s="183">
        <f>H197/RES_summary!H$19</f>
        <v>40.00335385037328</v>
      </c>
      <c r="I260" s="183">
        <f>I197/RES_summary!I$19</f>
        <v>50.219096783447355</v>
      </c>
      <c r="J260" s="183">
        <f>J197/RES_summary!J$19</f>
        <v>40.9469597361756</v>
      </c>
      <c r="K260" s="183">
        <f>K197/RES_summary!K$19</f>
        <v>38.947222706099133</v>
      </c>
      <c r="L260" s="183">
        <f>L197/RES_summary!L$19</f>
        <v>38.590418174356884</v>
      </c>
      <c r="M260" s="183">
        <f>M197/RES_summary!M$19</f>
        <v>38.607716798324887</v>
      </c>
      <c r="N260" s="183">
        <f>N197/RES_summary!N$19</f>
        <v>38.037512820457522</v>
      </c>
      <c r="O260" s="183">
        <f>O197/RES_summary!O$19</f>
        <v>37.499584078274665</v>
      </c>
      <c r="P260" s="183">
        <f>P197/RES_summary!P$19</f>
        <v>37.113321112467702</v>
      </c>
      <c r="Q260" s="183">
        <f>Q197/RES_summary!Q$19</f>
        <v>36.960927923095049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30.632673410283232</v>
      </c>
      <c r="C264" s="180">
        <f>C201/RES_summary!C$19</f>
        <v>31.596285653700519</v>
      </c>
      <c r="D264" s="180">
        <f>D201/RES_summary!D$19</f>
        <v>29.419502327097749</v>
      </c>
      <c r="E264" s="180">
        <f>E201/RES_summary!E$19</f>
        <v>36.394548266387112</v>
      </c>
      <c r="F264" s="180">
        <f>F201/RES_summary!F$19</f>
        <v>29.585734392746282</v>
      </c>
      <c r="G264" s="180">
        <f>G201/RES_summary!G$19</f>
        <v>33.614451073626405</v>
      </c>
      <c r="H264" s="180">
        <f>H201/RES_summary!H$19</f>
        <v>33.079443598843596</v>
      </c>
      <c r="I264" s="180">
        <f>I201/RES_summary!I$19</f>
        <v>48.822861437756181</v>
      </c>
      <c r="J264" s="180">
        <f>J201/RES_summary!J$19</f>
        <v>39.615694226770678</v>
      </c>
      <c r="K264" s="180">
        <f>K201/RES_summary!K$19</f>
        <v>43.987810539917355</v>
      </c>
      <c r="L264" s="180">
        <f>L201/RES_summary!L$19</f>
        <v>34.029281649824647</v>
      </c>
      <c r="M264" s="180">
        <f>M201/RES_summary!M$19</f>
        <v>34.863903825567057</v>
      </c>
      <c r="N264" s="180">
        <f>N201/RES_summary!N$19</f>
        <v>37.523697936963707</v>
      </c>
      <c r="O264" s="180">
        <f>O201/RES_summary!O$19</f>
        <v>31.272910553834048</v>
      </c>
      <c r="P264" s="180">
        <f>P201/RES_summary!P$19</f>
        <v>32.356692071081312</v>
      </c>
      <c r="Q264" s="180">
        <f>Q201/RES_summary!Q$19</f>
        <v>30.089200835186748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19.795022386238887</v>
      </c>
      <c r="C268" s="178">
        <f>C205/RES_summary!C$19</f>
        <v>20.728951513676151</v>
      </c>
      <c r="D268" s="178">
        <f>D205/RES_summary!D$19</f>
        <v>23.162077927864274</v>
      </c>
      <c r="E268" s="178">
        <f>E205/RES_summary!E$19</f>
        <v>26.128908357664614</v>
      </c>
      <c r="F268" s="178">
        <f>F205/RES_summary!F$19</f>
        <v>18.078981330767338</v>
      </c>
      <c r="G268" s="178">
        <f>G205/RES_summary!G$19</f>
        <v>39.984807111568095</v>
      </c>
      <c r="H268" s="178">
        <f>H205/RES_summary!H$19</f>
        <v>26.249371172877215</v>
      </c>
      <c r="I268" s="178">
        <f>I205/RES_summary!I$19</f>
        <v>30.843689118510468</v>
      </c>
      <c r="J268" s="178">
        <f>J205/RES_summary!J$19</f>
        <v>20.211877578036543</v>
      </c>
      <c r="K268" s="178">
        <f>K205/RES_summary!K$19</f>
        <v>24.720810515086221</v>
      </c>
      <c r="L268" s="178">
        <f>L205/RES_summary!L$19</f>
        <v>22.407554376490651</v>
      </c>
      <c r="M268" s="178">
        <f>M205/RES_summary!M$19</f>
        <v>22.320419268981986</v>
      </c>
      <c r="N268" s="178">
        <f>N205/RES_summary!N$19</f>
        <v>21.38329846810327</v>
      </c>
      <c r="O268" s="178">
        <f>O205/RES_summary!O$19</f>
        <v>21.817115944339303</v>
      </c>
      <c r="P268" s="178">
        <f>P205/RES_summary!P$19</f>
        <v>19.302206361423028</v>
      </c>
      <c r="Q268" s="178">
        <f>Q205/RES_summary!Q$19</f>
        <v>22.16677194598654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23.435480795711765</v>
      </c>
      <c r="C270" s="177">
        <f>C207/RES_summary!C$19</f>
        <v>25.485200941855123</v>
      </c>
      <c r="D270" s="177">
        <f>D207/RES_summary!D$19</f>
        <v>25.398141943740736</v>
      </c>
      <c r="E270" s="177">
        <f>E207/RES_summary!E$19</f>
        <v>29.448299708009177</v>
      </c>
      <c r="F270" s="177">
        <f>F207/RES_summary!F$19</f>
        <v>18.036225898872033</v>
      </c>
      <c r="G270" s="177">
        <f>G207/RES_summary!G$19</f>
        <v>47.439002916328704</v>
      </c>
      <c r="H270" s="177">
        <f>H207/RES_summary!H$19</f>
        <v>23.639178439748832</v>
      </c>
      <c r="I270" s="177">
        <f>I207/RES_summary!I$19</f>
        <v>36.360729954413053</v>
      </c>
      <c r="J270" s="177">
        <f>J207/RES_summary!J$19</f>
        <v>18.805357892119467</v>
      </c>
      <c r="K270" s="177">
        <f>K207/RES_summary!K$19</f>
        <v>28.916653104785514</v>
      </c>
      <c r="L270" s="177">
        <f>L207/RES_summary!L$19</f>
        <v>24.607041058363254</v>
      </c>
      <c r="M270" s="177">
        <f>M207/RES_summary!M$19</f>
        <v>24.705196259560889</v>
      </c>
      <c r="N270" s="177">
        <f>N207/RES_summary!N$19</f>
        <v>23.386554721864957</v>
      </c>
      <c r="O270" s="177">
        <f>O207/RES_summary!O$19</f>
        <v>24.37745050326583</v>
      </c>
      <c r="P270" s="177">
        <f>P207/RES_summary!P$19</f>
        <v>24.144243091557161</v>
      </c>
      <c r="Q270" s="177">
        <f>Q207/RES_summary!Q$19</f>
        <v>25.058163422472166</v>
      </c>
    </row>
    <row r="271" spans="1:17" ht="12" customHeight="1" x14ac:dyDescent="0.25">
      <c r="A271" s="29" t="s">
        <v>140</v>
      </c>
      <c r="B271" s="176">
        <f>B208/RES_summary!B$19</f>
        <v>12.149790528040988</v>
      </c>
      <c r="C271" s="176">
        <f>C208/RES_summary!C$19</f>
        <v>11.575854221175925</v>
      </c>
      <c r="D271" s="176">
        <f>D208/RES_summary!D$19</f>
        <v>16.138206254464112</v>
      </c>
      <c r="E271" s="176">
        <f>E208/RES_summary!E$19</f>
        <v>11.543453097547104</v>
      </c>
      <c r="F271" s="176">
        <f>F208/RES_summary!F$19</f>
        <v>18.325306728906266</v>
      </c>
      <c r="G271" s="176">
        <f>G208/RES_summary!G$19</f>
        <v>9.0724504457164805</v>
      </c>
      <c r="H271" s="176">
        <f>H208/RES_summary!H$19</f>
        <v>35.780437083525499</v>
      </c>
      <c r="I271" s="176">
        <f>I208/RES_summary!I$19</f>
        <v>7.2568978096168255</v>
      </c>
      <c r="J271" s="176">
        <f>J208/RES_summary!J$19</f>
        <v>26.890117018095303</v>
      </c>
      <c r="K271" s="176">
        <f>K208/RES_summary!K$19</f>
        <v>4.710688113956917</v>
      </c>
      <c r="L271" s="176">
        <f>L208/RES_summary!L$19</f>
        <v>15.170667324512706</v>
      </c>
      <c r="M271" s="176">
        <f>M208/RES_summary!M$19</f>
        <v>15.541552293489637</v>
      </c>
      <c r="N271" s="176">
        <f>N208/RES_summary!N$19</f>
        <v>16.532886429224728</v>
      </c>
      <c r="O271" s="176">
        <f>O208/RES_summary!O$19</f>
        <v>15.254878142804204</v>
      </c>
      <c r="P271" s="176">
        <f>P208/RES_summary!P$19</f>
        <v>14.659017369232426</v>
      </c>
      <c r="Q271" s="176">
        <f>Q208/RES_summary!Q$19</f>
        <v>13.672705400097824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162.11474627586367</v>
      </c>
      <c r="C273" s="184">
        <f>C210/RES_summary!C$19</f>
        <v>58.522810592229327</v>
      </c>
      <c r="D273" s="184">
        <f>D210/RES_summary!D$19</f>
        <v>139.35169206388071</v>
      </c>
      <c r="E273" s="184">
        <f>E210/RES_summary!E$19</f>
        <v>120.26616620374851</v>
      </c>
      <c r="F273" s="184">
        <f>F210/RES_summary!F$19</f>
        <v>233.12705258875471</v>
      </c>
      <c r="G273" s="184">
        <f>G210/RES_summary!G$19</f>
        <v>142.55441729495209</v>
      </c>
      <c r="H273" s="184">
        <f>H210/RES_summary!H$19</f>
        <v>136.30928095709166</v>
      </c>
      <c r="I273" s="184">
        <f>I210/RES_summary!I$19</f>
        <v>151.48071504896399</v>
      </c>
      <c r="J273" s="184">
        <f>J210/RES_summary!J$19</f>
        <v>342.64428571464498</v>
      </c>
      <c r="K273" s="184">
        <f>K210/RES_summary!K$19</f>
        <v>116.0405810437211</v>
      </c>
      <c r="L273" s="184">
        <f>L210/RES_summary!L$19</f>
        <v>90.271036064798139</v>
      </c>
      <c r="M273" s="184">
        <f>M210/RES_summary!M$19</f>
        <v>138.19518457790289</v>
      </c>
      <c r="N273" s="184">
        <f>N210/RES_summary!N$19</f>
        <v>141.56487217092035</v>
      </c>
      <c r="O273" s="184">
        <f>O210/RES_summary!O$19</f>
        <v>126.48335914855237</v>
      </c>
      <c r="P273" s="184">
        <f>P210/RES_summary!P$19</f>
        <v>126.10205997643277</v>
      </c>
      <c r="Q273" s="184">
        <f>Q210/RES_summary!Q$19</f>
        <v>125.16355381316684</v>
      </c>
    </row>
    <row r="274" spans="1:17" ht="12" customHeight="1" x14ac:dyDescent="0.25">
      <c r="A274" s="158" t="s">
        <v>65</v>
      </c>
      <c r="B274" s="178">
        <f>B211/RES_summary!B$19</f>
        <v>135.34057587980308</v>
      </c>
      <c r="C274" s="178">
        <f>C211/RES_summary!C$19</f>
        <v>30.958697869811143</v>
      </c>
      <c r="D274" s="178">
        <f>D211/RES_summary!D$19</f>
        <v>109.41840654246043</v>
      </c>
      <c r="E274" s="178">
        <f>E211/RES_summary!E$19</f>
        <v>88.198597308382915</v>
      </c>
      <c r="F274" s="178">
        <f>F211/RES_summary!F$19</f>
        <v>207.50456758269058</v>
      </c>
      <c r="G274" s="178">
        <f>G211/RES_summary!G$19</f>
        <v>102.99852221478842</v>
      </c>
      <c r="H274" s="178">
        <f>H211/RES_summary!H$19</f>
        <v>101.47142852186296</v>
      </c>
      <c r="I274" s="178">
        <f>I211/RES_summary!I$19</f>
        <v>108.2370090957331</v>
      </c>
      <c r="J274" s="178">
        <f>J211/RES_summary!J$19</f>
        <v>306.64375240148877</v>
      </c>
      <c r="K274" s="178">
        <f>K211/RES_summary!K$19</f>
        <v>78.435662834335545</v>
      </c>
      <c r="L274" s="178">
        <f>L211/RES_summary!L$19</f>
        <v>55.689749491725053</v>
      </c>
      <c r="M274" s="178">
        <f>M211/RES_summary!M$19</f>
        <v>103.07175993750214</v>
      </c>
      <c r="N274" s="178">
        <f>N211/RES_summary!N$19</f>
        <v>105.36480497872743</v>
      </c>
      <c r="O274" s="178">
        <f>O211/RES_summary!O$19</f>
        <v>92.242928100590092</v>
      </c>
      <c r="P274" s="178">
        <f>P211/RES_summary!P$19</f>
        <v>91.138800462569719</v>
      </c>
      <c r="Q274" s="178">
        <f>Q211/RES_summary!Q$19</f>
        <v>90.993082720225345</v>
      </c>
    </row>
    <row r="275" spans="1:17" ht="12" customHeight="1" x14ac:dyDescent="0.25">
      <c r="A275" s="23" t="s">
        <v>58</v>
      </c>
      <c r="B275" s="177">
        <f>B212/RES_summary!B$19</f>
        <v>134.86719741777605</v>
      </c>
      <c r="C275" s="177">
        <f>C212/RES_summary!C$19</f>
        <v>30.76179029543302</v>
      </c>
      <c r="D275" s="177">
        <f>D212/RES_summary!D$19</f>
        <v>108.73062917470293</v>
      </c>
      <c r="E275" s="177">
        <f>E212/RES_summary!E$19</f>
        <v>86.854177132870646</v>
      </c>
      <c r="F275" s="177">
        <f>F212/RES_summary!F$19</f>
        <v>206.73629552780778</v>
      </c>
      <c r="G275" s="177">
        <f>G212/RES_summary!G$19</f>
        <v>100.65449578759466</v>
      </c>
      <c r="H275" s="177">
        <f>H212/RES_summary!H$19</f>
        <v>99.90307641628803</v>
      </c>
      <c r="I275" s="177">
        <f>I212/RES_summary!I$19</f>
        <v>104.7249061447724</v>
      </c>
      <c r="J275" s="177">
        <f>J212/RES_summary!J$19</f>
        <v>302.24278849857785</v>
      </c>
      <c r="K275" s="177">
        <f>K212/RES_summary!K$19</f>
        <v>76.343568692205451</v>
      </c>
      <c r="L275" s="177">
        <f>L212/RES_summary!L$19</f>
        <v>54.873581600679259</v>
      </c>
      <c r="M275" s="177">
        <f>M212/RES_summary!M$19</f>
        <v>101.74293748453545</v>
      </c>
      <c r="N275" s="177">
        <f>N212/RES_summary!N$19</f>
        <v>103.9646909639724</v>
      </c>
      <c r="O275" s="177">
        <f>O212/RES_summary!O$19</f>
        <v>91.144776949806172</v>
      </c>
      <c r="P275" s="177">
        <f>P212/RES_summary!P$19</f>
        <v>89.856266959921868</v>
      </c>
      <c r="Q275" s="177">
        <f>Q212/RES_summary!Q$19</f>
        <v>89.348998970676121</v>
      </c>
    </row>
    <row r="276" spans="1:17" ht="12" customHeight="1" x14ac:dyDescent="0.25">
      <c r="A276" s="23" t="s">
        <v>60</v>
      </c>
      <c r="B276" s="177">
        <f>B213/RES_summary!B$19</f>
        <v>0.47337846202702716</v>
      </c>
      <c r="C276" s="177">
        <f>C213/RES_summary!C$19</f>
        <v>0.19690757437812109</v>
      </c>
      <c r="D276" s="177">
        <f>D213/RES_summary!D$19</f>
        <v>0.68777736775749887</v>
      </c>
      <c r="E276" s="177">
        <f>E213/RES_summary!E$19</f>
        <v>1.3444201755122611</v>
      </c>
      <c r="F276" s="177">
        <f>F213/RES_summary!F$19</f>
        <v>0.76827205488277905</v>
      </c>
      <c r="G276" s="177">
        <f>G213/RES_summary!G$19</f>
        <v>2.3440264271937563</v>
      </c>
      <c r="H276" s="177">
        <f>H213/RES_summary!H$19</f>
        <v>1.5683521055749381</v>
      </c>
      <c r="I276" s="177">
        <f>I213/RES_summary!I$19</f>
        <v>3.5121029509606885</v>
      </c>
      <c r="J276" s="177">
        <f>J213/RES_summary!J$19</f>
        <v>4.4009639029109433</v>
      </c>
      <c r="K276" s="177">
        <f>K213/RES_summary!K$19</f>
        <v>2.0920941421300969</v>
      </c>
      <c r="L276" s="177">
        <f>L213/RES_summary!L$19</f>
        <v>0.81616789104579757</v>
      </c>
      <c r="M276" s="177">
        <f>M213/RES_summary!M$19</f>
        <v>1.3288224529666837</v>
      </c>
      <c r="N276" s="177">
        <f>N213/RES_summary!N$19</f>
        <v>1.4001140147550339</v>
      </c>
      <c r="O276" s="177">
        <f>O213/RES_summary!O$19</f>
        <v>1.0981511507839108</v>
      </c>
      <c r="P276" s="177">
        <f>P213/RES_summary!P$19</f>
        <v>1.2825335026478608</v>
      </c>
      <c r="Q276" s="177">
        <f>Q213/RES_summary!Q$19</f>
        <v>1.6440837495492191</v>
      </c>
    </row>
    <row r="277" spans="1:17" ht="12" customHeight="1" x14ac:dyDescent="0.25">
      <c r="A277" s="158" t="s">
        <v>112</v>
      </c>
      <c r="B277" s="178">
        <f>B214/RES_summary!B$19</f>
        <v>0.28309737402051843</v>
      </c>
      <c r="C277" s="178">
        <f>C214/RES_summary!C$19</f>
        <v>0.35189772044365203</v>
      </c>
      <c r="D277" s="178">
        <f>D214/RES_summary!D$19</f>
        <v>0.43107348680802654</v>
      </c>
      <c r="E277" s="178">
        <f>E214/RES_summary!E$19</f>
        <v>0.50530225243105698</v>
      </c>
      <c r="F277" s="178">
        <f>F214/RES_summary!F$19</f>
        <v>0.58468989306348718</v>
      </c>
      <c r="G277" s="178">
        <f>G214/RES_summary!G$19</f>
        <v>0.66661546654846893</v>
      </c>
      <c r="H277" s="178">
        <f>H214/RES_summary!H$19</f>
        <v>0.7774553444399166</v>
      </c>
      <c r="I277" s="178">
        <f>I214/RES_summary!I$19</f>
        <v>0.91497252324265088</v>
      </c>
      <c r="J277" s="178">
        <f>J214/RES_summary!J$19</f>
        <v>1.1271622105043293</v>
      </c>
      <c r="K277" s="178">
        <f>K214/RES_summary!K$19</f>
        <v>1.2026643922196238</v>
      </c>
      <c r="L277" s="178">
        <f>L214/RES_summary!L$19</f>
        <v>1.3183859016988129</v>
      </c>
      <c r="M277" s="178">
        <f>M214/RES_summary!M$19</f>
        <v>1.4063410029425794</v>
      </c>
      <c r="N277" s="178">
        <f>N214/RES_summary!N$19</f>
        <v>1.6223935066640502</v>
      </c>
      <c r="O277" s="178">
        <f>O214/RES_summary!O$19</f>
        <v>1.8446292589312452</v>
      </c>
      <c r="P277" s="178">
        <f>P214/RES_summary!P$19</f>
        <v>1.9672955877275096</v>
      </c>
      <c r="Q277" s="178">
        <f>Q214/RES_summary!Q$19</f>
        <v>2.0467283738215145</v>
      </c>
    </row>
    <row r="278" spans="1:17" ht="12" customHeight="1" x14ac:dyDescent="0.25">
      <c r="A278" s="23" t="s">
        <v>60</v>
      </c>
      <c r="B278" s="177">
        <f>B215/RES_summary!B$19</f>
        <v>0.28309737402051843</v>
      </c>
      <c r="C278" s="177">
        <f>C215/RES_summary!C$19</f>
        <v>0.35189772044365203</v>
      </c>
      <c r="D278" s="177">
        <f>D215/RES_summary!D$19</f>
        <v>0.43107348680802654</v>
      </c>
      <c r="E278" s="177">
        <f>E215/RES_summary!E$19</f>
        <v>0.50530225243105698</v>
      </c>
      <c r="F278" s="177">
        <f>F215/RES_summary!F$19</f>
        <v>0.58468989306348718</v>
      </c>
      <c r="G278" s="177">
        <f>G215/RES_summary!G$19</f>
        <v>0.66661546654846893</v>
      </c>
      <c r="H278" s="177">
        <f>H215/RES_summary!H$19</f>
        <v>0.7774553444399166</v>
      </c>
      <c r="I278" s="177">
        <f>I215/RES_summary!I$19</f>
        <v>0.91497252324265088</v>
      </c>
      <c r="J278" s="177">
        <f>J215/RES_summary!J$19</f>
        <v>1.1271622105043293</v>
      </c>
      <c r="K278" s="177">
        <f>K215/RES_summary!K$19</f>
        <v>1.2026643922196238</v>
      </c>
      <c r="L278" s="177">
        <f>L215/RES_summary!L$19</f>
        <v>1.3183859016988129</v>
      </c>
      <c r="M278" s="177">
        <f>M215/RES_summary!M$19</f>
        <v>1.4063410029425794</v>
      </c>
      <c r="N278" s="177">
        <f>N215/RES_summary!N$19</f>
        <v>1.6223935066640502</v>
      </c>
      <c r="O278" s="177">
        <f>O215/RES_summary!O$19</f>
        <v>1.8446292589312452</v>
      </c>
      <c r="P278" s="177">
        <f>P215/RES_summary!P$19</f>
        <v>1.9672955877275096</v>
      </c>
      <c r="Q278" s="177">
        <f>Q215/RES_summary!Q$19</f>
        <v>2.0467283738215145</v>
      </c>
    </row>
    <row r="279" spans="1:17" ht="12" customHeight="1" x14ac:dyDescent="0.25">
      <c r="A279" s="158" t="s">
        <v>63</v>
      </c>
      <c r="B279" s="178">
        <f>B216/RES_summary!B$19</f>
        <v>17.261711179593327</v>
      </c>
      <c r="C279" s="178">
        <f>C216/RES_summary!C$19</f>
        <v>17.603478664809064</v>
      </c>
      <c r="D279" s="178">
        <f>D216/RES_summary!D$19</f>
        <v>18.743229070601121</v>
      </c>
      <c r="E279" s="178">
        <f>E216/RES_summary!E$19</f>
        <v>20.202219787139327</v>
      </c>
      <c r="F279" s="178">
        <f>F216/RES_summary!F$19</f>
        <v>16.552176588106434</v>
      </c>
      <c r="G279" s="178">
        <f>G216/RES_summary!G$19</f>
        <v>21.337587532810186</v>
      </c>
      <c r="H279" s="178">
        <f>H216/RES_summary!H$19</f>
        <v>19.851330962283807</v>
      </c>
      <c r="I279" s="178">
        <f>I216/RES_summary!I$19</f>
        <v>28.19998621426037</v>
      </c>
      <c r="J279" s="178">
        <f>J216/RES_summary!J$19</f>
        <v>24.029999502509519</v>
      </c>
      <c r="K279" s="178">
        <f>K216/RES_summary!K$19</f>
        <v>24.933753266946425</v>
      </c>
      <c r="L279" s="178">
        <f>L216/RES_summary!L$19</f>
        <v>21.758017746559233</v>
      </c>
      <c r="M279" s="178">
        <f>M216/RES_summary!M$19</f>
        <v>22.053957196251215</v>
      </c>
      <c r="N279" s="178">
        <f>N216/RES_summary!N$19</f>
        <v>22.973601623968161</v>
      </c>
      <c r="O279" s="178">
        <f>O216/RES_summary!O$19</f>
        <v>20.786452641616265</v>
      </c>
      <c r="P279" s="178">
        <f>P216/RES_summary!P$19</f>
        <v>21.299154422060351</v>
      </c>
      <c r="Q279" s="178">
        <f>Q216/RES_summary!Q$19</f>
        <v>20.531352140724238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17.040765781242076</v>
      </c>
      <c r="C281" s="183">
        <f>C218/RES_summary!C$19</f>
        <v>17.213226577329301</v>
      </c>
      <c r="D281" s="183">
        <f>D218/RES_summary!D$19</f>
        <v>20.048557677065013</v>
      </c>
      <c r="E281" s="183">
        <f>E218/RES_summary!E$19</f>
        <v>19.3592045822048</v>
      </c>
      <c r="F281" s="183">
        <f>F218/RES_summary!F$19</f>
        <v>15.580829239606524</v>
      </c>
      <c r="G281" s="183">
        <f>G218/RES_summary!G$19</f>
        <v>22.104141773024608</v>
      </c>
      <c r="H281" s="183">
        <f>H218/RES_summary!H$19</f>
        <v>19.319064583639594</v>
      </c>
      <c r="I281" s="183">
        <f>I218/RES_summary!I$19</f>
        <v>25.337165749488303</v>
      </c>
      <c r="J281" s="183">
        <f>J218/RES_summary!J$19</f>
        <v>21.653323711898356</v>
      </c>
      <c r="K281" s="183">
        <f>K218/RES_summary!K$19</f>
        <v>20.634012878187647</v>
      </c>
      <c r="L281" s="183">
        <f>L218/RES_summary!L$19</f>
        <v>20.528991014604319</v>
      </c>
      <c r="M281" s="183">
        <f>M218/RES_summary!M$19</f>
        <v>20.548089529708498</v>
      </c>
      <c r="N281" s="183">
        <f>N218/RES_summary!N$19</f>
        <v>20.42541152683712</v>
      </c>
      <c r="O281" s="183">
        <f>O218/RES_summary!O$19</f>
        <v>20.142695809259962</v>
      </c>
      <c r="P281" s="183">
        <f>P218/RES_summary!P$19</f>
        <v>20.131389810530564</v>
      </c>
      <c r="Q281" s="183">
        <f>Q218/RES_summary!Q$19</f>
        <v>20.084811306374895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17.544420374354146</v>
      </c>
      <c r="C285" s="180">
        <f>C222/RES_summary!C$19</f>
        <v>18.096315341207159</v>
      </c>
      <c r="D285" s="180">
        <f>D222/RES_summary!D$19</f>
        <v>17.116408699730457</v>
      </c>
      <c r="E285" s="180">
        <f>E222/RES_summary!E$19</f>
        <v>21.239041580424775</v>
      </c>
      <c r="F285" s="180">
        <f>F222/RES_summary!F$19</f>
        <v>17.731067233209554</v>
      </c>
      <c r="G285" s="180">
        <f>G222/RES_summary!G$19</f>
        <v>20.419483192602598</v>
      </c>
      <c r="H285" s="180">
        <f>H222/RES_summary!H$19</f>
        <v>20.48032885631633</v>
      </c>
      <c r="I285" s="180">
        <f>I222/RES_summary!I$19</f>
        <v>31.537895625976013</v>
      </c>
      <c r="J285" s="180">
        <f>J222/RES_summary!J$19</f>
        <v>26.764477277233233</v>
      </c>
      <c r="K285" s="180">
        <f>K222/RES_summary!K$19</f>
        <v>29.815140077481868</v>
      </c>
      <c r="L285" s="180">
        <f>L222/RES_summary!L$19</f>
        <v>23.134738187064244</v>
      </c>
      <c r="M285" s="180">
        <f>M222/RES_summary!M$19</f>
        <v>23.718097633721676</v>
      </c>
      <c r="N285" s="180">
        <f>N222/RES_summary!N$19</f>
        <v>25.75172650003293</v>
      </c>
      <c r="O285" s="180">
        <f>O222/RES_summary!O$19</f>
        <v>21.478853729650737</v>
      </c>
      <c r="P285" s="180">
        <f>P222/RES_summary!P$19</f>
        <v>22.538181945838677</v>
      </c>
      <c r="Q285" s="180">
        <f>Q222/RES_summary!Q$19</f>
        <v>20.97847215664536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9.229361842446739</v>
      </c>
      <c r="C289" s="178">
        <f>C226/RES_summary!C$19</f>
        <v>9.608736337165471</v>
      </c>
      <c r="D289" s="178">
        <f>D226/RES_summary!D$19</f>
        <v>10.758982964011128</v>
      </c>
      <c r="E289" s="178">
        <f>E226/RES_summary!E$19</f>
        <v>11.360046855795225</v>
      </c>
      <c r="F289" s="178">
        <f>F226/RES_summary!F$19</f>
        <v>8.4856185248941713</v>
      </c>
      <c r="G289" s="178">
        <f>G226/RES_summary!G$19</f>
        <v>17.551692080805008</v>
      </c>
      <c r="H289" s="178">
        <f>H226/RES_summary!H$19</f>
        <v>14.209066128504974</v>
      </c>
      <c r="I289" s="178">
        <f>I226/RES_summary!I$19</f>
        <v>14.12874721572785</v>
      </c>
      <c r="J289" s="178">
        <f>J226/RES_summary!J$19</f>
        <v>10.843371600142323</v>
      </c>
      <c r="K289" s="178">
        <f>K226/RES_summary!K$19</f>
        <v>11.468500550219511</v>
      </c>
      <c r="L289" s="178">
        <f>L226/RES_summary!L$19</f>
        <v>11.504882924815039</v>
      </c>
      <c r="M289" s="178">
        <f>M226/RES_summary!M$19</f>
        <v>11.663126441206954</v>
      </c>
      <c r="N289" s="178">
        <f>N226/RES_summary!N$19</f>
        <v>11.604072061560707</v>
      </c>
      <c r="O289" s="178">
        <f>O226/RES_summary!O$19</f>
        <v>11.609349147414752</v>
      </c>
      <c r="P289" s="178">
        <f>P226/RES_summary!P$19</f>
        <v>11.696809504075199</v>
      </c>
      <c r="Q289" s="178">
        <f>Q226/RES_summary!Q$19</f>
        <v>11.592390578395758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9.1422017767818851</v>
      </c>
      <c r="C291" s="177">
        <f>C228/RES_summary!C$19</f>
        <v>9.9417994178683138</v>
      </c>
      <c r="D291" s="177">
        <f>D228/RES_summary!D$19</f>
        <v>10.196821205323007</v>
      </c>
      <c r="E291" s="177">
        <f>E228/RES_summary!E$19</f>
        <v>11.904422960500872</v>
      </c>
      <c r="F291" s="177">
        <f>F228/RES_summary!F$19</f>
        <v>7.4570509198879025</v>
      </c>
      <c r="G291" s="177">
        <f>G228/RES_summary!G$19</f>
        <v>20.047692589409962</v>
      </c>
      <c r="H291" s="177">
        <f>H228/RES_summary!H$19</f>
        <v>10.28271196654986</v>
      </c>
      <c r="I291" s="177">
        <f>I228/RES_summary!I$19</f>
        <v>16.046046793015783</v>
      </c>
      <c r="J291" s="177">
        <f>J228/RES_summary!J$19</f>
        <v>8.4708535145365627</v>
      </c>
      <c r="K291" s="177">
        <f>K228/RES_summary!K$19</f>
        <v>13.060011650982911</v>
      </c>
      <c r="L291" s="177">
        <f>L228/RES_summary!L$19</f>
        <v>11.201966954119774</v>
      </c>
      <c r="M291" s="177">
        <f>M228/RES_summary!M$19</f>
        <v>11.257828858725944</v>
      </c>
      <c r="N291" s="177">
        <f>N228/RES_summary!N$19</f>
        <v>10.754382819173225</v>
      </c>
      <c r="O291" s="177">
        <f>O228/RES_summary!O$19</f>
        <v>11.216242907861762</v>
      </c>
      <c r="P291" s="177">
        <f>P228/RES_summary!P$19</f>
        <v>11.184814593095386</v>
      </c>
      <c r="Q291" s="177">
        <f>Q228/RES_summary!Q$19</f>
        <v>11.664590804762867</v>
      </c>
    </row>
    <row r="292" spans="1:17" ht="12" customHeight="1" x14ac:dyDescent="0.25">
      <c r="A292" s="29" t="s">
        <v>140</v>
      </c>
      <c r="B292" s="176">
        <f>B229/RES_summary!B$19</f>
        <v>9.412404425504306</v>
      </c>
      <c r="C292" s="176">
        <f>C229/RES_summary!C$19</f>
        <v>8.9677777776434606</v>
      </c>
      <c r="D292" s="176">
        <f>D229/RES_summary!D$19</f>
        <v>12.52483225306676</v>
      </c>
      <c r="E292" s="176">
        <f>E229/RES_summary!E$19</f>
        <v>8.968050106440236</v>
      </c>
      <c r="F292" s="176">
        <f>F229/RES_summary!F$19</f>
        <v>14.411469664379011</v>
      </c>
      <c r="G292" s="176">
        <f>G229/RES_summary!G$19</f>
        <v>7.2008427093856406</v>
      </c>
      <c r="H292" s="176">
        <f>H229/RES_summary!H$19</f>
        <v>28.546068845270231</v>
      </c>
      <c r="I292" s="176">
        <f>I229/RES_summary!I$19</f>
        <v>5.9317904863470279</v>
      </c>
      <c r="J292" s="176">
        <f>J229/RES_summary!J$19</f>
        <v>22.108229113469243</v>
      </c>
      <c r="K292" s="176">
        <f>K229/RES_summary!K$19</f>
        <v>3.8785275595230009</v>
      </c>
      <c r="L292" s="176">
        <f>L229/RES_summary!L$19</f>
        <v>12.5015557777261</v>
      </c>
      <c r="M292" s="176">
        <f>M229/RES_summary!M$19</f>
        <v>12.815208337326084</v>
      </c>
      <c r="N292" s="176">
        <f>N229/RES_summary!N$19</f>
        <v>13.661393945789351</v>
      </c>
      <c r="O292" s="176">
        <f>O229/RES_summary!O$19</f>
        <v>12.616895843302629</v>
      </c>
      <c r="P292" s="176">
        <f>P229/RES_summary!P$19</f>
        <v>12.187778339549766</v>
      </c>
      <c r="Q292" s="176">
        <f>Q229/RES_summary!Q$19</f>
        <v>11.380287329016381</v>
      </c>
    </row>
    <row r="294" spans="1:17" ht="12" customHeight="1" x14ac:dyDescent="0.25">
      <c r="A294" s="152" t="s">
        <v>195</v>
      </c>
      <c r="B294" s="184">
        <f>B231/RES_summary!B$19</f>
        <v>117.26297811112846</v>
      </c>
      <c r="C294" s="184">
        <f>C231/RES_summary!C$19</f>
        <v>34.535971211289755</v>
      </c>
      <c r="D294" s="184">
        <f>D231/RES_summary!D$19</f>
        <v>100.38360304283015</v>
      </c>
      <c r="E294" s="184">
        <f>E231/RES_summary!E$19</f>
        <v>83.378241088122465</v>
      </c>
      <c r="F294" s="184">
        <f>F231/RES_summary!F$19</f>
        <v>179.34018091394793</v>
      </c>
      <c r="G294" s="184">
        <f>G231/RES_summary!G$19</f>
        <v>97.814218296067352</v>
      </c>
      <c r="H294" s="184">
        <f>H231/RES_summary!H$19</f>
        <v>91.529697738466865</v>
      </c>
      <c r="I294" s="184">
        <f>I231/RES_summary!I$19</f>
        <v>96.039323825414485</v>
      </c>
      <c r="J294" s="184">
        <f>J231/RES_summary!J$19</f>
        <v>234.21950928965683</v>
      </c>
      <c r="K294" s="184">
        <f>K231/RES_summary!K$19</f>
        <v>69.227871481020074</v>
      </c>
      <c r="L294" s="184">
        <f>L231/RES_summary!L$19</f>
        <v>51.072496020664779</v>
      </c>
      <c r="M294" s="184">
        <f>M231/RES_summary!M$19</f>
        <v>86.835496184939274</v>
      </c>
      <c r="N294" s="184">
        <f>N231/RES_summary!N$19</f>
        <v>87.701440125832576</v>
      </c>
      <c r="O294" s="184">
        <f>O231/RES_summary!O$19</f>
        <v>78.016423098932677</v>
      </c>
      <c r="P294" s="184">
        <f>P231/RES_summary!P$19</f>
        <v>74.005224575092257</v>
      </c>
      <c r="Q294" s="184">
        <f>Q231/RES_summary!Q$19</f>
        <v>75.092373569962433</v>
      </c>
    </row>
    <row r="295" spans="1:17" ht="12" customHeight="1" x14ac:dyDescent="0.25">
      <c r="A295" s="158" t="s">
        <v>65</v>
      </c>
      <c r="B295" s="178">
        <f>B232/RES_summary!B$19</f>
        <v>108.80747490492423</v>
      </c>
      <c r="C295" s="178">
        <f>C232/RES_summary!C$19</f>
        <v>25.856305588955649</v>
      </c>
      <c r="D295" s="178">
        <f>D232/RES_summary!D$19</f>
        <v>90.446054190751255</v>
      </c>
      <c r="E295" s="178">
        <f>E232/RES_summary!E$19</f>
        <v>72.605833796984626</v>
      </c>
      <c r="F295" s="178">
        <f>F232/RES_summary!F$19</f>
        <v>171.69768665795365</v>
      </c>
      <c r="G295" s="178">
        <f>G232/RES_summary!G$19</f>
        <v>83.354329076278404</v>
      </c>
      <c r="H295" s="178">
        <f>H232/RES_summary!H$19</f>
        <v>82.390567652076172</v>
      </c>
      <c r="I295" s="178">
        <f>I232/RES_summary!I$19</f>
        <v>83.202146533090257</v>
      </c>
      <c r="J295" s="178">
        <f>J232/RES_summary!J$19</f>
        <v>225.71300227260883</v>
      </c>
      <c r="K295" s="178">
        <f>K232/RES_summary!K$19</f>
        <v>59.092082005324357</v>
      </c>
      <c r="L295" s="178">
        <f>L232/RES_summary!L$19</f>
        <v>42.152510667729359</v>
      </c>
      <c r="M295" s="178">
        <f>M232/RES_summary!M$19</f>
        <v>78.078378847792251</v>
      </c>
      <c r="N295" s="178">
        <f>N232/RES_summary!N$19</f>
        <v>79.433441846219239</v>
      </c>
      <c r="O295" s="178">
        <f>O232/RES_summary!O$19</f>
        <v>69.617239939673993</v>
      </c>
      <c r="P295" s="178">
        <f>P232/RES_summary!P$19</f>
        <v>66.97900333591933</v>
      </c>
      <c r="Q295" s="178">
        <f>Q232/RES_summary!Q$19</f>
        <v>66.643462248138405</v>
      </c>
    </row>
    <row r="296" spans="1:17" ht="12" customHeight="1" x14ac:dyDescent="0.25">
      <c r="A296" s="23" t="s">
        <v>58</v>
      </c>
      <c r="B296" s="177">
        <f>B233/RES_summary!B$19</f>
        <v>108.80747490492423</v>
      </c>
      <c r="C296" s="177">
        <f>C233/RES_summary!C$19</f>
        <v>25.856305588955649</v>
      </c>
      <c r="D296" s="177">
        <f>D233/RES_summary!D$19</f>
        <v>90.446054190751255</v>
      </c>
      <c r="E296" s="177">
        <f>E233/RES_summary!E$19</f>
        <v>72.605833796984626</v>
      </c>
      <c r="F296" s="177">
        <f>F233/RES_summary!F$19</f>
        <v>171.69768665795365</v>
      </c>
      <c r="G296" s="177">
        <f>G233/RES_summary!G$19</f>
        <v>83.354329076278404</v>
      </c>
      <c r="H296" s="177">
        <f>H233/RES_summary!H$19</f>
        <v>82.390567652076172</v>
      </c>
      <c r="I296" s="177">
        <f>I233/RES_summary!I$19</f>
        <v>83.202146533090257</v>
      </c>
      <c r="J296" s="177">
        <f>J233/RES_summary!J$19</f>
        <v>225.71300227260883</v>
      </c>
      <c r="K296" s="177">
        <f>K233/RES_summary!K$19</f>
        <v>59.092082005324357</v>
      </c>
      <c r="L296" s="177">
        <f>L233/RES_summary!L$19</f>
        <v>42.152510667729359</v>
      </c>
      <c r="M296" s="177">
        <f>M233/RES_summary!M$19</f>
        <v>78.078378847792251</v>
      </c>
      <c r="N296" s="177">
        <f>N233/RES_summary!N$19</f>
        <v>79.433441846219239</v>
      </c>
      <c r="O296" s="177">
        <f>O233/RES_summary!O$19</f>
        <v>69.617239939673993</v>
      </c>
      <c r="P296" s="177">
        <f>P233/RES_summary!P$19</f>
        <v>66.97900333591933</v>
      </c>
      <c r="Q296" s="177">
        <f>Q233/RES_summary!Q$19</f>
        <v>66.643462248138405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4.8485008364520095</v>
      </c>
      <c r="C300" s="178">
        <f>C237/RES_summary!C$19</f>
        <v>4.8693633136042545</v>
      </c>
      <c r="D300" s="178">
        <f>D237/RES_summary!D$19</f>
        <v>5.5605083035820693</v>
      </c>
      <c r="E300" s="178">
        <f>E237/RES_summary!E$19</f>
        <v>5.3221169877640451</v>
      </c>
      <c r="F300" s="178">
        <f>F237/RES_summary!F$19</f>
        <v>4.1507245526589136</v>
      </c>
      <c r="G300" s="178">
        <f>G237/RES_summary!G$19</f>
        <v>5.7757871826363072</v>
      </c>
      <c r="H300" s="178">
        <f>H237/RES_summary!H$19</f>
        <v>4.9229401546348734</v>
      </c>
      <c r="I300" s="178">
        <f>I237/RES_summary!I$19</f>
        <v>6.1420119488143712</v>
      </c>
      <c r="J300" s="178">
        <f>J237/RES_summary!J$19</f>
        <v>4.9772236457299366</v>
      </c>
      <c r="K300" s="178">
        <f>K237/RES_summary!K$19</f>
        <v>4.7047195375579491</v>
      </c>
      <c r="L300" s="178">
        <f>L237/RES_summary!L$19</f>
        <v>4.6323673938190089</v>
      </c>
      <c r="M300" s="178">
        <f>M237/RES_summary!M$19</f>
        <v>4.6048315322233595</v>
      </c>
      <c r="N300" s="178">
        <f>N237/RES_summary!N$19</f>
        <v>4.5076174970934852</v>
      </c>
      <c r="O300" s="178">
        <f>O237/RES_summary!O$19</f>
        <v>4.4150581509759474</v>
      </c>
      <c r="P300" s="178">
        <f>P237/RES_summary!P$19</f>
        <v>4.3409243307876446</v>
      </c>
      <c r="Q300" s="178">
        <f>Q237/RES_summary!Q$19</f>
        <v>4.2014990652976367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8.637744230613853</v>
      </c>
      <c r="C302" s="183">
        <f>C239/RES_summary!C$19</f>
        <v>8.725162382211785</v>
      </c>
      <c r="D302" s="183">
        <f>D239/RES_summary!D$19</f>
        <v>10.022150587579972</v>
      </c>
      <c r="E302" s="183">
        <f>E239/RES_summary!E$19</f>
        <v>9.6494040607993536</v>
      </c>
      <c r="F302" s="183">
        <f>F239/RES_summary!F$19</f>
        <v>7.5707154613373548</v>
      </c>
      <c r="G302" s="183">
        <f>G239/RES_summary!G$19</f>
        <v>10.598173878275798</v>
      </c>
      <c r="H302" s="183">
        <f>H239/RES_summary!H$19</f>
        <v>9.0887975497857116</v>
      </c>
      <c r="I302" s="183">
        <f>I239/RES_summary!I$19</f>
        <v>11.409823423932464</v>
      </c>
      <c r="J302" s="183">
        <f>J239/RES_summary!J$19</f>
        <v>9.303185645716912</v>
      </c>
      <c r="K302" s="183">
        <f>K239/RES_summary!K$19</f>
        <v>8.8488436151172678</v>
      </c>
      <c r="L302" s="183">
        <f>L239/RES_summary!L$19</f>
        <v>8.7677773083775605</v>
      </c>
      <c r="M302" s="183">
        <f>M239/RES_summary!M$19</f>
        <v>8.771707571118105</v>
      </c>
      <c r="N302" s="183">
        <f>N239/RES_summary!N$19</f>
        <v>8.6421567205493464</v>
      </c>
      <c r="O302" s="183">
        <f>O239/RES_summary!O$19</f>
        <v>8.5199388322143363</v>
      </c>
      <c r="P302" s="183">
        <f>P239/RES_summary!P$19</f>
        <v>8.4321795430724684</v>
      </c>
      <c r="Q302" s="183">
        <f>Q239/RES_summary!Q$19</f>
        <v>8.3975556749999356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3.6070023697522227</v>
      </c>
      <c r="C310" s="178">
        <f>C247/RES_summary!C$19</f>
        <v>3.8103023087298507</v>
      </c>
      <c r="D310" s="178">
        <f>D247/RES_summary!D$19</f>
        <v>4.3770405484968284</v>
      </c>
      <c r="E310" s="178">
        <f>E247/RES_summary!E$19</f>
        <v>5.4502903033737953</v>
      </c>
      <c r="F310" s="178">
        <f>F247/RES_summary!F$19</f>
        <v>3.4917697033353972</v>
      </c>
      <c r="G310" s="178">
        <f>G247/RES_summary!G$19</f>
        <v>8.6841020371526305</v>
      </c>
      <c r="H310" s="178">
        <f>H247/RES_summary!H$19</f>
        <v>4.2161899317558316</v>
      </c>
      <c r="I310" s="178">
        <f>I247/RES_summary!I$19</f>
        <v>6.6951653435098546</v>
      </c>
      <c r="J310" s="178">
        <f>J247/RES_summary!J$19</f>
        <v>3.5292833713180727</v>
      </c>
      <c r="K310" s="178">
        <f>K247/RES_summary!K$19</f>
        <v>5.4310699381377665</v>
      </c>
      <c r="L310" s="178">
        <f>L247/RES_summary!L$19</f>
        <v>4.2876179591164183</v>
      </c>
      <c r="M310" s="178">
        <f>M247/RES_summary!M$19</f>
        <v>4.1522858049236584</v>
      </c>
      <c r="N310" s="178">
        <f>N247/RES_summary!N$19</f>
        <v>3.7603807825198405</v>
      </c>
      <c r="O310" s="178">
        <f>O247/RES_summary!O$19</f>
        <v>3.9841250082827395</v>
      </c>
      <c r="P310" s="178">
        <f>P247/RES_summary!P$19</f>
        <v>2.6852969083852849</v>
      </c>
      <c r="Q310" s="178">
        <f>Q247/RES_summary!Q$19</f>
        <v>4.2474122565263919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5.3245620662410449</v>
      </c>
      <c r="C312" s="177">
        <f>C249/RES_summary!C$19</f>
        <v>5.7902603052360817</v>
      </c>
      <c r="D312" s="177">
        <f>D249/RES_summary!D$19</f>
        <v>5.7704804234864548</v>
      </c>
      <c r="E312" s="177">
        <f>E249/RES_summary!E$19</f>
        <v>6.6906798673084671</v>
      </c>
      <c r="F312" s="177">
        <f>F249/RES_summary!F$19</f>
        <v>4.0978465548213059</v>
      </c>
      <c r="G312" s="177">
        <f>G249/RES_summary!G$19</f>
        <v>10.778183626375679</v>
      </c>
      <c r="H312" s="177">
        <f>H249/RES_summary!H$19</f>
        <v>5.3708423520127342</v>
      </c>
      <c r="I312" s="177">
        <f>I249/RES_summary!I$19</f>
        <v>8.26119016305943</v>
      </c>
      <c r="J312" s="177">
        <f>J249/RES_summary!J$19</f>
        <v>4.272594027291639</v>
      </c>
      <c r="K312" s="177">
        <f>K249/RES_summary!K$19</f>
        <v>6.5698892865285501</v>
      </c>
      <c r="L312" s="177">
        <f>L249/RES_summary!L$19</f>
        <v>5.5907415991982274</v>
      </c>
      <c r="M312" s="177">
        <f>M249/RES_summary!M$19</f>
        <v>5.6130425481506698</v>
      </c>
      <c r="N312" s="177">
        <f>N249/RES_summary!N$19</f>
        <v>5.3134460187775563</v>
      </c>
      <c r="O312" s="177">
        <f>O249/RES_summary!O$19</f>
        <v>5.5385784210200066</v>
      </c>
      <c r="P312" s="177">
        <f>P249/RES_summary!P$19</f>
        <v>5.4855934898050487</v>
      </c>
      <c r="Q312" s="177">
        <f>Q249/RES_summary!Q$19</f>
        <v>5.6932370012813269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0.28111745792993259</v>
      </c>
      <c r="E317" s="168">
        <f t="shared" si="74"/>
        <v>0</v>
      </c>
      <c r="F317" s="168">
        <f t="shared" si="74"/>
        <v>1.4464977374788819</v>
      </c>
      <c r="G317" s="168">
        <f t="shared" si="74"/>
        <v>0</v>
      </c>
      <c r="H317" s="168">
        <f t="shared" si="74"/>
        <v>0</v>
      </c>
      <c r="I317" s="168">
        <f t="shared" si="74"/>
        <v>1.155784199938783</v>
      </c>
      <c r="J317" s="168">
        <f t="shared" si="74"/>
        <v>9.1324392121869664</v>
      </c>
      <c r="K317" s="168">
        <f t="shared" si="74"/>
        <v>1.7836209263440581</v>
      </c>
      <c r="L317" s="168">
        <f t="shared" si="74"/>
        <v>0.60716999536673177</v>
      </c>
      <c r="M317" s="168">
        <f t="shared" si="74"/>
        <v>0.44599173353837868</v>
      </c>
      <c r="N317" s="168">
        <f t="shared" si="74"/>
        <v>4.0194888337913754</v>
      </c>
      <c r="O317" s="168">
        <f t="shared" si="74"/>
        <v>0.83560612514306165</v>
      </c>
      <c r="P317" s="168">
        <f t="shared" si="74"/>
        <v>38.792461688693614</v>
      </c>
      <c r="Q317" s="168">
        <f t="shared" si="74"/>
        <v>10.439077385125787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0.24235650276062226</v>
      </c>
      <c r="E318" s="157">
        <f t="shared" si="75"/>
        <v>0</v>
      </c>
      <c r="F318" s="157">
        <f t="shared" si="75"/>
        <v>1.3316767964595009</v>
      </c>
      <c r="G318" s="157">
        <f t="shared" si="75"/>
        <v>0</v>
      </c>
      <c r="H318" s="157">
        <f t="shared" si="75"/>
        <v>0</v>
      </c>
      <c r="I318" s="157">
        <f t="shared" si="75"/>
        <v>0.96157159656933699</v>
      </c>
      <c r="J318" s="157">
        <f t="shared" si="75"/>
        <v>8.3662300292187677</v>
      </c>
      <c r="K318" s="157">
        <f t="shared" si="75"/>
        <v>1.4002514764543403</v>
      </c>
      <c r="L318" s="157">
        <f t="shared" si="75"/>
        <v>0.43502405427776836</v>
      </c>
      <c r="M318" s="157">
        <f t="shared" si="75"/>
        <v>0.36541098178098502</v>
      </c>
      <c r="N318" s="157">
        <f t="shared" si="75"/>
        <v>3.2713691220135748</v>
      </c>
      <c r="O318" s="157">
        <f t="shared" si="75"/>
        <v>0.67520000830187454</v>
      </c>
      <c r="P318" s="157">
        <f t="shared" si="75"/>
        <v>30.979354421487024</v>
      </c>
      <c r="Q318" s="157">
        <f t="shared" si="75"/>
        <v>8.4760938426357733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0.24169171410135498</v>
      </c>
      <c r="E319" s="156">
        <f>RES_hhdet_in_fec!E$5</f>
        <v>0</v>
      </c>
      <c r="F319" s="156">
        <f>RES_hhdet_in_fec!F$5</f>
        <v>1.3295133540588677</v>
      </c>
      <c r="G319" s="156">
        <f>RES_hhdet_in_fec!G$5</f>
        <v>0</v>
      </c>
      <c r="H319" s="156">
        <f>RES_hhdet_in_fec!H$5</f>
        <v>0</v>
      </c>
      <c r="I319" s="156">
        <f>RES_hhdet_in_fec!I$5</f>
        <v>0.94731143619413372</v>
      </c>
      <c r="J319" s="156">
        <f>RES_hhdet_in_fec!J$5</f>
        <v>8.3101633487099029</v>
      </c>
      <c r="K319" s="156">
        <f>RES_hhdet_in_fec!K$5</f>
        <v>1.3824521292854868</v>
      </c>
      <c r="L319" s="156">
        <f>RES_hhdet_in_fec!L$5</f>
        <v>0.43197908103811949</v>
      </c>
      <c r="M319" s="156">
        <f>RES_hhdet_in_fec!M$5</f>
        <v>0.36316204487644405</v>
      </c>
      <c r="N319" s="156">
        <f>RES_hhdet_in_fec!N$5</f>
        <v>3.2505330119225668</v>
      </c>
      <c r="O319" s="156">
        <f>RES_hhdet_in_fec!O$5</f>
        <v>0.67134881262402901</v>
      </c>
      <c r="P319" s="156">
        <f>RES_hhdet_in_fec!P$5</f>
        <v>30.768910018019596</v>
      </c>
      <c r="Q319" s="156">
        <f>RES_hhdet_in_fec!Q$5</f>
        <v>8.4019752522109776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6.6478865926727394E-4</v>
      </c>
      <c r="E320" s="156">
        <f>RES_hhdet_in_fec!E$6</f>
        <v>0</v>
      </c>
      <c r="F320" s="156">
        <f>RES_hhdet_in_fec!F$6</f>
        <v>2.1634424006331614E-3</v>
      </c>
      <c r="G320" s="156">
        <f>RES_hhdet_in_fec!G$6</f>
        <v>0</v>
      </c>
      <c r="H320" s="156">
        <f>RES_hhdet_in_fec!H$6</f>
        <v>0</v>
      </c>
      <c r="I320" s="156">
        <f>RES_hhdet_in_fec!I$6</f>
        <v>1.4260160375203324E-2</v>
      </c>
      <c r="J320" s="156">
        <f>RES_hhdet_in_fec!J$6</f>
        <v>5.6066680508864521E-2</v>
      </c>
      <c r="K320" s="156">
        <f>RES_hhdet_in_fec!K$6</f>
        <v>1.779934716885349E-2</v>
      </c>
      <c r="L320" s="156">
        <f>RES_hhdet_in_fec!L$6</f>
        <v>3.0449732396488575E-3</v>
      </c>
      <c r="M320" s="156">
        <f>RES_hhdet_in_fec!M$6</f>
        <v>2.2489369045409673E-3</v>
      </c>
      <c r="N320" s="156">
        <f>RES_hhdet_in_fec!N$6</f>
        <v>2.0836110091007849E-2</v>
      </c>
      <c r="O320" s="156">
        <f>RES_hhdet_in_fec!O$6</f>
        <v>3.8511956778455141E-3</v>
      </c>
      <c r="P320" s="156">
        <f>RES_hhdet_in_fec!P$6</f>
        <v>0.2104444034674289</v>
      </c>
      <c r="Q320" s="156">
        <f>RES_hhdet_in_fec!Q$6</f>
        <v>7.4118590424795794E-2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1.8257857052764745E-3</v>
      </c>
      <c r="E321" s="157">
        <f t="shared" si="76"/>
        <v>0</v>
      </c>
      <c r="F321" s="157">
        <f t="shared" si="76"/>
        <v>2.3479955563694057E-3</v>
      </c>
      <c r="G321" s="157">
        <f t="shared" si="76"/>
        <v>0</v>
      </c>
      <c r="H321" s="157">
        <f t="shared" si="76"/>
        <v>0</v>
      </c>
      <c r="I321" s="157">
        <f t="shared" si="76"/>
        <v>2.2482349641895789E-3</v>
      </c>
      <c r="J321" s="157">
        <f t="shared" si="76"/>
        <v>8.4051885852505902E-3</v>
      </c>
      <c r="K321" s="157">
        <f t="shared" si="76"/>
        <v>5.2322134317783712E-3</v>
      </c>
      <c r="L321" s="157">
        <f t="shared" si="76"/>
        <v>4.0023140620965474E-3</v>
      </c>
      <c r="M321" s="157">
        <f t="shared" si="76"/>
        <v>3.2722786861735082E-3</v>
      </c>
      <c r="N321" s="157">
        <f t="shared" si="76"/>
        <v>1.3881224681712311E-2</v>
      </c>
      <c r="O321" s="157">
        <f t="shared" si="76"/>
        <v>1.3121206898714719E-2</v>
      </c>
      <c r="P321" s="157">
        <f t="shared" si="76"/>
        <v>0.13373481732814077</v>
      </c>
      <c r="Q321" s="157">
        <f t="shared" si="76"/>
        <v>4.8673002961083719E-2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1.8257857052764745E-3</v>
      </c>
      <c r="E322" s="156">
        <f>RES_hhdet_in_fec!E$8</f>
        <v>0</v>
      </c>
      <c r="F322" s="156">
        <f>RES_hhdet_in_fec!F$8</f>
        <v>2.3479955563694057E-3</v>
      </c>
      <c r="G322" s="156">
        <f>RES_hhdet_in_fec!G$8</f>
        <v>0</v>
      </c>
      <c r="H322" s="156">
        <f>RES_hhdet_in_fec!H$8</f>
        <v>0</v>
      </c>
      <c r="I322" s="156">
        <f>RES_hhdet_in_fec!I$8</f>
        <v>2.2482349641895789E-3</v>
      </c>
      <c r="J322" s="156">
        <f>RES_hhdet_in_fec!J$8</f>
        <v>8.4051885852505902E-3</v>
      </c>
      <c r="K322" s="156">
        <f>RES_hhdet_in_fec!K$8</f>
        <v>5.2322134317783712E-3</v>
      </c>
      <c r="L322" s="156">
        <f>RES_hhdet_in_fec!L$8</f>
        <v>4.0023140620965474E-3</v>
      </c>
      <c r="M322" s="156">
        <f>RES_hhdet_in_fec!M$8</f>
        <v>3.2722786861735082E-3</v>
      </c>
      <c r="N322" s="156">
        <f>RES_hhdet_in_fec!N$8</f>
        <v>1.3881224681712311E-2</v>
      </c>
      <c r="O322" s="156">
        <f>RES_hhdet_in_fec!O$8</f>
        <v>1.3121206898714719E-2</v>
      </c>
      <c r="P322" s="156">
        <f>RES_hhdet_in_fec!P$8</f>
        <v>0.13373481732814077</v>
      </c>
      <c r="Q322" s="156">
        <f>RES_hhdet_in_fec!Q$8</f>
        <v>4.8673002961083719E-2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2.307512862974858E-2</v>
      </c>
      <c r="E323" s="157">
        <f t="shared" si="77"/>
        <v>0</v>
      </c>
      <c r="F323" s="157">
        <f t="shared" si="77"/>
        <v>6.703162215815768E-2</v>
      </c>
      <c r="G323" s="157">
        <f t="shared" si="77"/>
        <v>0</v>
      </c>
      <c r="H323" s="157">
        <f t="shared" si="77"/>
        <v>0</v>
      </c>
      <c r="I323" s="157">
        <f t="shared" si="77"/>
        <v>0.16563172417574853</v>
      </c>
      <c r="J323" s="157">
        <f t="shared" si="77"/>
        <v>0.44775888731507785</v>
      </c>
      <c r="K323" s="157">
        <f t="shared" si="77"/>
        <v>0.34132139052464272</v>
      </c>
      <c r="L323" s="157">
        <f t="shared" si="77"/>
        <v>0.11601541713607007</v>
      </c>
      <c r="M323" s="157">
        <f t="shared" si="77"/>
        <v>5.3308998678671456E-2</v>
      </c>
      <c r="N323" s="157">
        <f t="shared" si="77"/>
        <v>0.50873482613940013</v>
      </c>
      <c r="O323" s="157">
        <f t="shared" si="77"/>
        <v>9.8743651515037986E-2</v>
      </c>
      <c r="P323" s="157">
        <f t="shared" si="77"/>
        <v>5.2851628602993355</v>
      </c>
      <c r="Q323" s="157">
        <f t="shared" si="77"/>
        <v>1.3156341942641774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2.307512862974858E-2</v>
      </c>
      <c r="E329" s="162">
        <f>RES_hhdet_in_fec!E$15</f>
        <v>0</v>
      </c>
      <c r="F329" s="162">
        <f>RES_hhdet_in_fec!F$15</f>
        <v>6.703162215815768E-2</v>
      </c>
      <c r="G329" s="162">
        <f>RES_hhdet_in_fec!G$15</f>
        <v>0</v>
      </c>
      <c r="H329" s="162">
        <f>RES_hhdet_in_fec!H$15</f>
        <v>0</v>
      </c>
      <c r="I329" s="162">
        <f>RES_hhdet_in_fec!I$15</f>
        <v>0.16563172417574853</v>
      </c>
      <c r="J329" s="162">
        <f>RES_hhdet_in_fec!J$15</f>
        <v>0.44775888731507785</v>
      </c>
      <c r="K329" s="162">
        <f>RES_hhdet_in_fec!K$15</f>
        <v>0.34132139052464272</v>
      </c>
      <c r="L329" s="162">
        <f>RES_hhdet_in_fec!L$15</f>
        <v>0.11601541713607007</v>
      </c>
      <c r="M329" s="162">
        <f>RES_hhdet_in_fec!M$15</f>
        <v>5.3308998678671456E-2</v>
      </c>
      <c r="N329" s="162">
        <f>RES_hhdet_in_fec!N$15</f>
        <v>0.50873482613940013</v>
      </c>
      <c r="O329" s="162">
        <f>RES_hhdet_in_fec!O$15</f>
        <v>9.8743651515037986E-2</v>
      </c>
      <c r="P329" s="162">
        <f>RES_hhdet_in_fec!P$15</f>
        <v>5.2851628602993355</v>
      </c>
      <c r="Q329" s="162">
        <f>RES_hhdet_in_fec!Q$15</f>
        <v>1.3156341942641774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1.3860040834285258E-2</v>
      </c>
      <c r="E333" s="157">
        <f t="shared" si="80"/>
        <v>0</v>
      </c>
      <c r="F333" s="157">
        <f t="shared" si="80"/>
        <v>4.5441323304853815E-2</v>
      </c>
      <c r="G333" s="157">
        <f t="shared" si="80"/>
        <v>0</v>
      </c>
      <c r="H333" s="157">
        <f t="shared" si="80"/>
        <v>0</v>
      </c>
      <c r="I333" s="157">
        <f t="shared" si="80"/>
        <v>2.6332644229508071E-2</v>
      </c>
      <c r="J333" s="157">
        <f t="shared" si="80"/>
        <v>0.31004510706787047</v>
      </c>
      <c r="K333" s="157">
        <f t="shared" si="80"/>
        <v>3.6815845933296745E-2</v>
      </c>
      <c r="L333" s="157">
        <f t="shared" si="80"/>
        <v>5.2128209890796792E-2</v>
      </c>
      <c r="M333" s="157">
        <f t="shared" si="80"/>
        <v>2.3999474392548667E-2</v>
      </c>
      <c r="N333" s="157">
        <f t="shared" si="80"/>
        <v>0.22550366095668789</v>
      </c>
      <c r="O333" s="157">
        <f t="shared" si="80"/>
        <v>4.8541258427434418E-2</v>
      </c>
      <c r="P333" s="157">
        <f t="shared" si="80"/>
        <v>2.3942095895791144</v>
      </c>
      <c r="Q333" s="157">
        <f t="shared" si="80"/>
        <v>0.59867634526475277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1.3860040834285258E-2</v>
      </c>
      <c r="E336" s="57">
        <f>RES_hhdet_in_fec!E$22</f>
        <v>0</v>
      </c>
      <c r="F336" s="57">
        <f>RES_hhdet_in_fec!F$22</f>
        <v>4.5441323304853815E-2</v>
      </c>
      <c r="G336" s="57">
        <f>RES_hhdet_in_fec!G$22</f>
        <v>0</v>
      </c>
      <c r="H336" s="57">
        <f>RES_hhdet_in_fec!H$22</f>
        <v>0</v>
      </c>
      <c r="I336" s="57">
        <f>RES_hhdet_in_fec!I$22</f>
        <v>2.6332644229508071E-2</v>
      </c>
      <c r="J336" s="57">
        <f>RES_hhdet_in_fec!J$22</f>
        <v>0.31004510706787047</v>
      </c>
      <c r="K336" s="57">
        <f>RES_hhdet_in_fec!K$22</f>
        <v>3.6815845933296745E-2</v>
      </c>
      <c r="L336" s="57">
        <f>RES_hhdet_in_fec!L$22</f>
        <v>5.2128209890796792E-2</v>
      </c>
      <c r="M336" s="57">
        <f>RES_hhdet_in_fec!M$22</f>
        <v>2.3999474392548667E-2</v>
      </c>
      <c r="N336" s="57">
        <f>RES_hhdet_in_fec!N$22</f>
        <v>0.22550366095668789</v>
      </c>
      <c r="O336" s="57">
        <f>RES_hhdet_in_fec!O$22</f>
        <v>4.8541258427434418E-2</v>
      </c>
      <c r="P336" s="57">
        <f>RES_hhdet_in_fec!P$22</f>
        <v>2.3942095895791144</v>
      </c>
      <c r="Q336" s="57">
        <f>RES_hhdet_in_fec!Q$22</f>
        <v>0.59867634526475277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0.14153209549022111</v>
      </c>
      <c r="E338" s="168">
        <f t="shared" si="81"/>
        <v>0</v>
      </c>
      <c r="F338" s="168">
        <f t="shared" si="81"/>
        <v>0.70441404020005016</v>
      </c>
      <c r="G338" s="168">
        <f t="shared" si="81"/>
        <v>0</v>
      </c>
      <c r="H338" s="168">
        <f t="shared" si="81"/>
        <v>0</v>
      </c>
      <c r="I338" s="168">
        <f t="shared" si="81"/>
        <v>0.59765802014546598</v>
      </c>
      <c r="J338" s="168">
        <f t="shared" si="81"/>
        <v>4.5444748623196816</v>
      </c>
      <c r="K338" s="168">
        <f t="shared" si="81"/>
        <v>0.9490410374742011</v>
      </c>
      <c r="L338" s="168">
        <f t="shared" si="81"/>
        <v>0.34242111387749136</v>
      </c>
      <c r="M338" s="168">
        <f t="shared" si="81"/>
        <v>0.24162884232440979</v>
      </c>
      <c r="N338" s="168">
        <f t="shared" si="81"/>
        <v>2.1587966853069935</v>
      </c>
      <c r="O338" s="168">
        <f t="shared" si="81"/>
        <v>0.47184936101338271</v>
      </c>
      <c r="P338" s="168">
        <f t="shared" si="81"/>
        <v>21.012449549837875</v>
      </c>
      <c r="Q338" s="168">
        <f t="shared" si="81"/>
        <v>5.6627956441084315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0.11177386967128419</v>
      </c>
      <c r="E339" s="157">
        <f t="shared" si="82"/>
        <v>0</v>
      </c>
      <c r="F339" s="157">
        <f t="shared" si="82"/>
        <v>0.61793650129901168</v>
      </c>
      <c r="G339" s="157">
        <f t="shared" si="82"/>
        <v>0</v>
      </c>
      <c r="H339" s="157">
        <f t="shared" si="82"/>
        <v>0</v>
      </c>
      <c r="I339" s="157">
        <f t="shared" si="82"/>
        <v>0.45663393776529654</v>
      </c>
      <c r="J339" s="157">
        <f t="shared" si="82"/>
        <v>3.96296808736298</v>
      </c>
      <c r="K339" s="157">
        <f t="shared" si="82"/>
        <v>0.67357674026535985</v>
      </c>
      <c r="L339" s="157">
        <f t="shared" si="82"/>
        <v>0.2098144706087928</v>
      </c>
      <c r="M339" s="157">
        <f t="shared" si="82"/>
        <v>0.17645684994274513</v>
      </c>
      <c r="N339" s="157">
        <f t="shared" si="82"/>
        <v>1.5816676063033712</v>
      </c>
      <c r="O339" s="157">
        <f t="shared" si="82"/>
        <v>0.32623139497577774</v>
      </c>
      <c r="P339" s="157">
        <f t="shared" si="82"/>
        <v>14.955491956323394</v>
      </c>
      <c r="Q339" s="157">
        <f t="shared" si="82"/>
        <v>4.1026660438971856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0.11107128643784299</v>
      </c>
      <c r="E340" s="156">
        <f>RES_hhdet_in_tes!E$5</f>
        <v>0</v>
      </c>
      <c r="F340" s="156">
        <f>RES_hhdet_in_tes!F$5</f>
        <v>0.61564863192259001</v>
      </c>
      <c r="G340" s="156">
        <f>RES_hhdet_in_tes!G$5</f>
        <v>0</v>
      </c>
      <c r="H340" s="156">
        <f>RES_hhdet_in_tes!H$5</f>
        <v>0</v>
      </c>
      <c r="I340" s="156">
        <f>RES_hhdet_in_tes!I$5</f>
        <v>0.44181695960105494</v>
      </c>
      <c r="J340" s="156">
        <f>RES_hhdet_in_tes!J$5</f>
        <v>3.9060914043577539</v>
      </c>
      <c r="K340" s="156">
        <f>RES_hhdet_in_tes!K$5</f>
        <v>0.65561060213810773</v>
      </c>
      <c r="L340" s="156">
        <f>RES_hhdet_in_tes!L$5</f>
        <v>0.20673950913831404</v>
      </c>
      <c r="M340" s="156">
        <f>RES_hhdet_in_tes!M$5</f>
        <v>0.17418193172726235</v>
      </c>
      <c r="N340" s="156">
        <f>RES_hhdet_in_tes!N$5</f>
        <v>1.5606500095573184</v>
      </c>
      <c r="O340" s="156">
        <f>RES_hhdet_in_tes!O$5</f>
        <v>0.32234761343077062</v>
      </c>
      <c r="P340" s="156">
        <f>RES_hhdet_in_tes!P$5</f>
        <v>14.745033629187052</v>
      </c>
      <c r="Q340" s="156">
        <f>RES_hhdet_in_tes!Q$5</f>
        <v>4.0285381391053692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7.0258323344119964E-4</v>
      </c>
      <c r="E341" s="156">
        <f>RES_hhdet_in_tes!E$6</f>
        <v>0</v>
      </c>
      <c r="F341" s="156">
        <f>RES_hhdet_in_tes!F$6</f>
        <v>2.2878693764217094E-3</v>
      </c>
      <c r="G341" s="156">
        <f>RES_hhdet_in_tes!G$6</f>
        <v>0</v>
      </c>
      <c r="H341" s="156">
        <f>RES_hhdet_in_tes!H$6</f>
        <v>0</v>
      </c>
      <c r="I341" s="156">
        <f>RES_hhdet_in_tes!I$6</f>
        <v>1.4816978164241599E-2</v>
      </c>
      <c r="J341" s="156">
        <f>RES_hhdet_in_tes!J$6</f>
        <v>5.6876683005226032E-2</v>
      </c>
      <c r="K341" s="156">
        <f>RES_hhdet_in_tes!K$6</f>
        <v>1.7966138127252087E-2</v>
      </c>
      <c r="L341" s="156">
        <f>RES_hhdet_in_tes!L$6</f>
        <v>3.0749614704787633E-3</v>
      </c>
      <c r="M341" s="156">
        <f>RES_hhdet_in_tes!M$6</f>
        <v>2.2749182154827873E-3</v>
      </c>
      <c r="N341" s="156">
        <f>RES_hhdet_in_tes!N$6</f>
        <v>2.1017596746052875E-2</v>
      </c>
      <c r="O341" s="156">
        <f>RES_hhdet_in_tes!O$6</f>
        <v>3.8837815450071243E-3</v>
      </c>
      <c r="P341" s="156">
        <f>RES_hhdet_in_tes!P$6</f>
        <v>0.21045832713634255</v>
      </c>
      <c r="Q341" s="156">
        <f>RES_hhdet_in_tes!Q$6</f>
        <v>7.4127904791816496E-2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3.2175023948943803E-3</v>
      </c>
      <c r="E342" s="157">
        <f t="shared" si="83"/>
        <v>0</v>
      </c>
      <c r="F342" s="157">
        <f t="shared" si="83"/>
        <v>4.2837018560070829E-3</v>
      </c>
      <c r="G342" s="157">
        <f t="shared" si="83"/>
        <v>0</v>
      </c>
      <c r="H342" s="157">
        <f t="shared" si="83"/>
        <v>0</v>
      </c>
      <c r="I342" s="157">
        <f t="shared" si="83"/>
        <v>4.6527959483651489E-3</v>
      </c>
      <c r="J342" s="157">
        <f t="shared" si="83"/>
        <v>1.8083133775682915E-2</v>
      </c>
      <c r="K342" s="157">
        <f t="shared" si="83"/>
        <v>1.1941707916236216E-2</v>
      </c>
      <c r="L342" s="157">
        <f t="shared" si="83"/>
        <v>9.8683610375361139E-3</v>
      </c>
      <c r="M342" s="157">
        <f t="shared" si="83"/>
        <v>8.5449169581029386E-3</v>
      </c>
      <c r="N342" s="157">
        <f t="shared" si="83"/>
        <v>3.7654776471293373E-2</v>
      </c>
      <c r="O342" s="157">
        <f t="shared" si="83"/>
        <v>3.6631132261304322E-2</v>
      </c>
      <c r="P342" s="157">
        <f t="shared" si="83"/>
        <v>0.38180577031264301</v>
      </c>
      <c r="Q342" s="157">
        <f t="shared" si="83"/>
        <v>0.14209991068138886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3.2175023948943803E-3</v>
      </c>
      <c r="E343" s="156">
        <f>RES_hhdet_in_tes!E$8</f>
        <v>0</v>
      </c>
      <c r="F343" s="156">
        <f>RES_hhdet_in_tes!F$8</f>
        <v>4.2837018560070829E-3</v>
      </c>
      <c r="G343" s="156">
        <f>RES_hhdet_in_tes!G$8</f>
        <v>0</v>
      </c>
      <c r="H343" s="156">
        <f>RES_hhdet_in_tes!H$8</f>
        <v>0</v>
      </c>
      <c r="I343" s="156">
        <f>RES_hhdet_in_tes!I$8</f>
        <v>4.6527959483651489E-3</v>
      </c>
      <c r="J343" s="156">
        <f>RES_hhdet_in_tes!J$8</f>
        <v>1.8083133775682915E-2</v>
      </c>
      <c r="K343" s="156">
        <f>RES_hhdet_in_tes!K$8</f>
        <v>1.1941707916236216E-2</v>
      </c>
      <c r="L343" s="156">
        <f>RES_hhdet_in_tes!L$8</f>
        <v>9.8683610375361139E-3</v>
      </c>
      <c r="M343" s="156">
        <f>RES_hhdet_in_tes!M$8</f>
        <v>8.5449169581029386E-3</v>
      </c>
      <c r="N343" s="156">
        <f>RES_hhdet_in_tes!N$8</f>
        <v>3.7654776471293373E-2</v>
      </c>
      <c r="O343" s="156">
        <f>RES_hhdet_in_tes!O$8</f>
        <v>3.6631132261304322E-2</v>
      </c>
      <c r="P343" s="156">
        <f>RES_hhdet_in_tes!P$8</f>
        <v>0.38180577031264301</v>
      </c>
      <c r="Q343" s="156">
        <f>RES_hhdet_in_tes!Q$8</f>
        <v>0.14209991068138886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1.5321047510811706E-2</v>
      </c>
      <c r="E344" s="157">
        <f t="shared" si="84"/>
        <v>0</v>
      </c>
      <c r="F344" s="157">
        <f t="shared" si="84"/>
        <v>4.5315328936356015E-2</v>
      </c>
      <c r="G344" s="157">
        <f t="shared" si="84"/>
        <v>0</v>
      </c>
      <c r="H344" s="157">
        <f t="shared" si="84"/>
        <v>0</v>
      </c>
      <c r="I344" s="157">
        <f t="shared" si="84"/>
        <v>0.11476304054342472</v>
      </c>
      <c r="J344" s="157">
        <f t="shared" si="84"/>
        <v>0.30846611757334536</v>
      </c>
      <c r="K344" s="157">
        <f t="shared" si="84"/>
        <v>0.23317667636283754</v>
      </c>
      <c r="L344" s="157">
        <f t="shared" si="84"/>
        <v>7.9674087732636331E-2</v>
      </c>
      <c r="M344" s="157">
        <f t="shared" si="84"/>
        <v>3.67603773398835E-2</v>
      </c>
      <c r="N344" s="157">
        <f t="shared" si="84"/>
        <v>0.35246560063863885</v>
      </c>
      <c r="O344" s="157">
        <f t="shared" si="84"/>
        <v>6.8653795246960025E-2</v>
      </c>
      <c r="P344" s="157">
        <f t="shared" si="84"/>
        <v>3.6833407185670537</v>
      </c>
      <c r="Q344" s="157">
        <f t="shared" si="84"/>
        <v>0.91933309985540301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1.5321047510811706E-2</v>
      </c>
      <c r="E350" s="162">
        <f>RES_hhdet_in_tes!E$15</f>
        <v>0</v>
      </c>
      <c r="F350" s="162">
        <f>RES_hhdet_in_tes!F$15</f>
        <v>4.5315328936356015E-2</v>
      </c>
      <c r="G350" s="162">
        <f>RES_hhdet_in_tes!G$15</f>
        <v>0</v>
      </c>
      <c r="H350" s="162">
        <f>RES_hhdet_in_tes!H$15</f>
        <v>0</v>
      </c>
      <c r="I350" s="162">
        <f>RES_hhdet_in_tes!I$15</f>
        <v>0.11476304054342472</v>
      </c>
      <c r="J350" s="162">
        <f>RES_hhdet_in_tes!J$15</f>
        <v>0.30846611757334536</v>
      </c>
      <c r="K350" s="162">
        <f>RES_hhdet_in_tes!K$15</f>
        <v>0.23317667636283754</v>
      </c>
      <c r="L350" s="162">
        <f>RES_hhdet_in_tes!L$15</f>
        <v>7.9674087732636331E-2</v>
      </c>
      <c r="M350" s="162">
        <f>RES_hhdet_in_tes!M$15</f>
        <v>3.67603773398835E-2</v>
      </c>
      <c r="N350" s="162">
        <f>RES_hhdet_in_tes!N$15</f>
        <v>0.35246560063863885</v>
      </c>
      <c r="O350" s="162">
        <f>RES_hhdet_in_tes!O$15</f>
        <v>6.8653795246960025E-2</v>
      </c>
      <c r="P350" s="162">
        <f>RES_hhdet_in_tes!P$15</f>
        <v>3.6833407185670537</v>
      </c>
      <c r="Q350" s="162">
        <f>RES_hhdet_in_tes!Q$15</f>
        <v>0.91933309985540301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1.1219675913230845E-2</v>
      </c>
      <c r="E354" s="157">
        <f t="shared" si="87"/>
        <v>0</v>
      </c>
      <c r="F354" s="157">
        <f t="shared" si="87"/>
        <v>3.6878508108675288E-2</v>
      </c>
      <c r="G354" s="157">
        <f t="shared" si="87"/>
        <v>0</v>
      </c>
      <c r="H354" s="157">
        <f t="shared" si="87"/>
        <v>0</v>
      </c>
      <c r="I354" s="157">
        <f t="shared" si="87"/>
        <v>2.160824588837958E-2</v>
      </c>
      <c r="J354" s="157">
        <f t="shared" si="87"/>
        <v>0.25495752360767393</v>
      </c>
      <c r="K354" s="157">
        <f t="shared" si="87"/>
        <v>3.0345912929767568E-2</v>
      </c>
      <c r="L354" s="157">
        <f t="shared" si="87"/>
        <v>4.3064194498526109E-2</v>
      </c>
      <c r="M354" s="157">
        <f t="shared" si="87"/>
        <v>1.9866698083678205E-2</v>
      </c>
      <c r="N354" s="157">
        <f t="shared" si="87"/>
        <v>0.18700870189369026</v>
      </c>
      <c r="O354" s="157">
        <f t="shared" si="87"/>
        <v>4.0333038529340594E-2</v>
      </c>
      <c r="P354" s="157">
        <f t="shared" si="87"/>
        <v>1.9918111046347848</v>
      </c>
      <c r="Q354" s="157">
        <f t="shared" si="87"/>
        <v>0.49869658967445435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1.1219675913230845E-2</v>
      </c>
      <c r="E357" s="57">
        <f>RES_hhdet_in_tes!E$22</f>
        <v>0</v>
      </c>
      <c r="F357" s="57">
        <f>RES_hhdet_in_tes!F$22</f>
        <v>3.6878508108675288E-2</v>
      </c>
      <c r="G357" s="57">
        <f>RES_hhdet_in_tes!G$22</f>
        <v>0</v>
      </c>
      <c r="H357" s="57">
        <f>RES_hhdet_in_tes!H$22</f>
        <v>0</v>
      </c>
      <c r="I357" s="57">
        <f>RES_hhdet_in_tes!I$22</f>
        <v>2.160824588837958E-2</v>
      </c>
      <c r="J357" s="57">
        <f>RES_hhdet_in_tes!J$22</f>
        <v>0.25495752360767393</v>
      </c>
      <c r="K357" s="57">
        <f>RES_hhdet_in_tes!K$22</f>
        <v>3.0345912929767568E-2</v>
      </c>
      <c r="L357" s="57">
        <f>RES_hhdet_in_tes!L$22</f>
        <v>4.3064194498526109E-2</v>
      </c>
      <c r="M357" s="57">
        <f>RES_hhdet_in_tes!M$22</f>
        <v>1.9866698083678205E-2</v>
      </c>
      <c r="N357" s="57">
        <f>RES_hhdet_in_tes!N$22</f>
        <v>0.18700870189369026</v>
      </c>
      <c r="O357" s="57">
        <f>RES_hhdet_in_tes!O$22</f>
        <v>4.0333038529340594E-2</v>
      </c>
      <c r="P357" s="57">
        <f>RES_hhdet_in_tes!P$22</f>
        <v>1.9918111046347848</v>
      </c>
      <c r="Q357" s="57">
        <f>RES_hhdet_in_tes!Q$22</f>
        <v>0.49869658967445435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0.50346249049213243</v>
      </c>
      <c r="E359" s="175" t="str">
        <f t="shared" si="88"/>
        <v/>
      </c>
      <c r="F359" s="175">
        <f t="shared" si="88"/>
        <v>0.48697901278973432</v>
      </c>
      <c r="G359" s="175" t="str">
        <f t="shared" si="88"/>
        <v/>
      </c>
      <c r="H359" s="175" t="str">
        <f t="shared" si="88"/>
        <v/>
      </c>
      <c r="I359" s="175">
        <f t="shared" si="88"/>
        <v>0.51710173938795967</v>
      </c>
      <c r="J359" s="175">
        <f t="shared" si="88"/>
        <v>0.49761895554204361</v>
      </c>
      <c r="K359" s="175">
        <f t="shared" si="88"/>
        <v>0.53208673628845526</v>
      </c>
      <c r="L359" s="175">
        <f t="shared" si="88"/>
        <v>0.5639625088368676</v>
      </c>
      <c r="M359" s="175">
        <f t="shared" si="88"/>
        <v>0.54177874645207302</v>
      </c>
      <c r="N359" s="175">
        <f t="shared" si="88"/>
        <v>0.53708239394975821</v>
      </c>
      <c r="O359" s="175">
        <f t="shared" si="88"/>
        <v>0.56467915542457137</v>
      </c>
      <c r="P359" s="175">
        <f t="shared" si="88"/>
        <v>0.54166321587067856</v>
      </c>
      <c r="Q359" s="175">
        <f t="shared" si="88"/>
        <v>0.54246131484542082</v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0.4611960826224839</v>
      </c>
      <c r="E360" s="169" t="str">
        <f t="shared" si="88"/>
        <v/>
      </c>
      <c r="F360" s="169">
        <f t="shared" si="88"/>
        <v>0.46402888669525932</v>
      </c>
      <c r="G360" s="169" t="str">
        <f t="shared" si="88"/>
        <v/>
      </c>
      <c r="H360" s="169" t="str">
        <f t="shared" si="88"/>
        <v/>
      </c>
      <c r="I360" s="169">
        <f t="shared" si="88"/>
        <v>0.47488293060491787</v>
      </c>
      <c r="J360" s="169">
        <f t="shared" si="88"/>
        <v>0.47368624500192458</v>
      </c>
      <c r="K360" s="169">
        <f t="shared" si="88"/>
        <v>0.48103983576647491</v>
      </c>
      <c r="L360" s="169">
        <f t="shared" si="88"/>
        <v>0.48230544620602428</v>
      </c>
      <c r="M360" s="169">
        <f t="shared" si="88"/>
        <v>0.48289969032323005</v>
      </c>
      <c r="N360" s="169">
        <f t="shared" si="88"/>
        <v>0.48348796705944086</v>
      </c>
      <c r="O360" s="169">
        <f t="shared" si="88"/>
        <v>0.48316260510163273</v>
      </c>
      <c r="P360" s="169">
        <f t="shared" si="88"/>
        <v>0.48275673381851975</v>
      </c>
      <c r="Q360" s="169">
        <f t="shared" si="88"/>
        <v>0.48402791664012507</v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0.45955769253746337</v>
      </c>
      <c r="E361" s="73" t="str">
        <f t="shared" si="88"/>
        <v/>
      </c>
      <c r="F361" s="73">
        <f t="shared" si="88"/>
        <v>0.46306314264770487</v>
      </c>
      <c r="G361" s="73" t="str">
        <f t="shared" si="88"/>
        <v/>
      </c>
      <c r="H361" s="73" t="str">
        <f t="shared" si="88"/>
        <v/>
      </c>
      <c r="I361" s="73">
        <f t="shared" si="88"/>
        <v>0.46639039994711184</v>
      </c>
      <c r="J361" s="73">
        <f t="shared" si="88"/>
        <v>0.47003786092413558</v>
      </c>
      <c r="K361" s="73">
        <f t="shared" si="88"/>
        <v>0.47423747141028072</v>
      </c>
      <c r="L361" s="73">
        <f t="shared" si="88"/>
        <v>0.47858685342235485</v>
      </c>
      <c r="M361" s="73">
        <f t="shared" si="88"/>
        <v>0.47962592507849489</v>
      </c>
      <c r="N361" s="73">
        <f t="shared" si="88"/>
        <v>0.48012126129254512</v>
      </c>
      <c r="O361" s="73">
        <f t="shared" si="88"/>
        <v>0.48014922700294221</v>
      </c>
      <c r="P361" s="73">
        <f t="shared" si="88"/>
        <v>0.47921858852171645</v>
      </c>
      <c r="Q361" s="73">
        <f t="shared" si="88"/>
        <v>0.47947512557184224</v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1.0568520140153754</v>
      </c>
      <c r="E362" s="73" t="str">
        <f t="shared" si="88"/>
        <v/>
      </c>
      <c r="F362" s="73">
        <f t="shared" si="88"/>
        <v>1.0575134220130533</v>
      </c>
      <c r="G362" s="73" t="str">
        <f t="shared" si="88"/>
        <v/>
      </c>
      <c r="H362" s="73" t="str">
        <f t="shared" si="88"/>
        <v/>
      </c>
      <c r="I362" s="73">
        <f t="shared" si="88"/>
        <v>1.0390470916446712</v>
      </c>
      <c r="J362" s="73">
        <f t="shared" si="88"/>
        <v>1.01444712775948</v>
      </c>
      <c r="K362" s="73">
        <f t="shared" si="88"/>
        <v>1.0093706222377896</v>
      </c>
      <c r="L362" s="73">
        <f t="shared" si="88"/>
        <v>1.009848438219235</v>
      </c>
      <c r="M362" s="73">
        <f t="shared" si="88"/>
        <v>1.0115527078102367</v>
      </c>
      <c r="N362" s="73">
        <f t="shared" si="88"/>
        <v>1.0087101985088547</v>
      </c>
      <c r="O362" s="73">
        <f t="shared" si="88"/>
        <v>1.008461233831629</v>
      </c>
      <c r="P362" s="73">
        <f t="shared" si="88"/>
        <v>1.0000661631703396</v>
      </c>
      <c r="Q362" s="73">
        <f t="shared" si="88"/>
        <v>1.0001256684317297</v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>
        <f t="shared" si="88"/>
        <v>1.7622563182502085</v>
      </c>
      <c r="E363" s="169" t="str">
        <f t="shared" si="88"/>
        <v/>
      </c>
      <c r="F363" s="169">
        <f t="shared" si="88"/>
        <v>1.8244079910571758</v>
      </c>
      <c r="G363" s="169" t="str">
        <f t="shared" si="88"/>
        <v/>
      </c>
      <c r="H363" s="169" t="str">
        <f t="shared" si="88"/>
        <v/>
      </c>
      <c r="I363" s="169">
        <f t="shared" si="88"/>
        <v>2.0695327768120277</v>
      </c>
      <c r="J363" s="169">
        <f t="shared" si="88"/>
        <v>2.1514251098916644</v>
      </c>
      <c r="K363" s="169">
        <f t="shared" si="88"/>
        <v>2.2823434234748645</v>
      </c>
      <c r="L363" s="169">
        <f t="shared" si="88"/>
        <v>2.4656638345784221</v>
      </c>
      <c r="M363" s="169">
        <f t="shared" si="88"/>
        <v>2.6113047749288967</v>
      </c>
      <c r="N363" s="169">
        <f t="shared" si="88"/>
        <v>2.7126408032931923</v>
      </c>
      <c r="O363" s="169">
        <f t="shared" si="88"/>
        <v>2.7917502211547709</v>
      </c>
      <c r="P363" s="169">
        <f t="shared" si="88"/>
        <v>2.8549466619139174</v>
      </c>
      <c r="Q363" s="169">
        <f t="shared" si="88"/>
        <v>2.9194810682834631</v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>
        <f t="shared" si="88"/>
        <v>1.7622563182502085</v>
      </c>
      <c r="E364" s="73" t="str">
        <f t="shared" si="88"/>
        <v/>
      </c>
      <c r="F364" s="73">
        <f t="shared" si="88"/>
        <v>1.8244079910571758</v>
      </c>
      <c r="G364" s="73" t="str">
        <f t="shared" si="88"/>
        <v/>
      </c>
      <c r="H364" s="73" t="str">
        <f t="shared" si="88"/>
        <v/>
      </c>
      <c r="I364" s="73">
        <f t="shared" si="88"/>
        <v>2.0695327768120277</v>
      </c>
      <c r="J364" s="73">
        <f t="shared" si="88"/>
        <v>2.1514251098916644</v>
      </c>
      <c r="K364" s="73">
        <f t="shared" si="88"/>
        <v>2.2823434234748645</v>
      </c>
      <c r="L364" s="73">
        <f t="shared" si="88"/>
        <v>2.4656638345784221</v>
      </c>
      <c r="M364" s="73">
        <f t="shared" si="88"/>
        <v>2.6113047749288967</v>
      </c>
      <c r="N364" s="73">
        <f t="shared" si="88"/>
        <v>2.7126408032931923</v>
      </c>
      <c r="O364" s="73">
        <f t="shared" si="88"/>
        <v>2.7917502211547709</v>
      </c>
      <c r="P364" s="73">
        <f t="shared" si="88"/>
        <v>2.8549466619139174</v>
      </c>
      <c r="Q364" s="73">
        <f t="shared" si="88"/>
        <v>2.9194810682834631</v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0.66396368820495888</v>
      </c>
      <c r="E365" s="169" t="str">
        <f t="shared" si="88"/>
        <v/>
      </c>
      <c r="F365" s="169">
        <f t="shared" si="88"/>
        <v>0.67602912591667286</v>
      </c>
      <c r="G365" s="169" t="str">
        <f t="shared" si="88"/>
        <v/>
      </c>
      <c r="H365" s="169" t="str">
        <f t="shared" si="88"/>
        <v/>
      </c>
      <c r="I365" s="169">
        <f t="shared" si="88"/>
        <v>0.69288079390909396</v>
      </c>
      <c r="J365" s="169">
        <f t="shared" si="88"/>
        <v>0.68891121161886548</v>
      </c>
      <c r="K365" s="169">
        <f t="shared" si="88"/>
        <v>0.68315869686462749</v>
      </c>
      <c r="L365" s="169">
        <f t="shared" si="88"/>
        <v>0.68675430989649955</v>
      </c>
      <c r="M365" s="169">
        <f t="shared" si="88"/>
        <v>0.68957170929926059</v>
      </c>
      <c r="N365" s="169">
        <f t="shared" si="88"/>
        <v>0.69282774154340787</v>
      </c>
      <c r="O365" s="169">
        <f t="shared" si="88"/>
        <v>0.69527300432579731</v>
      </c>
      <c r="P365" s="169">
        <f t="shared" si="88"/>
        <v>0.69692094944420324</v>
      </c>
      <c r="Q365" s="169">
        <f t="shared" si="88"/>
        <v>0.69877562004959737</v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0.66396368820495888</v>
      </c>
      <c r="E371" s="171" t="str">
        <f t="shared" si="88"/>
        <v/>
      </c>
      <c r="F371" s="171">
        <f t="shared" si="88"/>
        <v>0.67602912591667286</v>
      </c>
      <c r="G371" s="171" t="str">
        <f t="shared" si="88"/>
        <v/>
      </c>
      <c r="H371" s="171" t="str">
        <f t="shared" si="88"/>
        <v/>
      </c>
      <c r="I371" s="171">
        <f t="shared" si="88"/>
        <v>0.69288079390909396</v>
      </c>
      <c r="J371" s="171">
        <f t="shared" si="88"/>
        <v>0.68891121161886548</v>
      </c>
      <c r="K371" s="171">
        <f t="shared" si="88"/>
        <v>0.68315869686462749</v>
      </c>
      <c r="L371" s="171">
        <f t="shared" si="88"/>
        <v>0.68675430989649955</v>
      </c>
      <c r="M371" s="171">
        <f t="shared" si="88"/>
        <v>0.68957170929926059</v>
      </c>
      <c r="N371" s="171">
        <f t="shared" si="88"/>
        <v>0.69282774154340787</v>
      </c>
      <c r="O371" s="171">
        <f t="shared" si="88"/>
        <v>0.69527300432579731</v>
      </c>
      <c r="P371" s="171">
        <f t="shared" si="88"/>
        <v>0.69692094944420324</v>
      </c>
      <c r="Q371" s="171">
        <f t="shared" si="88"/>
        <v>0.69877562004959737</v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0.80949804169963169</v>
      </c>
      <c r="E375" s="169" t="str">
        <f t="shared" si="89"/>
        <v/>
      </c>
      <c r="F375" s="169">
        <f t="shared" si="89"/>
        <v>0.81156325182845435</v>
      </c>
      <c r="G375" s="169" t="str">
        <f t="shared" si="89"/>
        <v/>
      </c>
      <c r="H375" s="169" t="str">
        <f t="shared" si="89"/>
        <v/>
      </c>
      <c r="I375" s="169">
        <f t="shared" si="89"/>
        <v>0.82058777310960729</v>
      </c>
      <c r="J375" s="169">
        <f t="shared" si="89"/>
        <v>0.82232397091776199</v>
      </c>
      <c r="K375" s="169">
        <f t="shared" si="89"/>
        <v>0.82426227512871886</v>
      </c>
      <c r="L375" s="169">
        <f t="shared" si="89"/>
        <v>0.82612072405212345</v>
      </c>
      <c r="M375" s="169">
        <f t="shared" si="89"/>
        <v>0.82779721583596011</v>
      </c>
      <c r="N375" s="169">
        <f t="shared" si="89"/>
        <v>0.82929341856498151</v>
      </c>
      <c r="O375" s="169">
        <f t="shared" si="89"/>
        <v>0.83090220229118072</v>
      </c>
      <c r="P375" s="169">
        <f t="shared" si="89"/>
        <v>0.83192846328250303</v>
      </c>
      <c r="Q375" s="169">
        <f t="shared" si="89"/>
        <v>0.83299865381171134</v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0.80949804169963169</v>
      </c>
      <c r="E378" s="65" t="str">
        <f t="shared" si="89"/>
        <v/>
      </c>
      <c r="F378" s="65">
        <f t="shared" si="89"/>
        <v>0.81156325182845435</v>
      </c>
      <c r="G378" s="65" t="str">
        <f t="shared" si="89"/>
        <v/>
      </c>
      <c r="H378" s="65" t="str">
        <f t="shared" si="89"/>
        <v/>
      </c>
      <c r="I378" s="65">
        <f t="shared" si="89"/>
        <v>0.82058777310960729</v>
      </c>
      <c r="J378" s="65">
        <f t="shared" si="89"/>
        <v>0.82232397091776199</v>
      </c>
      <c r="K378" s="65">
        <f t="shared" si="89"/>
        <v>0.82426227512871886</v>
      </c>
      <c r="L378" s="65">
        <f t="shared" si="89"/>
        <v>0.82612072405212345</v>
      </c>
      <c r="M378" s="65">
        <f t="shared" si="89"/>
        <v>0.82779721583596011</v>
      </c>
      <c r="N378" s="65">
        <f t="shared" si="89"/>
        <v>0.82929341856498151</v>
      </c>
      <c r="O378" s="65">
        <f t="shared" si="89"/>
        <v>0.83090220229118072</v>
      </c>
      <c r="P378" s="65">
        <f t="shared" si="89"/>
        <v>0.83192846328250303</v>
      </c>
      <c r="Q378" s="65">
        <f t="shared" si="89"/>
        <v>0.83299865381171134</v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1.0165456710371594</v>
      </c>
      <c r="E380" s="168">
        <f t="shared" si="90"/>
        <v>0</v>
      </c>
      <c r="F380" s="168">
        <f t="shared" si="90"/>
        <v>5.6220705758814038</v>
      </c>
      <c r="G380" s="168">
        <f t="shared" si="90"/>
        <v>0</v>
      </c>
      <c r="H380" s="168">
        <f t="shared" si="90"/>
        <v>0</v>
      </c>
      <c r="I380" s="168">
        <f t="shared" si="90"/>
        <v>3.9281969252310134</v>
      </c>
      <c r="J380" s="168">
        <f t="shared" si="90"/>
        <v>33.436065223951864</v>
      </c>
      <c r="K380" s="168">
        <f t="shared" si="90"/>
        <v>5.8459310806414004</v>
      </c>
      <c r="L380" s="168">
        <f t="shared" si="90"/>
        <v>1.8286431809317962</v>
      </c>
      <c r="M380" s="168">
        <f t="shared" si="90"/>
        <v>1.5365356805236829</v>
      </c>
      <c r="N380" s="168">
        <f t="shared" si="90"/>
        <v>13.745424930460576</v>
      </c>
      <c r="O380" s="168">
        <f t="shared" si="90"/>
        <v>2.8389112407812278</v>
      </c>
      <c r="P380" s="168">
        <f t="shared" si="90"/>
        <v>127.79353732797311</v>
      </c>
      <c r="Q380" s="168">
        <f t="shared" si="90"/>
        <v>34.935126067793675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1.0165456710371594</v>
      </c>
      <c r="E381" s="157">
        <f t="shared" si="91"/>
        <v>0</v>
      </c>
      <c r="F381" s="157">
        <f t="shared" si="91"/>
        <v>5.6220705758814038</v>
      </c>
      <c r="G381" s="157">
        <f t="shared" si="91"/>
        <v>0</v>
      </c>
      <c r="H381" s="157">
        <f t="shared" si="91"/>
        <v>0</v>
      </c>
      <c r="I381" s="157">
        <f t="shared" si="91"/>
        <v>3.9281969252310134</v>
      </c>
      <c r="J381" s="157">
        <f t="shared" si="91"/>
        <v>33.436065223951864</v>
      </c>
      <c r="K381" s="157">
        <f t="shared" si="91"/>
        <v>5.8459310806414004</v>
      </c>
      <c r="L381" s="157">
        <f t="shared" si="91"/>
        <v>1.8286431809317962</v>
      </c>
      <c r="M381" s="157">
        <f t="shared" si="91"/>
        <v>1.5365356805236829</v>
      </c>
      <c r="N381" s="157">
        <f t="shared" si="91"/>
        <v>13.745424930460576</v>
      </c>
      <c r="O381" s="157">
        <f t="shared" si="91"/>
        <v>2.8389112407812278</v>
      </c>
      <c r="P381" s="157">
        <f t="shared" si="91"/>
        <v>127.79353732797311</v>
      </c>
      <c r="Q381" s="157">
        <f t="shared" si="91"/>
        <v>34.935126067793675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1.0165456710371594</v>
      </c>
      <c r="E382" s="156">
        <f>RES_hhdet_in_emi!E$5</f>
        <v>0</v>
      </c>
      <c r="F382" s="156">
        <f>RES_hhdet_in_emi!F$5</f>
        <v>5.6220705758814038</v>
      </c>
      <c r="G382" s="156">
        <f>RES_hhdet_in_emi!G$5</f>
        <v>0</v>
      </c>
      <c r="H382" s="156">
        <f>RES_hhdet_in_emi!H$5</f>
        <v>0</v>
      </c>
      <c r="I382" s="156">
        <f>RES_hhdet_in_emi!I$5</f>
        <v>3.9281969252310134</v>
      </c>
      <c r="J382" s="156">
        <f>RES_hhdet_in_emi!J$5</f>
        <v>33.436065223951864</v>
      </c>
      <c r="K382" s="156">
        <f>RES_hhdet_in_emi!K$5</f>
        <v>5.8459310806414004</v>
      </c>
      <c r="L382" s="156">
        <f>RES_hhdet_in_emi!L$5</f>
        <v>1.8286431809317962</v>
      </c>
      <c r="M382" s="156">
        <f>RES_hhdet_in_emi!M$5</f>
        <v>1.5365356805236829</v>
      </c>
      <c r="N382" s="156">
        <f>RES_hhdet_in_emi!N$5</f>
        <v>13.745424930460576</v>
      </c>
      <c r="O382" s="156">
        <f>RES_hhdet_in_emi!O$5</f>
        <v>2.8389112407812278</v>
      </c>
      <c r="P382" s="156">
        <f>RES_hhdet_in_emi!P$5</f>
        <v>127.79353732797311</v>
      </c>
      <c r="Q382" s="156">
        <f>RES_hhdet_in_emi!Q$5</f>
        <v>34.935126067793675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13218.705734995885</v>
      </c>
      <c r="E401" s="168">
        <f t="shared" si="97"/>
        <v>0</v>
      </c>
      <c r="F401" s="168">
        <f t="shared" si="97"/>
        <v>24040.035821019479</v>
      </c>
      <c r="G401" s="168">
        <f t="shared" si="97"/>
        <v>0</v>
      </c>
      <c r="H401" s="168">
        <f t="shared" si="97"/>
        <v>0</v>
      </c>
      <c r="I401" s="168">
        <f t="shared" si="97"/>
        <v>13708.259101765758</v>
      </c>
      <c r="J401" s="168">
        <f t="shared" si="97"/>
        <v>34415.861538958183</v>
      </c>
      <c r="K401" s="168">
        <f t="shared" si="97"/>
        <v>9972.7313382887096</v>
      </c>
      <c r="L401" s="168">
        <f t="shared" si="97"/>
        <v>7758.5745470341944</v>
      </c>
      <c r="M401" s="168">
        <f t="shared" si="97"/>
        <v>12751.376163708597</v>
      </c>
      <c r="N401" s="168">
        <f t="shared" si="97"/>
        <v>13096.021346943551</v>
      </c>
      <c r="O401" s="168">
        <f t="shared" si="97"/>
        <v>11746.76611496013</v>
      </c>
      <c r="P401" s="168">
        <f t="shared" si="97"/>
        <v>10748.308228699087</v>
      </c>
      <c r="Q401" s="168">
        <f t="shared" si="97"/>
        <v>10869.085780082707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11396.088014405273</v>
      </c>
      <c r="E402" s="157">
        <f t="shared" si="98"/>
        <v>0</v>
      </c>
      <c r="F402" s="157">
        <f t="shared" si="98"/>
        <v>22131.771837198776</v>
      </c>
      <c r="G402" s="157">
        <f t="shared" si="98"/>
        <v>0</v>
      </c>
      <c r="H402" s="157">
        <f t="shared" si="98"/>
        <v>0</v>
      </c>
      <c r="I402" s="157">
        <f t="shared" si="98"/>
        <v>11404.786976123405</v>
      </c>
      <c r="J402" s="157">
        <f t="shared" si="98"/>
        <v>31528.380052552868</v>
      </c>
      <c r="K402" s="157">
        <f t="shared" si="98"/>
        <v>7829.2038260306526</v>
      </c>
      <c r="L402" s="157">
        <f t="shared" si="98"/>
        <v>5558.8493842297148</v>
      </c>
      <c r="M402" s="157">
        <f t="shared" si="98"/>
        <v>10447.487100427274</v>
      </c>
      <c r="N402" s="157">
        <f t="shared" si="98"/>
        <v>10658.549290012877</v>
      </c>
      <c r="O402" s="157">
        <f t="shared" si="98"/>
        <v>9491.812397836773</v>
      </c>
      <c r="P402" s="157">
        <f t="shared" si="98"/>
        <v>8583.5143105987245</v>
      </c>
      <c r="Q402" s="157">
        <f t="shared" si="98"/>
        <v>8825.242658600042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11364.828320583601</v>
      </c>
      <c r="E403" s="156">
        <f t="shared" si="99"/>
        <v>0</v>
      </c>
      <c r="F403" s="156">
        <f t="shared" si="99"/>
        <v>22095.816556066722</v>
      </c>
      <c r="G403" s="156">
        <f t="shared" si="99"/>
        <v>0</v>
      </c>
      <c r="H403" s="156">
        <f t="shared" si="99"/>
        <v>0</v>
      </c>
      <c r="I403" s="156">
        <f t="shared" si="99"/>
        <v>11235.653349563729</v>
      </c>
      <c r="J403" s="156">
        <f t="shared" si="99"/>
        <v>31317.09114402478</v>
      </c>
      <c r="K403" s="156">
        <f t="shared" si="99"/>
        <v>7729.6826190913789</v>
      </c>
      <c r="L403" s="156">
        <f t="shared" si="99"/>
        <v>5519.9399320930515</v>
      </c>
      <c r="M403" s="156">
        <f t="shared" si="99"/>
        <v>10383.187611710897</v>
      </c>
      <c r="N403" s="156">
        <f t="shared" si="99"/>
        <v>10590.662512907013</v>
      </c>
      <c r="O403" s="156">
        <f t="shared" si="99"/>
        <v>9437.6731406803574</v>
      </c>
      <c r="P403" s="156">
        <f t="shared" si="99"/>
        <v>8525.2060410275808</v>
      </c>
      <c r="Q403" s="156">
        <f t="shared" si="99"/>
        <v>8748.0709615711658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31.259693821672315</v>
      </c>
      <c r="E404" s="156">
        <f t="shared" si="99"/>
        <v>0</v>
      </c>
      <c r="F404" s="156">
        <f t="shared" si="99"/>
        <v>35.955281132054232</v>
      </c>
      <c r="G404" s="156">
        <f t="shared" si="99"/>
        <v>0</v>
      </c>
      <c r="H404" s="156">
        <f t="shared" si="99"/>
        <v>0</v>
      </c>
      <c r="I404" s="156">
        <f t="shared" si="99"/>
        <v>169.13362655967623</v>
      </c>
      <c r="J404" s="156">
        <f t="shared" si="99"/>
        <v>211.28890852808701</v>
      </c>
      <c r="K404" s="156">
        <f t="shared" si="99"/>
        <v>99.521206939273469</v>
      </c>
      <c r="L404" s="156">
        <f t="shared" si="99"/>
        <v>38.909452136663219</v>
      </c>
      <c r="M404" s="156">
        <f t="shared" si="99"/>
        <v>64.299488716376757</v>
      </c>
      <c r="N404" s="156">
        <f t="shared" si="99"/>
        <v>67.886777105864098</v>
      </c>
      <c r="O404" s="156">
        <f t="shared" si="99"/>
        <v>54.139257156416058</v>
      </c>
      <c r="P404" s="156">
        <f t="shared" si="99"/>
        <v>58.308269571144351</v>
      </c>
      <c r="Q404" s="156">
        <f t="shared" si="99"/>
        <v>77.171697028876366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85.85209951360288</v>
      </c>
      <c r="E405" s="157">
        <f t="shared" si="100"/>
        <v>0</v>
      </c>
      <c r="F405" s="157">
        <f t="shared" si="100"/>
        <v>39.022458051745943</v>
      </c>
      <c r="G405" s="157">
        <f t="shared" si="100"/>
        <v>0</v>
      </c>
      <c r="H405" s="157">
        <f t="shared" si="100"/>
        <v>0</v>
      </c>
      <c r="I405" s="157">
        <f t="shared" si="100"/>
        <v>26.665347573009015</v>
      </c>
      <c r="J405" s="157">
        <f t="shared" si="100"/>
        <v>31.675196498739524</v>
      </c>
      <c r="K405" s="157">
        <f t="shared" si="100"/>
        <v>29.254791805266102</v>
      </c>
      <c r="L405" s="157">
        <f t="shared" si="100"/>
        <v>51.142599681105274</v>
      </c>
      <c r="M405" s="157">
        <f t="shared" si="100"/>
        <v>93.557914423303842</v>
      </c>
      <c r="N405" s="157">
        <f t="shared" si="100"/>
        <v>45.226849052333883</v>
      </c>
      <c r="O405" s="157">
        <f t="shared" si="100"/>
        <v>184.45502485852975</v>
      </c>
      <c r="P405" s="157">
        <f t="shared" si="100"/>
        <v>37.054184627075969</v>
      </c>
      <c r="Q405" s="157">
        <f t="shared" si="100"/>
        <v>50.67795024798199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85.85209951360288</v>
      </c>
      <c r="E406" s="156">
        <f t="shared" si="99"/>
        <v>0</v>
      </c>
      <c r="F406" s="156">
        <f t="shared" si="99"/>
        <v>39.022458051745943</v>
      </c>
      <c r="G406" s="156">
        <f t="shared" si="99"/>
        <v>0</v>
      </c>
      <c r="H406" s="156">
        <f t="shared" si="99"/>
        <v>0</v>
      </c>
      <c r="I406" s="156">
        <f t="shared" si="99"/>
        <v>26.665347573009015</v>
      </c>
      <c r="J406" s="156">
        <f t="shared" si="99"/>
        <v>31.675196498739524</v>
      </c>
      <c r="K406" s="156">
        <f t="shared" si="99"/>
        <v>29.254791805266102</v>
      </c>
      <c r="L406" s="156">
        <f t="shared" si="99"/>
        <v>51.142599681105274</v>
      </c>
      <c r="M406" s="156">
        <f t="shared" si="99"/>
        <v>93.557914423303842</v>
      </c>
      <c r="N406" s="156">
        <f t="shared" si="99"/>
        <v>45.226849052333883</v>
      </c>
      <c r="O406" s="156">
        <f t="shared" si="99"/>
        <v>184.45502485852975</v>
      </c>
      <c r="P406" s="156">
        <f t="shared" si="99"/>
        <v>37.054184627075969</v>
      </c>
      <c r="Q406" s="156">
        <f t="shared" si="99"/>
        <v>50.67795024798199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1085.0387499941437</v>
      </c>
      <c r="E407" s="157">
        <f t="shared" si="101"/>
        <v>0</v>
      </c>
      <c r="F407" s="157">
        <f t="shared" si="101"/>
        <v>1114.0305000626938</v>
      </c>
      <c r="G407" s="157">
        <f t="shared" si="101"/>
        <v>0</v>
      </c>
      <c r="H407" s="157">
        <f t="shared" si="101"/>
        <v>0</v>
      </c>
      <c r="I407" s="157">
        <f t="shared" si="101"/>
        <v>1964.4866148833146</v>
      </c>
      <c r="J407" s="157">
        <f t="shared" si="101"/>
        <v>1687.3923286682823</v>
      </c>
      <c r="K407" s="157">
        <f t="shared" si="101"/>
        <v>1908.4248662020771</v>
      </c>
      <c r="L407" s="157">
        <f t="shared" si="101"/>
        <v>1482.4748741277924</v>
      </c>
      <c r="M407" s="157">
        <f t="shared" si="101"/>
        <v>1524.1607499523063</v>
      </c>
      <c r="N407" s="157">
        <f t="shared" si="101"/>
        <v>1657.5247297728906</v>
      </c>
      <c r="O407" s="157">
        <f t="shared" si="101"/>
        <v>1388.1164160754488</v>
      </c>
      <c r="P407" s="157">
        <f t="shared" si="101"/>
        <v>1464.3710914052895</v>
      </c>
      <c r="Q407" s="157">
        <f t="shared" si="101"/>
        <v>1369.828039884296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1085.0387499941437</v>
      </c>
      <c r="E413" s="162">
        <f t="shared" si="106"/>
        <v>0</v>
      </c>
      <c r="F413" s="162">
        <f t="shared" si="106"/>
        <v>1114.0305000626938</v>
      </c>
      <c r="G413" s="162">
        <f t="shared" si="106"/>
        <v>0</v>
      </c>
      <c r="H413" s="162">
        <f t="shared" si="106"/>
        <v>0</v>
      </c>
      <c r="I413" s="162">
        <f t="shared" si="106"/>
        <v>1964.4866148833146</v>
      </c>
      <c r="J413" s="162">
        <f t="shared" si="106"/>
        <v>1687.3923286682823</v>
      </c>
      <c r="K413" s="162">
        <f t="shared" si="106"/>
        <v>1908.4248662020771</v>
      </c>
      <c r="L413" s="162">
        <f t="shared" si="106"/>
        <v>1482.4748741277924</v>
      </c>
      <c r="M413" s="162">
        <f t="shared" si="106"/>
        <v>1524.1607499523063</v>
      </c>
      <c r="N413" s="162">
        <f t="shared" si="106"/>
        <v>1657.5247297728906</v>
      </c>
      <c r="O413" s="162">
        <f t="shared" si="106"/>
        <v>1388.1164160754488</v>
      </c>
      <c r="P413" s="162">
        <f t="shared" si="106"/>
        <v>1464.3710914052895</v>
      </c>
      <c r="Q413" s="162">
        <f t="shared" si="106"/>
        <v>1369.828039884296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651.72687108286425</v>
      </c>
      <c r="E417" s="157">
        <f t="shared" si="109"/>
        <v>0</v>
      </c>
      <c r="F417" s="157">
        <f t="shared" si="109"/>
        <v>755.21102570626158</v>
      </c>
      <c r="G417" s="157">
        <f t="shared" si="109"/>
        <v>0</v>
      </c>
      <c r="H417" s="157">
        <f t="shared" si="109"/>
        <v>0</v>
      </c>
      <c r="I417" s="157">
        <f t="shared" si="109"/>
        <v>312.32016318602797</v>
      </c>
      <c r="J417" s="157">
        <f t="shared" si="109"/>
        <v>1168.4139612382937</v>
      </c>
      <c r="K417" s="157">
        <f t="shared" si="109"/>
        <v>205.8478542507153</v>
      </c>
      <c r="L417" s="157">
        <f t="shared" si="109"/>
        <v>666.10768899558229</v>
      </c>
      <c r="M417" s="157">
        <f t="shared" si="109"/>
        <v>686.17039890571357</v>
      </c>
      <c r="N417" s="157">
        <f t="shared" si="109"/>
        <v>734.72047810544723</v>
      </c>
      <c r="O417" s="157">
        <f t="shared" si="109"/>
        <v>682.38227618937901</v>
      </c>
      <c r="P417" s="157">
        <f t="shared" si="109"/>
        <v>663.36864206799646</v>
      </c>
      <c r="Q417" s="157">
        <f t="shared" si="109"/>
        <v>623.33713135038715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651.72687108286425</v>
      </c>
      <c r="E420" s="57">
        <f t="shared" si="112"/>
        <v>0</v>
      </c>
      <c r="F420" s="57">
        <f t="shared" si="112"/>
        <v>755.21102570626158</v>
      </c>
      <c r="G420" s="57">
        <f t="shared" si="112"/>
        <v>0</v>
      </c>
      <c r="H420" s="57">
        <f t="shared" si="112"/>
        <v>0</v>
      </c>
      <c r="I420" s="57">
        <f t="shared" si="112"/>
        <v>312.32016318602797</v>
      </c>
      <c r="J420" s="57">
        <f t="shared" si="112"/>
        <v>1168.4139612382937</v>
      </c>
      <c r="K420" s="57">
        <f t="shared" si="112"/>
        <v>205.8478542507153</v>
      </c>
      <c r="L420" s="57">
        <f t="shared" si="112"/>
        <v>666.10768899558229</v>
      </c>
      <c r="M420" s="57">
        <f t="shared" si="112"/>
        <v>686.17039890571357</v>
      </c>
      <c r="N420" s="57">
        <f t="shared" si="112"/>
        <v>734.72047810544723</v>
      </c>
      <c r="O420" s="57">
        <f t="shared" si="112"/>
        <v>682.38227618937901</v>
      </c>
      <c r="P420" s="57">
        <f t="shared" si="112"/>
        <v>663.36864206799646</v>
      </c>
      <c r="Q420" s="57">
        <f t="shared" si="112"/>
        <v>623.33713135038715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6655.122510423661</v>
      </c>
      <c r="E422" s="168">
        <f t="shared" si="113"/>
        <v>0</v>
      </c>
      <c r="F422" s="168">
        <f t="shared" si="113"/>
        <v>11706.992911549916</v>
      </c>
      <c r="G422" s="168">
        <f t="shared" si="113"/>
        <v>0</v>
      </c>
      <c r="H422" s="168">
        <f t="shared" si="113"/>
        <v>0</v>
      </c>
      <c r="I422" s="168">
        <f t="shared" si="113"/>
        <v>7088.564625503901</v>
      </c>
      <c r="J422" s="168">
        <f t="shared" si="113"/>
        <v>17125.985073095962</v>
      </c>
      <c r="K422" s="168">
        <f t="shared" si="113"/>
        <v>5306.3580696716381</v>
      </c>
      <c r="L422" s="168">
        <f t="shared" si="113"/>
        <v>4375.5451665432684</v>
      </c>
      <c r="M422" s="168">
        <f t="shared" si="113"/>
        <v>6908.4245935128902</v>
      </c>
      <c r="N422" s="168">
        <f t="shared" si="113"/>
        <v>7033.6424962335805</v>
      </c>
      <c r="O422" s="168">
        <f t="shared" si="113"/>
        <v>6633.1539687656586</v>
      </c>
      <c r="P422" s="168">
        <f t="shared" si="113"/>
        <v>5821.9632003264232</v>
      </c>
      <c r="Q422" s="168">
        <f t="shared" si="113"/>
        <v>5896.0585634313311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5255.8311494647523</v>
      </c>
      <c r="E423" s="157">
        <f t="shared" si="114"/>
        <v>0</v>
      </c>
      <c r="F423" s="157">
        <f t="shared" si="114"/>
        <v>10269.781446208844</v>
      </c>
      <c r="G423" s="157">
        <f t="shared" si="114"/>
        <v>0</v>
      </c>
      <c r="H423" s="157">
        <f t="shared" si="114"/>
        <v>0</v>
      </c>
      <c r="I423" s="157">
        <f t="shared" si="114"/>
        <v>5415.9386621462818</v>
      </c>
      <c r="J423" s="157">
        <f t="shared" si="114"/>
        <v>14934.559958087351</v>
      </c>
      <c r="K423" s="157">
        <f t="shared" si="114"/>
        <v>3766.1589226560418</v>
      </c>
      <c r="L423" s="157">
        <f t="shared" si="114"/>
        <v>2681.0633326529955</v>
      </c>
      <c r="M423" s="157">
        <f t="shared" si="114"/>
        <v>5045.0882854522724</v>
      </c>
      <c r="N423" s="157">
        <f t="shared" si="114"/>
        <v>5153.2803280311737</v>
      </c>
      <c r="O423" s="157">
        <f t="shared" si="114"/>
        <v>4586.0888052747896</v>
      </c>
      <c r="P423" s="157">
        <f t="shared" si="114"/>
        <v>4143.7493332691638</v>
      </c>
      <c r="Q423" s="157">
        <f t="shared" si="114"/>
        <v>4271.6638178857365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5222.7942790918141</v>
      </c>
      <c r="E424" s="156">
        <f t="shared" si="115"/>
        <v>0</v>
      </c>
      <c r="F424" s="156">
        <f t="shared" si="115"/>
        <v>10231.758253819444</v>
      </c>
      <c r="G424" s="156">
        <f t="shared" si="115"/>
        <v>0</v>
      </c>
      <c r="H424" s="156">
        <f t="shared" si="115"/>
        <v>0</v>
      </c>
      <c r="I424" s="156">
        <f t="shared" si="115"/>
        <v>5240.2008593701339</v>
      </c>
      <c r="J424" s="156">
        <f t="shared" si="115"/>
        <v>14720.218531703598</v>
      </c>
      <c r="K424" s="156">
        <f t="shared" si="115"/>
        <v>3665.7051400818914</v>
      </c>
      <c r="L424" s="156">
        <f t="shared" si="115"/>
        <v>2641.77068318082</v>
      </c>
      <c r="M424" s="156">
        <f t="shared" si="115"/>
        <v>4980.0459635304078</v>
      </c>
      <c r="N424" s="156">
        <f t="shared" si="115"/>
        <v>5084.8022436205911</v>
      </c>
      <c r="O424" s="156">
        <f t="shared" si="115"/>
        <v>4531.4914632041027</v>
      </c>
      <c r="P424" s="156">
        <f t="shared" si="115"/>
        <v>4085.4372058380477</v>
      </c>
      <c r="Q424" s="156">
        <f t="shared" si="115"/>
        <v>4194.4824228107209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33.036870372938374</v>
      </c>
      <c r="E425" s="156">
        <f t="shared" si="115"/>
        <v>0</v>
      </c>
      <c r="F425" s="156">
        <f t="shared" si="115"/>
        <v>38.023192389400037</v>
      </c>
      <c r="G425" s="156">
        <f t="shared" si="115"/>
        <v>0</v>
      </c>
      <c r="H425" s="156">
        <f t="shared" si="115"/>
        <v>0</v>
      </c>
      <c r="I425" s="156">
        <f t="shared" si="115"/>
        <v>175.73780277614753</v>
      </c>
      <c r="J425" s="156">
        <f t="shared" si="115"/>
        <v>214.34142638375334</v>
      </c>
      <c r="K425" s="156">
        <f t="shared" si="115"/>
        <v>100.4537825741503</v>
      </c>
      <c r="L425" s="156">
        <f t="shared" si="115"/>
        <v>39.29264947217542</v>
      </c>
      <c r="M425" s="156">
        <f t="shared" si="115"/>
        <v>65.042321921864684</v>
      </c>
      <c r="N425" s="156">
        <f t="shared" si="115"/>
        <v>68.478084410582539</v>
      </c>
      <c r="O425" s="156">
        <f t="shared" si="115"/>
        <v>54.597342070687191</v>
      </c>
      <c r="P425" s="156">
        <f t="shared" si="115"/>
        <v>58.312127431116195</v>
      </c>
      <c r="Q425" s="156">
        <f t="shared" si="115"/>
        <v>77.181395075015914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151.29340480289233</v>
      </c>
      <c r="E426" s="157">
        <f t="shared" si="116"/>
        <v>0</v>
      </c>
      <c r="F426" s="157">
        <f t="shared" si="116"/>
        <v>71.192884300298729</v>
      </c>
      <c r="G426" s="157">
        <f t="shared" si="116"/>
        <v>0</v>
      </c>
      <c r="H426" s="157">
        <f t="shared" si="116"/>
        <v>0</v>
      </c>
      <c r="I426" s="157">
        <f t="shared" si="116"/>
        <v>55.184810807427219</v>
      </c>
      <c r="J426" s="157">
        <f t="shared" si="116"/>
        <v>68.146813108140748</v>
      </c>
      <c r="K426" s="157">
        <f t="shared" si="116"/>
        <v>66.769481681875448</v>
      </c>
      <c r="L426" s="157">
        <f t="shared" si="116"/>
        <v>126.10045844002322</v>
      </c>
      <c r="M426" s="157">
        <f t="shared" si="116"/>
        <v>244.30822866596242</v>
      </c>
      <c r="N426" s="157">
        <f t="shared" si="116"/>
        <v>122.68419614374297</v>
      </c>
      <c r="O426" s="157">
        <f t="shared" si="116"/>
        <v>514.95235644190916</v>
      </c>
      <c r="P426" s="157">
        <f t="shared" si="116"/>
        <v>105.78772071101255</v>
      </c>
      <c r="Q426" s="157">
        <f t="shared" si="116"/>
        <v>147.95331632839466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151.29340480289233</v>
      </c>
      <c r="E427" s="156">
        <f t="shared" si="117"/>
        <v>0</v>
      </c>
      <c r="F427" s="156">
        <f t="shared" si="117"/>
        <v>71.192884300298729</v>
      </c>
      <c r="G427" s="156">
        <f t="shared" si="117"/>
        <v>0</v>
      </c>
      <c r="H427" s="156">
        <f t="shared" si="117"/>
        <v>0</v>
      </c>
      <c r="I427" s="156">
        <f t="shared" si="117"/>
        <v>55.184810807427219</v>
      </c>
      <c r="J427" s="156">
        <f t="shared" si="117"/>
        <v>68.146813108140748</v>
      </c>
      <c r="K427" s="156">
        <f t="shared" si="117"/>
        <v>66.769481681875448</v>
      </c>
      <c r="L427" s="156">
        <f t="shared" si="117"/>
        <v>126.10045844002322</v>
      </c>
      <c r="M427" s="156">
        <f t="shared" si="117"/>
        <v>244.30822866596242</v>
      </c>
      <c r="N427" s="156">
        <f t="shared" si="117"/>
        <v>122.68419614374297</v>
      </c>
      <c r="O427" s="156">
        <f t="shared" si="117"/>
        <v>514.95235644190916</v>
      </c>
      <c r="P427" s="156">
        <f t="shared" si="117"/>
        <v>105.78772071101255</v>
      </c>
      <c r="Q427" s="156">
        <f t="shared" si="117"/>
        <v>147.95331632839466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720.42633029140995</v>
      </c>
      <c r="E428" s="157">
        <f t="shared" si="118"/>
        <v>0</v>
      </c>
      <c r="F428" s="157">
        <f t="shared" si="118"/>
        <v>753.11706520189682</v>
      </c>
      <c r="G428" s="157">
        <f t="shared" si="118"/>
        <v>0</v>
      </c>
      <c r="H428" s="157">
        <f t="shared" si="118"/>
        <v>0</v>
      </c>
      <c r="I428" s="157">
        <f t="shared" si="118"/>
        <v>1361.1550453441394</v>
      </c>
      <c r="J428" s="157">
        <f t="shared" si="118"/>
        <v>1162.4634936192454</v>
      </c>
      <c r="K428" s="157">
        <f t="shared" si="118"/>
        <v>1303.7570446586622</v>
      </c>
      <c r="L428" s="157">
        <f t="shared" si="118"/>
        <v>1018.0960091205321</v>
      </c>
      <c r="M428" s="157">
        <f t="shared" si="118"/>
        <v>1051.0181335914549</v>
      </c>
      <c r="N428" s="157">
        <f t="shared" si="118"/>
        <v>1148.3791150808993</v>
      </c>
      <c r="O428" s="157">
        <f t="shared" si="118"/>
        <v>965.11987095873576</v>
      </c>
      <c r="P428" s="157">
        <f t="shared" si="118"/>
        <v>1020.5508913608185</v>
      </c>
      <c r="Q428" s="157">
        <f t="shared" si="118"/>
        <v>957.2024379314737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720.42633029140995</v>
      </c>
      <c r="E434" s="162">
        <f t="shared" si="122"/>
        <v>0</v>
      </c>
      <c r="F434" s="162">
        <f t="shared" si="122"/>
        <v>753.11706520189682</v>
      </c>
      <c r="G434" s="162">
        <f t="shared" si="122"/>
        <v>0</v>
      </c>
      <c r="H434" s="162">
        <f t="shared" si="122"/>
        <v>0</v>
      </c>
      <c r="I434" s="162">
        <f t="shared" si="122"/>
        <v>1361.1550453441394</v>
      </c>
      <c r="J434" s="162">
        <f t="shared" si="122"/>
        <v>1162.4634936192454</v>
      </c>
      <c r="K434" s="162">
        <f t="shared" si="122"/>
        <v>1303.7570446586622</v>
      </c>
      <c r="L434" s="162">
        <f t="shared" si="122"/>
        <v>1018.0960091205321</v>
      </c>
      <c r="M434" s="162">
        <f t="shared" si="122"/>
        <v>1051.0181335914549</v>
      </c>
      <c r="N434" s="162">
        <f t="shared" si="122"/>
        <v>1148.3791150808993</v>
      </c>
      <c r="O434" s="162">
        <f t="shared" si="122"/>
        <v>965.11987095873576</v>
      </c>
      <c r="P434" s="162">
        <f t="shared" si="122"/>
        <v>1020.5508913608185</v>
      </c>
      <c r="Q434" s="162">
        <f t="shared" si="122"/>
        <v>957.2024379314737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527.57162586460697</v>
      </c>
      <c r="E438" s="157">
        <f t="shared" si="124"/>
        <v>0</v>
      </c>
      <c r="F438" s="157">
        <f t="shared" si="124"/>
        <v>612.90151583887609</v>
      </c>
      <c r="G438" s="157">
        <f t="shared" si="124"/>
        <v>0</v>
      </c>
      <c r="H438" s="157">
        <f t="shared" si="124"/>
        <v>0</v>
      </c>
      <c r="I438" s="157">
        <f t="shared" si="124"/>
        <v>256.28610720605184</v>
      </c>
      <c r="J438" s="157">
        <f t="shared" si="124"/>
        <v>960.81480828122562</v>
      </c>
      <c r="K438" s="157">
        <f t="shared" si="124"/>
        <v>169.67262067505951</v>
      </c>
      <c r="L438" s="157">
        <f t="shared" si="124"/>
        <v>550.28536632971714</v>
      </c>
      <c r="M438" s="157">
        <f t="shared" si="124"/>
        <v>568.0099458031998</v>
      </c>
      <c r="N438" s="157">
        <f t="shared" si="124"/>
        <v>609.29885697776399</v>
      </c>
      <c r="O438" s="157">
        <f t="shared" si="124"/>
        <v>566.99293609022379</v>
      </c>
      <c r="P438" s="157">
        <f t="shared" si="124"/>
        <v>551.87525498542902</v>
      </c>
      <c r="Q438" s="157">
        <f t="shared" si="124"/>
        <v>519.23899128572634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527.57162586460697</v>
      </c>
      <c r="E441" s="57">
        <f t="shared" si="127"/>
        <v>0</v>
      </c>
      <c r="F441" s="57">
        <f t="shared" si="127"/>
        <v>612.90151583887609</v>
      </c>
      <c r="G441" s="57">
        <f t="shared" si="127"/>
        <v>0</v>
      </c>
      <c r="H441" s="57">
        <f t="shared" si="127"/>
        <v>0</v>
      </c>
      <c r="I441" s="57">
        <f t="shared" si="127"/>
        <v>256.28610720605184</v>
      </c>
      <c r="J441" s="57">
        <f t="shared" si="127"/>
        <v>960.81480828122562</v>
      </c>
      <c r="K441" s="57">
        <f t="shared" si="127"/>
        <v>169.67262067505951</v>
      </c>
      <c r="L441" s="57">
        <f t="shared" si="127"/>
        <v>550.28536632971714</v>
      </c>
      <c r="M441" s="57">
        <f t="shared" si="127"/>
        <v>568.0099458031998</v>
      </c>
      <c r="N441" s="57">
        <f t="shared" si="127"/>
        <v>609.29885697776399</v>
      </c>
      <c r="O441" s="57">
        <f t="shared" si="127"/>
        <v>566.99293609022379</v>
      </c>
      <c r="P441" s="57">
        <f t="shared" si="127"/>
        <v>551.87525498542902</v>
      </c>
      <c r="Q441" s="57">
        <f t="shared" si="127"/>
        <v>519.23899128572634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4110.8011021062557</v>
      </c>
      <c r="E443" s="168">
        <f t="shared" si="128"/>
        <v>0</v>
      </c>
      <c r="F443" s="168">
        <f t="shared" si="128"/>
        <v>8035.4850267878219</v>
      </c>
      <c r="G443" s="168">
        <f t="shared" si="128"/>
        <v>0</v>
      </c>
      <c r="H443" s="168">
        <f t="shared" si="128"/>
        <v>0</v>
      </c>
      <c r="I443" s="168">
        <f t="shared" si="128"/>
        <v>4006.7962064841727</v>
      </c>
      <c r="J443" s="168">
        <f t="shared" si="128"/>
        <v>10836.411055140208</v>
      </c>
      <c r="K443" s="168">
        <f t="shared" si="128"/>
        <v>2811.018492569679</v>
      </c>
      <c r="L443" s="168">
        <f t="shared" si="128"/>
        <v>2009.5511159653904</v>
      </c>
      <c r="M443" s="168">
        <f t="shared" si="128"/>
        <v>3778.0817358317781</v>
      </c>
      <c r="N443" s="168">
        <f t="shared" si="128"/>
        <v>3851.4580273731344</v>
      </c>
      <c r="O443" s="168">
        <f t="shared" si="128"/>
        <v>3432.1556307830888</v>
      </c>
      <c r="P443" s="168">
        <f t="shared" si="128"/>
        <v>3045.0898741080728</v>
      </c>
      <c r="Q443" s="168">
        <f t="shared" si="128"/>
        <v>3128.1794975340022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4110.8011021062557</v>
      </c>
      <c r="E444" s="157">
        <f t="shared" si="129"/>
        <v>0</v>
      </c>
      <c r="F444" s="157">
        <f t="shared" si="129"/>
        <v>8035.4850267878219</v>
      </c>
      <c r="G444" s="157">
        <f t="shared" si="129"/>
        <v>0</v>
      </c>
      <c r="H444" s="157">
        <f t="shared" si="129"/>
        <v>0</v>
      </c>
      <c r="I444" s="157">
        <f t="shared" si="129"/>
        <v>4006.7962064841727</v>
      </c>
      <c r="J444" s="157">
        <f t="shared" si="129"/>
        <v>10836.411055140208</v>
      </c>
      <c r="K444" s="157">
        <f t="shared" si="129"/>
        <v>2811.018492569679</v>
      </c>
      <c r="L444" s="157">
        <f t="shared" si="129"/>
        <v>2009.5511159653904</v>
      </c>
      <c r="M444" s="157">
        <f t="shared" si="129"/>
        <v>3778.0817358317781</v>
      </c>
      <c r="N444" s="157">
        <f t="shared" si="129"/>
        <v>3851.4580273731344</v>
      </c>
      <c r="O444" s="157">
        <f t="shared" si="129"/>
        <v>3432.1556307830888</v>
      </c>
      <c r="P444" s="157">
        <f t="shared" si="129"/>
        <v>3045.0898741080728</v>
      </c>
      <c r="Q444" s="157">
        <f t="shared" si="129"/>
        <v>3128.1794975340022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4110.8011021062557</v>
      </c>
      <c r="E445" s="156">
        <f t="shared" si="130"/>
        <v>0</v>
      </c>
      <c r="F445" s="156">
        <f t="shared" si="130"/>
        <v>8035.4850267878219</v>
      </c>
      <c r="G445" s="156">
        <f t="shared" si="130"/>
        <v>0</v>
      </c>
      <c r="H445" s="156">
        <f t="shared" si="130"/>
        <v>0</v>
      </c>
      <c r="I445" s="156">
        <f t="shared" si="130"/>
        <v>4006.7962064841727</v>
      </c>
      <c r="J445" s="156">
        <f t="shared" si="130"/>
        <v>10836.411055140208</v>
      </c>
      <c r="K445" s="156">
        <f t="shared" si="130"/>
        <v>2811.018492569679</v>
      </c>
      <c r="L445" s="156">
        <f t="shared" si="130"/>
        <v>2009.5511159653904</v>
      </c>
      <c r="M445" s="156">
        <f t="shared" si="130"/>
        <v>3778.0817358317781</v>
      </c>
      <c r="N445" s="156">
        <f t="shared" si="130"/>
        <v>3851.4580273731344</v>
      </c>
      <c r="O445" s="156">
        <f t="shared" si="130"/>
        <v>3432.1556307830888</v>
      </c>
      <c r="P445" s="156">
        <f t="shared" si="130"/>
        <v>3045.0898741080728</v>
      </c>
      <c r="Q445" s="156">
        <f t="shared" si="130"/>
        <v>3128.1794975340022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277.88495553860218</v>
      </c>
      <c r="E464" s="184">
        <f>E401/RES_summary!E$21</f>
        <v>0</v>
      </c>
      <c r="F464" s="184">
        <f>F401/RES_summary!F$21</f>
        <v>490.02573973827305</v>
      </c>
      <c r="G464" s="184">
        <f>G401/RES_summary!G$21</f>
        <v>0</v>
      </c>
      <c r="H464" s="184">
        <f>H401/RES_summary!H$21</f>
        <v>0</v>
      </c>
      <c r="I464" s="184">
        <f>I401/RES_summary!I$21</f>
        <v>267.25916716028377</v>
      </c>
      <c r="J464" s="184">
        <f>J401/RES_summary!J$21</f>
        <v>649.03655873390403</v>
      </c>
      <c r="K464" s="184">
        <f>K401/RES_summary!K$21</f>
        <v>186.19951696706005</v>
      </c>
      <c r="L464" s="184">
        <f>L401/RES_summary!L$21</f>
        <v>142.94316695109893</v>
      </c>
      <c r="M464" s="184">
        <f>M401/RES_summary!M$21</f>
        <v>232.49715361880354</v>
      </c>
      <c r="N464" s="184">
        <f>N401/RES_summary!N$21</f>
        <v>237.7425244943696</v>
      </c>
      <c r="O464" s="184">
        <f>O401/RES_summary!O$21</f>
        <v>210.61617303354964</v>
      </c>
      <c r="P464" s="184">
        <f>P401/RES_summary!P$21</f>
        <v>188.59126070752706</v>
      </c>
      <c r="Q464" s="184">
        <f>Q401/RES_summary!Q$21</f>
        <v>185.12789397420499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239.56970331921775</v>
      </c>
      <c r="E465" s="178">
        <f>E402/RES_summary!E$21</f>
        <v>0</v>
      </c>
      <c r="F465" s="178">
        <f>F402/RES_summary!F$21</f>
        <v>451.12819078079451</v>
      </c>
      <c r="G465" s="178">
        <f>G402/RES_summary!G$21</f>
        <v>0</v>
      </c>
      <c r="H465" s="178">
        <f>H402/RES_summary!H$21</f>
        <v>0</v>
      </c>
      <c r="I465" s="178">
        <f>I402/RES_summary!I$21</f>
        <v>222.35017927889731</v>
      </c>
      <c r="J465" s="178">
        <f>J402/RES_summary!J$21</f>
        <v>594.5825667795566</v>
      </c>
      <c r="K465" s="178">
        <f>K402/RES_summary!K$21</f>
        <v>146.17800492093863</v>
      </c>
      <c r="L465" s="178">
        <f>L402/RES_summary!L$21</f>
        <v>102.41566034700364</v>
      </c>
      <c r="M465" s="178">
        <f>M402/RES_summary!M$21</f>
        <v>190.49010727419849</v>
      </c>
      <c r="N465" s="178">
        <f>N402/RES_summary!N$21</f>
        <v>193.49314944776981</v>
      </c>
      <c r="O465" s="178">
        <f>O402/RES_summary!O$21</f>
        <v>170.18549469873113</v>
      </c>
      <c r="P465" s="178">
        <f>P402/RES_summary!P$21</f>
        <v>150.60749568147068</v>
      </c>
      <c r="Q465" s="178">
        <f>Q402/RES_summary!Q$21</f>
        <v>150.31610019969017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238.91255890569258</v>
      </c>
      <c r="E466" s="177">
        <f>E403/RES_summary!E$21</f>
        <v>0</v>
      </c>
      <c r="F466" s="177">
        <f>F403/RES_summary!F$21</f>
        <v>450.39528782817797</v>
      </c>
      <c r="G466" s="177">
        <f>G403/RES_summary!G$21</f>
        <v>0</v>
      </c>
      <c r="H466" s="177">
        <f>H403/RES_summary!H$21</f>
        <v>0</v>
      </c>
      <c r="I466" s="177">
        <f>I403/RES_summary!I$21</f>
        <v>219.05271372637395</v>
      </c>
      <c r="J466" s="177">
        <f>J403/RES_summary!J$21</f>
        <v>590.59794399350551</v>
      </c>
      <c r="K466" s="177">
        <f>K403/RES_summary!K$21</f>
        <v>144.31985793677939</v>
      </c>
      <c r="L466" s="177">
        <f>L403/RES_summary!L$21</f>
        <v>101.69879666553358</v>
      </c>
      <c r="M466" s="177">
        <f>M403/RES_summary!M$21</f>
        <v>189.31772808047276</v>
      </c>
      <c r="N466" s="177">
        <f>N403/RES_summary!N$21</f>
        <v>192.26074661782928</v>
      </c>
      <c r="O466" s="177">
        <f>O403/RES_summary!O$21</f>
        <v>169.21479322723067</v>
      </c>
      <c r="P466" s="177">
        <f>P403/RES_summary!P$21</f>
        <v>149.58441094719271</v>
      </c>
      <c r="Q466" s="177">
        <f>Q403/RES_summary!Q$21</f>
        <v>149.0016719180079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0.65714441352517428</v>
      </c>
      <c r="E467" s="177">
        <f>E404/RES_summary!E$21</f>
        <v>0</v>
      </c>
      <c r="F467" s="177">
        <f>F404/RES_summary!F$21</f>
        <v>0.73290295261653515</v>
      </c>
      <c r="G467" s="177">
        <f>G404/RES_summary!G$21</f>
        <v>0</v>
      </c>
      <c r="H467" s="177">
        <f>H404/RES_summary!H$21</f>
        <v>0</v>
      </c>
      <c r="I467" s="177">
        <f>I404/RES_summary!I$21</f>
        <v>3.2974655525233683</v>
      </c>
      <c r="J467" s="177">
        <f>J404/RES_summary!J$21</f>
        <v>3.984622786051093</v>
      </c>
      <c r="K467" s="177">
        <f>K404/RES_summary!K$21</f>
        <v>1.858146984159244</v>
      </c>
      <c r="L467" s="177">
        <f>L404/RES_summary!L$21</f>
        <v>0.71686368147006108</v>
      </c>
      <c r="M467" s="177">
        <f>M404/RES_summary!M$21</f>
        <v>1.172379193725714</v>
      </c>
      <c r="N467" s="177">
        <f>N404/RES_summary!N$21</f>
        <v>1.232402829940521</v>
      </c>
      <c r="O467" s="177">
        <f>O404/RES_summary!O$21</f>
        <v>0.97070147150046215</v>
      </c>
      <c r="P467" s="177">
        <f>P404/RES_summary!P$21</f>
        <v>1.0230847342779819</v>
      </c>
      <c r="Q467" s="177">
        <f>Q404/RES_summary!Q$21</f>
        <v>1.3144282816822688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1.8047914322710816</v>
      </c>
      <c r="E468" s="178">
        <f>E405/RES_summary!E$21</f>
        <v>0</v>
      </c>
      <c r="F468" s="178">
        <f>F405/RES_summary!F$21</f>
        <v>0.79542347671932956</v>
      </c>
      <c r="G468" s="178">
        <f>G405/RES_summary!G$21</f>
        <v>0</v>
      </c>
      <c r="H468" s="178">
        <f>H405/RES_summary!H$21</f>
        <v>0</v>
      </c>
      <c r="I468" s="178">
        <f>I405/RES_summary!I$21</f>
        <v>0.51987335018229353</v>
      </c>
      <c r="J468" s="178">
        <f>J405/RES_summary!J$21</f>
        <v>0.59735132620435449</v>
      </c>
      <c r="K468" s="178">
        <f>K405/RES_summary!K$21</f>
        <v>0.54621225803995066</v>
      </c>
      <c r="L468" s="178">
        <f>L405/RES_summary!L$21</f>
        <v>0.9422459138868452</v>
      </c>
      <c r="M468" s="178">
        <f>M405/RES_summary!M$21</f>
        <v>1.705851080124001</v>
      </c>
      <c r="N468" s="178">
        <f>N405/RES_summary!N$21</f>
        <v>0.82103907620287353</v>
      </c>
      <c r="O468" s="178">
        <f>O405/RES_summary!O$21</f>
        <v>3.307226095447263</v>
      </c>
      <c r="P468" s="178">
        <f>P405/RES_summary!P$21</f>
        <v>0.65015770339101298</v>
      </c>
      <c r="Q468" s="178">
        <f>Q405/RES_summary!Q$21</f>
        <v>0.86317307546974342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1.8047914322710816</v>
      </c>
      <c r="E469" s="177">
        <f>E406/RES_summary!E$21</f>
        <v>0</v>
      </c>
      <c r="F469" s="177">
        <f>F406/RES_summary!F$21</f>
        <v>0.79542347671932956</v>
      </c>
      <c r="G469" s="177">
        <f>G406/RES_summary!G$21</f>
        <v>0</v>
      </c>
      <c r="H469" s="177">
        <f>H406/RES_summary!H$21</f>
        <v>0</v>
      </c>
      <c r="I469" s="177">
        <f>I406/RES_summary!I$21</f>
        <v>0.51987335018229353</v>
      </c>
      <c r="J469" s="177">
        <f>J406/RES_summary!J$21</f>
        <v>0.59735132620435449</v>
      </c>
      <c r="K469" s="177">
        <f>K406/RES_summary!K$21</f>
        <v>0.54621225803995066</v>
      </c>
      <c r="L469" s="177">
        <f>L406/RES_summary!L$21</f>
        <v>0.9422459138868452</v>
      </c>
      <c r="M469" s="177">
        <f>M406/RES_summary!M$21</f>
        <v>1.705851080124001</v>
      </c>
      <c r="N469" s="177">
        <f>N406/RES_summary!N$21</f>
        <v>0.82103907620287353</v>
      </c>
      <c r="O469" s="177">
        <f>O406/RES_summary!O$21</f>
        <v>3.307226095447263</v>
      </c>
      <c r="P469" s="177">
        <f>P406/RES_summary!P$21</f>
        <v>0.65015770339101298</v>
      </c>
      <c r="Q469" s="177">
        <f>Q406/RES_summary!Q$21</f>
        <v>0.86317307546974342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22.809793246364066</v>
      </c>
      <c r="E470" s="178">
        <f>E407/RES_summary!E$21</f>
        <v>0</v>
      </c>
      <c r="F470" s="178">
        <f>F407/RES_summary!F$21</f>
        <v>22.708103429983549</v>
      </c>
      <c r="G470" s="178">
        <f>G407/RES_summary!G$21</f>
        <v>0</v>
      </c>
      <c r="H470" s="178">
        <f>H407/RES_summary!H$21</f>
        <v>0</v>
      </c>
      <c r="I470" s="178">
        <f>I407/RES_summary!I$21</f>
        <v>38.300053470948122</v>
      </c>
      <c r="J470" s="178">
        <f>J407/RES_summary!J$21</f>
        <v>31.821935039839868</v>
      </c>
      <c r="K470" s="178">
        <f>K407/RES_summary!K$21</f>
        <v>35.631942363718544</v>
      </c>
      <c r="L470" s="178">
        <f>L407/RES_summary!L$21</f>
        <v>27.312962213434343</v>
      </c>
      <c r="M470" s="178">
        <f>M407/RES_summary!M$21</f>
        <v>27.790179779179976</v>
      </c>
      <c r="N470" s="178">
        <f>N407/RES_summary!N$21</f>
        <v>30.090368916512531</v>
      </c>
      <c r="O470" s="178">
        <f>O407/RES_summary!O$21</f>
        <v>24.888532249443685</v>
      </c>
      <c r="P470" s="178">
        <f>P407/RES_summary!P$21</f>
        <v>25.694051975024781</v>
      </c>
      <c r="Q470" s="178">
        <f>Q407/RES_summary!Q$21</f>
        <v>23.33162008853548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22.809793246364066</v>
      </c>
      <c r="E476" s="180">
        <f>E413/RES_summary!E$21</f>
        <v>0</v>
      </c>
      <c r="F476" s="180">
        <f>F413/RES_summary!F$21</f>
        <v>22.708103429983549</v>
      </c>
      <c r="G476" s="180">
        <f>G413/RES_summary!G$21</f>
        <v>0</v>
      </c>
      <c r="H476" s="180">
        <f>H413/RES_summary!H$21</f>
        <v>0</v>
      </c>
      <c r="I476" s="180">
        <f>I413/RES_summary!I$21</f>
        <v>38.300053470948122</v>
      </c>
      <c r="J476" s="180">
        <f>J413/RES_summary!J$21</f>
        <v>31.821935039839868</v>
      </c>
      <c r="K476" s="180">
        <f>K413/RES_summary!K$21</f>
        <v>35.631942363718544</v>
      </c>
      <c r="L476" s="180">
        <f>L413/RES_summary!L$21</f>
        <v>27.312962213434343</v>
      </c>
      <c r="M476" s="180">
        <f>M413/RES_summary!M$21</f>
        <v>27.790179779179976</v>
      </c>
      <c r="N476" s="180">
        <f>N413/RES_summary!N$21</f>
        <v>30.090368916512531</v>
      </c>
      <c r="O476" s="180">
        <f>O413/RES_summary!O$21</f>
        <v>24.888532249443685</v>
      </c>
      <c r="P476" s="180">
        <f>P413/RES_summary!P$21</f>
        <v>25.694051975024781</v>
      </c>
      <c r="Q476" s="180">
        <f>Q413/RES_summary!Q$21</f>
        <v>23.33162008853548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13.700667540749247</v>
      </c>
      <c r="E480" s="178">
        <f>E417/RES_summary!E$21</f>
        <v>0</v>
      </c>
      <c r="F480" s="178">
        <f>F417/RES_summary!F$21</f>
        <v>15.394022050775668</v>
      </c>
      <c r="G480" s="178">
        <f>G417/RES_summary!G$21</f>
        <v>0</v>
      </c>
      <c r="H480" s="178">
        <f>H417/RES_summary!H$21</f>
        <v>0</v>
      </c>
      <c r="I480" s="178">
        <f>I417/RES_summary!I$21</f>
        <v>6.0890610602559985</v>
      </c>
      <c r="J480" s="178">
        <f>J417/RES_summary!J$21</f>
        <v>22.034705588303208</v>
      </c>
      <c r="K480" s="178">
        <f>K417/RES_summary!K$21</f>
        <v>3.8433574243629498</v>
      </c>
      <c r="L480" s="178">
        <f>L417/RES_summary!L$21</f>
        <v>12.272298476774122</v>
      </c>
      <c r="M480" s="178">
        <f>M417/RES_summary!M$21</f>
        <v>12.511015485301085</v>
      </c>
      <c r="N480" s="178">
        <f>N417/RES_summary!N$21</f>
        <v>13.33796705388435</v>
      </c>
      <c r="O480" s="178">
        <f>O417/RES_summary!O$21</f>
        <v>12.234919989927587</v>
      </c>
      <c r="P480" s="178">
        <f>P417/RES_summary!P$21</f>
        <v>11.639555347640581</v>
      </c>
      <c r="Q480" s="178">
        <f>Q417/RES_summary!Q$21</f>
        <v>10.617000610509624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13.700667540749247</v>
      </c>
      <c r="E483" s="176">
        <f>E420/RES_summary!E$21</f>
        <v>0</v>
      </c>
      <c r="F483" s="176">
        <f>F420/RES_summary!F$21</f>
        <v>15.394022050775668</v>
      </c>
      <c r="G483" s="176">
        <f>G420/RES_summary!G$21</f>
        <v>0</v>
      </c>
      <c r="H483" s="176">
        <f>H420/RES_summary!H$21</f>
        <v>0</v>
      </c>
      <c r="I483" s="176">
        <f>I420/RES_summary!I$21</f>
        <v>6.0890610602559985</v>
      </c>
      <c r="J483" s="176">
        <f>J420/RES_summary!J$21</f>
        <v>22.034705588303208</v>
      </c>
      <c r="K483" s="176">
        <f>K420/RES_summary!K$21</f>
        <v>3.8433574243629498</v>
      </c>
      <c r="L483" s="176">
        <f>L420/RES_summary!L$21</f>
        <v>12.272298476774122</v>
      </c>
      <c r="M483" s="176">
        <f>M420/RES_summary!M$21</f>
        <v>12.511015485301085</v>
      </c>
      <c r="N483" s="176">
        <f>N420/RES_summary!N$21</f>
        <v>13.33796705388435</v>
      </c>
      <c r="O483" s="176">
        <f>O420/RES_summary!O$21</f>
        <v>12.234919989927587</v>
      </c>
      <c r="P483" s="176">
        <f>P420/RES_summary!P$21</f>
        <v>11.639555347640581</v>
      </c>
      <c r="Q483" s="176">
        <f>Q420/RES_summary!Q$21</f>
        <v>10.617000610509624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139.90465178576011</v>
      </c>
      <c r="E485" s="184">
        <f>E422/RES_summary!E$21</f>
        <v>0</v>
      </c>
      <c r="F485" s="184">
        <f>F422/RES_summary!F$21</f>
        <v>238.63225097930351</v>
      </c>
      <c r="G485" s="184">
        <f>G422/RES_summary!G$21</f>
        <v>0</v>
      </c>
      <c r="H485" s="184">
        <f>H422/RES_summary!H$21</f>
        <v>0</v>
      </c>
      <c r="I485" s="184">
        <f>I422/RES_summary!I$21</f>
        <v>138.20018020596015</v>
      </c>
      <c r="J485" s="184">
        <f>J422/RES_summary!J$21</f>
        <v>322.97289446576758</v>
      </c>
      <c r="K485" s="184">
        <f>K422/RES_summary!K$21</f>
        <v>99.07429328148983</v>
      </c>
      <c r="L485" s="184">
        <f>L422/RES_summary!L$21</f>
        <v>80.614587054828988</v>
      </c>
      <c r="M485" s="184">
        <f>M422/RES_summary!M$21</f>
        <v>125.96201644127048</v>
      </c>
      <c r="N485" s="184">
        <f>N422/RES_summary!N$21</f>
        <v>127.68732419909507</v>
      </c>
      <c r="O485" s="184">
        <f>O422/RES_summary!O$21</f>
        <v>118.93056270734019</v>
      </c>
      <c r="P485" s="184">
        <f>P422/RES_summary!P$21</f>
        <v>102.15294875994464</v>
      </c>
      <c r="Q485" s="184">
        <f>Q422/RES_summary!Q$21</f>
        <v>100.4247207798109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110.48860868585389</v>
      </c>
      <c r="E486" s="178">
        <f>E423/RES_summary!E$21</f>
        <v>0</v>
      </c>
      <c r="F486" s="178">
        <f>F423/RES_summary!F$21</f>
        <v>209.33651212485867</v>
      </c>
      <c r="G486" s="178">
        <f>G423/RES_summary!G$21</f>
        <v>0</v>
      </c>
      <c r="H486" s="178">
        <f>H423/RES_summary!H$21</f>
        <v>0</v>
      </c>
      <c r="I486" s="178">
        <f>I423/RES_summary!I$21</f>
        <v>105.59030475649163</v>
      </c>
      <c r="J486" s="178">
        <f>J423/RES_summary!J$21</f>
        <v>281.64558340141429</v>
      </c>
      <c r="K486" s="178">
        <f>K423/RES_summary!K$21</f>
        <v>70.317443479839284</v>
      </c>
      <c r="L486" s="178">
        <f>L423/RES_summary!L$21</f>
        <v>49.395630762146212</v>
      </c>
      <c r="M486" s="178">
        <f>M423/RES_summary!M$21</f>
        <v>91.987613812349352</v>
      </c>
      <c r="N486" s="178">
        <f>N423/RES_summary!N$21</f>
        <v>93.551609466430818</v>
      </c>
      <c r="O486" s="178">
        <f>O423/RES_summary!O$21</f>
        <v>82.227266969149014</v>
      </c>
      <c r="P486" s="178">
        <f>P423/RES_summary!P$21</f>
        <v>72.706782703773612</v>
      </c>
      <c r="Q486" s="178">
        <f>Q423/RES_summary!Q$21</f>
        <v>72.757188817124302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109.79410428892086</v>
      </c>
      <c r="E487" s="177">
        <f>E424/RES_summary!E$21</f>
        <v>0</v>
      </c>
      <c r="F487" s="177">
        <f>F424/RES_summary!F$21</f>
        <v>208.56145741543367</v>
      </c>
      <c r="G487" s="177">
        <f>G424/RES_summary!G$21</f>
        <v>0</v>
      </c>
      <c r="H487" s="177">
        <f>H424/RES_summary!H$21</f>
        <v>0</v>
      </c>
      <c r="I487" s="177">
        <f>I424/RES_summary!I$21</f>
        <v>102.16408276434373</v>
      </c>
      <c r="J487" s="177">
        <f>J424/RES_summary!J$21</f>
        <v>277.60339426089973</v>
      </c>
      <c r="K487" s="177">
        <f>K424/RES_summary!K$21</f>
        <v>68.441884502229186</v>
      </c>
      <c r="L487" s="177">
        <f>L424/RES_summary!L$21</f>
        <v>48.671707092997579</v>
      </c>
      <c r="M487" s="177">
        <f>M424/RES_summary!M$21</f>
        <v>90.801690464355715</v>
      </c>
      <c r="N487" s="177">
        <f>N424/RES_summary!N$21</f>
        <v>92.30847216319863</v>
      </c>
      <c r="O487" s="177">
        <f>O424/RES_summary!O$21</f>
        <v>81.248352165517488</v>
      </c>
      <c r="P487" s="177">
        <f>P424/RES_summary!P$21</f>
        <v>71.683630278966078</v>
      </c>
      <c r="Q487" s="177">
        <f>Q424/RES_summary!Q$21</f>
        <v>71.442595353301257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0.69450439693303312</v>
      </c>
      <c r="E488" s="177">
        <f>E425/RES_summary!E$21</f>
        <v>0</v>
      </c>
      <c r="F488" s="177">
        <f>F425/RES_summary!F$21</f>
        <v>0.77505470942498267</v>
      </c>
      <c r="G488" s="177">
        <f>G425/RES_summary!G$21</f>
        <v>0</v>
      </c>
      <c r="H488" s="177">
        <f>H425/RES_summary!H$21</f>
        <v>0</v>
      </c>
      <c r="I488" s="177">
        <f>I425/RES_summary!I$21</f>
        <v>3.4262219921478954</v>
      </c>
      <c r="J488" s="177">
        <f>J425/RES_summary!J$21</f>
        <v>4.0421891405145081</v>
      </c>
      <c r="K488" s="177">
        <f>K425/RES_summary!K$21</f>
        <v>1.8755589776100883</v>
      </c>
      <c r="L488" s="177">
        <f>L425/RES_summary!L$21</f>
        <v>0.72392366914863215</v>
      </c>
      <c r="M488" s="177">
        <f>M425/RES_summary!M$21</f>
        <v>1.1859233479936282</v>
      </c>
      <c r="N488" s="177">
        <f>N425/RES_summary!N$21</f>
        <v>1.2431373032321771</v>
      </c>
      <c r="O488" s="177">
        <f>O425/RES_summary!O$21</f>
        <v>0.97891480363153394</v>
      </c>
      <c r="P488" s="177">
        <f>P425/RES_summary!P$21</f>
        <v>1.0231524248075279</v>
      </c>
      <c r="Q488" s="177">
        <f>Q425/RES_summary!Q$21</f>
        <v>1.3145934638230492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3.1805051046435571</v>
      </c>
      <c r="E489" s="178">
        <f>E426/RES_summary!E$21</f>
        <v>0</v>
      </c>
      <c r="F489" s="178">
        <f>F426/RES_summary!F$21</f>
        <v>1.4511769472012261</v>
      </c>
      <c r="G489" s="178">
        <f>G426/RES_summary!G$21</f>
        <v>0</v>
      </c>
      <c r="H489" s="178">
        <f>H426/RES_summary!H$21</f>
        <v>0</v>
      </c>
      <c r="I489" s="178">
        <f>I426/RES_summary!I$21</f>
        <v>1.0758949379933338</v>
      </c>
      <c r="J489" s="178">
        <f>J426/RES_summary!J$21</f>
        <v>1.2851566426231349</v>
      </c>
      <c r="K489" s="178">
        <f>K426/RES_summary!K$21</f>
        <v>1.2466439549588371</v>
      </c>
      <c r="L489" s="178">
        <f>L426/RES_summary!L$21</f>
        <v>2.3232616731500886</v>
      </c>
      <c r="M489" s="178">
        <f>M426/RES_summary!M$21</f>
        <v>4.4544970708454192</v>
      </c>
      <c r="N489" s="178">
        <f>N426/RES_summary!N$21</f>
        <v>2.2271840992060641</v>
      </c>
      <c r="O489" s="178">
        <f>O426/RES_summary!O$21</f>
        <v>9.2329491833737247</v>
      </c>
      <c r="P489" s="178">
        <f>P426/RES_summary!P$21</f>
        <v>1.8561655650137918</v>
      </c>
      <c r="Q489" s="178">
        <f>Q426/RES_summary!Q$21</f>
        <v>2.5200174524859289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3.1805051046435571</v>
      </c>
      <c r="E490" s="177">
        <f>E427/RES_summary!E$21</f>
        <v>0</v>
      </c>
      <c r="F490" s="177">
        <f>F427/RES_summary!F$21</f>
        <v>1.4511769472012261</v>
      </c>
      <c r="G490" s="177">
        <f>G427/RES_summary!G$21</f>
        <v>0</v>
      </c>
      <c r="H490" s="177">
        <f>H427/RES_summary!H$21</f>
        <v>0</v>
      </c>
      <c r="I490" s="177">
        <f>I427/RES_summary!I$21</f>
        <v>1.0758949379933338</v>
      </c>
      <c r="J490" s="177">
        <f>J427/RES_summary!J$21</f>
        <v>1.2851566426231349</v>
      </c>
      <c r="K490" s="177">
        <f>K427/RES_summary!K$21</f>
        <v>1.2466439549588371</v>
      </c>
      <c r="L490" s="177">
        <f>L427/RES_summary!L$21</f>
        <v>2.3232616731500886</v>
      </c>
      <c r="M490" s="177">
        <f>M427/RES_summary!M$21</f>
        <v>4.4544970708454192</v>
      </c>
      <c r="N490" s="177">
        <f>N427/RES_summary!N$21</f>
        <v>2.2271840992060641</v>
      </c>
      <c r="O490" s="177">
        <f>O427/RES_summary!O$21</f>
        <v>9.2329491833737247</v>
      </c>
      <c r="P490" s="177">
        <f>P427/RES_summary!P$21</f>
        <v>1.8561655650137918</v>
      </c>
      <c r="Q490" s="177">
        <f>Q427/RES_summary!Q$21</f>
        <v>2.5200174524859289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15.144874451048448</v>
      </c>
      <c r="E491" s="178">
        <f>E428/RES_summary!E$21</f>
        <v>0</v>
      </c>
      <c r="F491" s="178">
        <f>F428/RES_summary!F$21</f>
        <v>15.351339312997178</v>
      </c>
      <c r="G491" s="178">
        <f>G428/RES_summary!G$21</f>
        <v>0</v>
      </c>
      <c r="H491" s="178">
        <f>H428/RES_summary!H$21</f>
        <v>0</v>
      </c>
      <c r="I491" s="178">
        <f>I428/RES_summary!I$21</f>
        <v>26.537371455711277</v>
      </c>
      <c r="J491" s="178">
        <f>J428/RES_summary!J$21</f>
        <v>21.922487824352917</v>
      </c>
      <c r="K491" s="178">
        <f>K428/RES_summary!K$21</f>
        <v>24.342271311953475</v>
      </c>
      <c r="L491" s="178">
        <f>L428/RES_summary!L$21</f>
        <v>18.757294516116271</v>
      </c>
      <c r="M491" s="178">
        <f>M428/RES_summary!M$21</f>
        <v>19.163321772062886</v>
      </c>
      <c r="N491" s="178">
        <f>N428/RES_summary!N$21</f>
        <v>20.847442338635339</v>
      </c>
      <c r="O491" s="178">
        <f>O428/RES_summary!O$21</f>
        <v>17.304324590330207</v>
      </c>
      <c r="P491" s="178">
        <f>P428/RES_summary!P$21</f>
        <v>17.906723097502976</v>
      </c>
      <c r="Q491" s="178">
        <f>Q428/RES_summary!Q$21</f>
        <v>16.303567294128023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15.144874451048448</v>
      </c>
      <c r="E497" s="180">
        <f>E434/RES_summary!E$21</f>
        <v>0</v>
      </c>
      <c r="F497" s="180">
        <f>F434/RES_summary!F$21</f>
        <v>15.351339312997178</v>
      </c>
      <c r="G497" s="180">
        <f>G434/RES_summary!G$21</f>
        <v>0</v>
      </c>
      <c r="H497" s="180">
        <f>H434/RES_summary!H$21</f>
        <v>0</v>
      </c>
      <c r="I497" s="180">
        <f>I434/RES_summary!I$21</f>
        <v>26.537371455711277</v>
      </c>
      <c r="J497" s="180">
        <f>J434/RES_summary!J$21</f>
        <v>21.922487824352917</v>
      </c>
      <c r="K497" s="180">
        <f>K434/RES_summary!K$21</f>
        <v>24.342271311953475</v>
      </c>
      <c r="L497" s="180">
        <f>L434/RES_summary!L$21</f>
        <v>18.757294516116271</v>
      </c>
      <c r="M497" s="180">
        <f>M434/RES_summary!M$21</f>
        <v>19.163321772062886</v>
      </c>
      <c r="N497" s="180">
        <f>N434/RES_summary!N$21</f>
        <v>20.847442338635339</v>
      </c>
      <c r="O497" s="180">
        <f>O434/RES_summary!O$21</f>
        <v>17.304324590330207</v>
      </c>
      <c r="P497" s="180">
        <f>P434/RES_summary!P$21</f>
        <v>17.906723097502976</v>
      </c>
      <c r="Q497" s="180">
        <f>Q434/RES_summary!Q$21</f>
        <v>16.303567294128023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11.090663544214225</v>
      </c>
      <c r="E501" s="178">
        <f>E438/RES_summary!E$21</f>
        <v>0</v>
      </c>
      <c r="F501" s="178">
        <f>F438/RES_summary!F$21</f>
        <v>12.493222594246433</v>
      </c>
      <c r="G501" s="178">
        <f>G438/RES_summary!G$21</f>
        <v>0</v>
      </c>
      <c r="H501" s="178">
        <f>H438/RES_summary!H$21</f>
        <v>0</v>
      </c>
      <c r="I501" s="178">
        <f>I438/RES_summary!I$21</f>
        <v>4.9966090557638942</v>
      </c>
      <c r="J501" s="178">
        <f>J438/RES_summary!J$21</f>
        <v>18.119666597377293</v>
      </c>
      <c r="K501" s="178">
        <f>K438/RES_summary!K$21</f>
        <v>3.1679345347382579</v>
      </c>
      <c r="L501" s="178">
        <f>L438/RES_summary!L$21</f>
        <v>10.138400103416409</v>
      </c>
      <c r="M501" s="178">
        <f>M438/RES_summary!M$21</f>
        <v>10.356583786012822</v>
      </c>
      <c r="N501" s="178">
        <f>N438/RES_summary!N$21</f>
        <v>11.061088294822847</v>
      </c>
      <c r="O501" s="178">
        <f>O438/RES_summary!O$21</f>
        <v>10.166021964487223</v>
      </c>
      <c r="P501" s="178">
        <f>P438/RES_summary!P$21</f>
        <v>9.6832773936542686</v>
      </c>
      <c r="Q501" s="178">
        <f>Q438/RES_summary!Q$21</f>
        <v>8.8439472160726336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11.090663544214225</v>
      </c>
      <c r="E504" s="176">
        <f>E441/RES_summary!E$21</f>
        <v>0</v>
      </c>
      <c r="F504" s="176">
        <f>F441/RES_summary!F$21</f>
        <v>12.493222594246433</v>
      </c>
      <c r="G504" s="176">
        <f>G441/RES_summary!G$21</f>
        <v>0</v>
      </c>
      <c r="H504" s="176">
        <f>H441/RES_summary!H$21</f>
        <v>0</v>
      </c>
      <c r="I504" s="176">
        <f>I441/RES_summary!I$21</f>
        <v>4.9966090557638942</v>
      </c>
      <c r="J504" s="176">
        <f>J441/RES_summary!J$21</f>
        <v>18.119666597377293</v>
      </c>
      <c r="K504" s="176">
        <f>K441/RES_summary!K$21</f>
        <v>3.1679345347382579</v>
      </c>
      <c r="L504" s="176">
        <f>L441/RES_summary!L$21</f>
        <v>10.138400103416409</v>
      </c>
      <c r="M504" s="176">
        <f>M441/RES_summary!M$21</f>
        <v>10.356583786012822</v>
      </c>
      <c r="N504" s="176">
        <f>N441/RES_summary!N$21</f>
        <v>11.061088294822847</v>
      </c>
      <c r="O504" s="176">
        <f>O441/RES_summary!O$21</f>
        <v>10.166021964487223</v>
      </c>
      <c r="P504" s="176">
        <f>P441/RES_summary!P$21</f>
        <v>9.6832773936542686</v>
      </c>
      <c r="Q504" s="176">
        <f>Q441/RES_summary!Q$21</f>
        <v>8.8439472160726336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86.417672379419926</v>
      </c>
      <c r="E506" s="184">
        <f>E443/RES_summary!E$21</f>
        <v>0</v>
      </c>
      <c r="F506" s="184">
        <f>F443/RES_summary!F$21</f>
        <v>163.79320412512328</v>
      </c>
      <c r="G506" s="184">
        <f>G443/RES_summary!G$21</f>
        <v>0</v>
      </c>
      <c r="H506" s="184">
        <f>H443/RES_summary!H$21</f>
        <v>0</v>
      </c>
      <c r="I506" s="184">
        <f>I443/RES_summary!I$21</f>
        <v>78.117360430399799</v>
      </c>
      <c r="J506" s="184">
        <f>J443/RES_summary!J$21</f>
        <v>204.36004289163989</v>
      </c>
      <c r="K506" s="184">
        <f>K443/RES_summary!K$21</f>
        <v>52.484145791875221</v>
      </c>
      <c r="L506" s="184">
        <f>L443/RES_summary!L$21</f>
        <v>37.023759831761012</v>
      </c>
      <c r="M506" s="184">
        <f>M443/RES_summary!M$21</f>
        <v>68.886153027157334</v>
      </c>
      <c r="N506" s="184">
        <f>N443/RES_summary!N$21</f>
        <v>69.918590551587371</v>
      </c>
      <c r="O506" s="184">
        <f>O443/RES_summary!O$21</f>
        <v>61.5375735872082</v>
      </c>
      <c r="P506" s="184">
        <f>P443/RES_summary!P$21</f>
        <v>53.429556178188754</v>
      </c>
      <c r="Q506" s="184">
        <f>Q443/RES_summary!Q$21</f>
        <v>53.280772097039232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86.417672379419926</v>
      </c>
      <c r="E507" s="178">
        <f>E444/RES_summary!E$21</f>
        <v>0</v>
      </c>
      <c r="F507" s="178">
        <f>F444/RES_summary!F$21</f>
        <v>163.79320412512328</v>
      </c>
      <c r="G507" s="178">
        <f>G444/RES_summary!G$21</f>
        <v>0</v>
      </c>
      <c r="H507" s="178">
        <f>H444/RES_summary!H$21</f>
        <v>0</v>
      </c>
      <c r="I507" s="178">
        <f>I444/RES_summary!I$21</f>
        <v>78.117360430399799</v>
      </c>
      <c r="J507" s="178">
        <f>J444/RES_summary!J$21</f>
        <v>204.36004289163989</v>
      </c>
      <c r="K507" s="178">
        <f>K444/RES_summary!K$21</f>
        <v>52.484145791875221</v>
      </c>
      <c r="L507" s="178">
        <f>L444/RES_summary!L$21</f>
        <v>37.023759831761012</v>
      </c>
      <c r="M507" s="178">
        <f>M444/RES_summary!M$21</f>
        <v>68.886153027157334</v>
      </c>
      <c r="N507" s="178">
        <f>N444/RES_summary!N$21</f>
        <v>69.918590551587371</v>
      </c>
      <c r="O507" s="178">
        <f>O444/RES_summary!O$21</f>
        <v>61.5375735872082</v>
      </c>
      <c r="P507" s="178">
        <f>P444/RES_summary!P$21</f>
        <v>53.429556178188754</v>
      </c>
      <c r="Q507" s="178">
        <f>Q444/RES_summary!Q$21</f>
        <v>53.280772097039232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86.417672379419926</v>
      </c>
      <c r="E508" s="177">
        <f>E445/RES_summary!E$21</f>
        <v>0</v>
      </c>
      <c r="F508" s="177">
        <f>F445/RES_summary!F$21</f>
        <v>163.79320412512328</v>
      </c>
      <c r="G508" s="177">
        <f>G445/RES_summary!G$21</f>
        <v>0</v>
      </c>
      <c r="H508" s="177">
        <f>H445/RES_summary!H$21</f>
        <v>0</v>
      </c>
      <c r="I508" s="177">
        <f>I445/RES_summary!I$21</f>
        <v>78.117360430399799</v>
      </c>
      <c r="J508" s="177">
        <f>J445/RES_summary!J$21</f>
        <v>204.36004289163989</v>
      </c>
      <c r="K508" s="177">
        <f>K445/RES_summary!K$21</f>
        <v>52.484145791875221</v>
      </c>
      <c r="L508" s="177">
        <f>L445/RES_summary!L$21</f>
        <v>37.023759831761012</v>
      </c>
      <c r="M508" s="177">
        <f>M445/RES_summary!M$21</f>
        <v>68.886153027157334</v>
      </c>
      <c r="N508" s="177">
        <f>N445/RES_summary!N$21</f>
        <v>69.918590551587371</v>
      </c>
      <c r="O508" s="177">
        <f>O445/RES_summary!O$21</f>
        <v>61.5375735872082</v>
      </c>
      <c r="P508" s="177">
        <f>P445/RES_summary!P$21</f>
        <v>53.429556178188754</v>
      </c>
      <c r="Q508" s="177">
        <f>Q445/RES_summary!Q$21</f>
        <v>53.280772097039232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147433</v>
      </c>
      <c r="C5" s="151">
        <f>RES_hhdet_num!C$43</f>
        <v>132641</v>
      </c>
      <c r="D5" s="151">
        <f>RES_hhdet_num!D$43</f>
        <v>103263</v>
      </c>
      <c r="E5" s="151">
        <f>RES_hhdet_num!E$43</f>
        <v>104038</v>
      </c>
      <c r="F5" s="151">
        <f>RES_hhdet_num!F$43</f>
        <v>234693</v>
      </c>
      <c r="G5" s="151">
        <f>RES_hhdet_num!G$43</f>
        <v>250571</v>
      </c>
      <c r="H5" s="151">
        <f>RES_hhdet_num!H$43</f>
        <v>263850</v>
      </c>
      <c r="I5" s="151">
        <f>RES_hhdet_num!I$43</f>
        <v>258592</v>
      </c>
      <c r="J5" s="151">
        <f>RES_hhdet_num!J$43</f>
        <v>178209.00000000003</v>
      </c>
      <c r="K5" s="151">
        <f>RES_hhdet_num!K$43</f>
        <v>49320.999999999978</v>
      </c>
      <c r="L5" s="151">
        <f>RES_hhdet_num!L$43</f>
        <v>40322</v>
      </c>
      <c r="M5" s="151">
        <f>RES_hhdet_num!M$43</f>
        <v>37558.999999999985</v>
      </c>
      <c r="N5" s="151">
        <f>RES_hhdet_num!N$43</f>
        <v>35015.999999999993</v>
      </c>
      <c r="O5" s="151">
        <f>RES_hhdet_num!O$43</f>
        <v>30887.000000000004</v>
      </c>
      <c r="P5" s="151">
        <f>RES_hhdet_num!P$43</f>
        <v>37087.999999999993</v>
      </c>
      <c r="Q5" s="151">
        <f>RES_hhdet_num!Q$43</f>
        <v>43452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147433</v>
      </c>
      <c r="C7" s="67">
        <f>RES_hhdet_num!C$45</f>
        <v>132641</v>
      </c>
      <c r="D7" s="67">
        <f>RES_hhdet_num!D$45</f>
        <v>103263</v>
      </c>
      <c r="E7" s="67">
        <f>RES_hhdet_num!E$45</f>
        <v>104038</v>
      </c>
      <c r="F7" s="67">
        <f>RES_hhdet_num!F$45</f>
        <v>234693</v>
      </c>
      <c r="G7" s="67">
        <f>RES_hhdet_num!G$45</f>
        <v>250571</v>
      </c>
      <c r="H7" s="67">
        <f>RES_hhdet_num!H$45</f>
        <v>263850</v>
      </c>
      <c r="I7" s="67">
        <f>RES_hhdet_num!I$45</f>
        <v>258592</v>
      </c>
      <c r="J7" s="67">
        <f>RES_hhdet_num!J$45</f>
        <v>178209.00000000003</v>
      </c>
      <c r="K7" s="67">
        <f>RES_hhdet_num!K$45</f>
        <v>49320.999999999978</v>
      </c>
      <c r="L7" s="67">
        <f>RES_hhdet_num!L$45</f>
        <v>40322</v>
      </c>
      <c r="M7" s="67">
        <f>RES_hhdet_num!M$45</f>
        <v>37558.999999999985</v>
      </c>
      <c r="N7" s="67">
        <f>RES_hhdet_num!N$45</f>
        <v>35015.999999999993</v>
      </c>
      <c r="O7" s="67">
        <f>RES_hhdet_num!O$45</f>
        <v>30887.000000000004</v>
      </c>
      <c r="P7" s="67">
        <f>RES_hhdet_num!P$45</f>
        <v>37087.999999999993</v>
      </c>
      <c r="Q7" s="67">
        <f>RES_hhdet_num!Q$45</f>
        <v>43452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2193</v>
      </c>
      <c r="C9" s="67">
        <f>RES_hhdet_num!C$48</f>
        <v>2441</v>
      </c>
      <c r="D9" s="67">
        <f>RES_hhdet_num!D$48</f>
        <v>2327</v>
      </c>
      <c r="E9" s="67">
        <f>RES_hhdet_num!E$48</f>
        <v>2743</v>
      </c>
      <c r="F9" s="67">
        <f>RES_hhdet_num!F$48</f>
        <v>7147</v>
      </c>
      <c r="G9" s="67">
        <f>RES_hhdet_num!G$48</f>
        <v>8687</v>
      </c>
      <c r="H9" s="67">
        <f>RES_hhdet_num!H$48</f>
        <v>10622</v>
      </c>
      <c r="I9" s="67">
        <f>RES_hhdet_num!I$48</f>
        <v>12212</v>
      </c>
      <c r="J9" s="67">
        <f>RES_hhdet_num!J$48</f>
        <v>10286</v>
      </c>
      <c r="K9" s="67">
        <f>RES_hhdet_num!K$48</f>
        <v>3040.9999999999991</v>
      </c>
      <c r="L9" s="67">
        <f>RES_hhdet_num!L$48</f>
        <v>2703.9999999999995</v>
      </c>
      <c r="M9" s="67">
        <f>RES_hhdet_num!M$48</f>
        <v>2684.9999999999991</v>
      </c>
      <c r="N9" s="67">
        <f>RES_hhdet_num!N$48</f>
        <v>2833.9999999999991</v>
      </c>
      <c r="O9" s="67">
        <f>RES_hhdet_num!O$48</f>
        <v>2832</v>
      </c>
      <c r="P9" s="67">
        <f>RES_hhdet_num!P$48</f>
        <v>3667.9999999999995</v>
      </c>
      <c r="Q9" s="67">
        <f>RES_hhdet_num!Q$48</f>
        <v>4483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92466</v>
      </c>
      <c r="C11" s="67">
        <f>RES_hhdet_num!C$50</f>
        <v>83700</v>
      </c>
      <c r="D11" s="67">
        <f>RES_hhdet_num!D$50</f>
        <v>53172</v>
      </c>
      <c r="E11" s="67">
        <f>RES_hhdet_num!E$50</f>
        <v>73592</v>
      </c>
      <c r="F11" s="67">
        <f>RES_hhdet_num!F$50</f>
        <v>215918</v>
      </c>
      <c r="G11" s="67">
        <f>RES_hhdet_num!G$50</f>
        <v>179614</v>
      </c>
      <c r="H11" s="67">
        <f>RES_hhdet_num!H$50</f>
        <v>182480</v>
      </c>
      <c r="I11" s="67">
        <f>RES_hhdet_num!I$50</f>
        <v>245597</v>
      </c>
      <c r="J11" s="67">
        <f>RES_hhdet_num!J$50</f>
        <v>151543.00000000003</v>
      </c>
      <c r="K11" s="67">
        <f>RES_hhdet_num!K$50</f>
        <v>34663.999999999985</v>
      </c>
      <c r="L11" s="67">
        <f>RES_hhdet_num!L$50</f>
        <v>23244</v>
      </c>
      <c r="M11" s="67">
        <f>RES_hhdet_num!M$50</f>
        <v>37346.999999999985</v>
      </c>
      <c r="N11" s="67">
        <f>RES_hhdet_num!N$50</f>
        <v>25548.999999999996</v>
      </c>
      <c r="O11" s="67">
        <f>RES_hhdet_num!O$50</f>
        <v>23408.000000000004</v>
      </c>
      <c r="P11" s="67">
        <f>RES_hhdet_num!P$50</f>
        <v>35097.999999999993</v>
      </c>
      <c r="Q11" s="67">
        <f>RES_hhdet_num!Q$50</f>
        <v>41666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54967</v>
      </c>
      <c r="C13" s="67">
        <f>RES_hhdet_num!C$54</f>
        <v>48941</v>
      </c>
      <c r="D13" s="67">
        <f>RES_hhdet_num!D$54</f>
        <v>50091</v>
      </c>
      <c r="E13" s="67">
        <f>RES_hhdet_num!E$54</f>
        <v>30446</v>
      </c>
      <c r="F13" s="67">
        <f>RES_hhdet_num!F$54</f>
        <v>18775</v>
      </c>
      <c r="G13" s="67">
        <f>RES_hhdet_num!G$54</f>
        <v>70956.999999999985</v>
      </c>
      <c r="H13" s="67">
        <f>RES_hhdet_num!H$54</f>
        <v>81369.999999999985</v>
      </c>
      <c r="I13" s="67">
        <f>RES_hhdet_num!I$54</f>
        <v>12995</v>
      </c>
      <c r="J13" s="67">
        <f>RES_hhdet_num!J$54</f>
        <v>26666</v>
      </c>
      <c r="K13" s="67">
        <f>RES_hhdet_num!K$54</f>
        <v>14656.999999999995</v>
      </c>
      <c r="L13" s="67">
        <f>RES_hhdet_num!L$54</f>
        <v>17077.999999999996</v>
      </c>
      <c r="M13" s="67">
        <f>RES_hhdet_num!M$54</f>
        <v>211.99999999999994</v>
      </c>
      <c r="N13" s="67">
        <f>RES_hhdet_num!N$54</f>
        <v>9466.9999999999964</v>
      </c>
      <c r="O13" s="67">
        <f>RES_hhdet_num!O$54</f>
        <v>7479</v>
      </c>
      <c r="P13" s="67">
        <f>RES_hhdet_num!P$54</f>
        <v>1989.9999999999998</v>
      </c>
      <c r="Q13" s="67">
        <f>RES_hhdet_num!Q$54</f>
        <v>1786</v>
      </c>
    </row>
    <row r="14" spans="1:17" ht="12" customHeight="1" x14ac:dyDescent="0.25">
      <c r="A14" s="23" t="s">
        <v>141</v>
      </c>
      <c r="B14" s="67">
        <f>RES_hhdet_num!B$55</f>
        <v>0</v>
      </c>
      <c r="C14" s="67">
        <f>RES_hhdet_num!C$55</f>
        <v>0</v>
      </c>
      <c r="D14" s="67">
        <f>RES_hhdet_num!D$55</f>
        <v>0</v>
      </c>
      <c r="E14" s="67">
        <f>RES_hhdet_num!E$55</f>
        <v>0</v>
      </c>
      <c r="F14" s="67">
        <f>RES_hhdet_num!F$55</f>
        <v>0</v>
      </c>
      <c r="G14" s="67">
        <f>RES_hhdet_num!G$55</f>
        <v>0</v>
      </c>
      <c r="H14" s="67">
        <f>RES_hhdet_num!H$55</f>
        <v>0</v>
      </c>
      <c r="I14" s="67">
        <f>RES_hhdet_num!I$55</f>
        <v>0</v>
      </c>
      <c r="J14" s="67">
        <f>RES_hhdet_num!J$55</f>
        <v>0</v>
      </c>
      <c r="K14" s="67">
        <f>RES_hhdet_num!K$55</f>
        <v>0</v>
      </c>
      <c r="L14" s="67">
        <f>RES_hhdet_num!L$55</f>
        <v>0</v>
      </c>
      <c r="M14" s="67">
        <f>RES_hhdet_num!M$55</f>
        <v>0</v>
      </c>
      <c r="N14" s="67">
        <f>RES_hhdet_num!N$55</f>
        <v>0</v>
      </c>
      <c r="O14" s="67">
        <f>RES_hhdet_num!O$55</f>
        <v>0</v>
      </c>
      <c r="P14" s="67">
        <f>RES_hhdet_num!P$55</f>
        <v>0</v>
      </c>
      <c r="Q14" s="67">
        <f>RES_hhdet_num!Q$55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99873</v>
      </c>
      <c r="C16" s="67">
        <f>RES_hhdet_num!C$59</f>
        <v>87284</v>
      </c>
      <c r="D16" s="67">
        <f>RES_hhdet_num!D$59</f>
        <v>78328</v>
      </c>
      <c r="E16" s="67">
        <f>RES_hhdet_num!E$59</f>
        <v>84750</v>
      </c>
      <c r="F16" s="67">
        <f>RES_hhdet_num!F$59</f>
        <v>149984</v>
      </c>
      <c r="G16" s="67">
        <f>RES_hhdet_num!G$59</f>
        <v>201890.99999999997</v>
      </c>
      <c r="H16" s="67">
        <f>RES_hhdet_num!H$59</f>
        <v>207116</v>
      </c>
      <c r="I16" s="67">
        <f>RES_hhdet_num!I$59</f>
        <v>209576</v>
      </c>
      <c r="J16" s="67">
        <f>RES_hhdet_num!J$59</f>
        <v>147204</v>
      </c>
      <c r="K16" s="67">
        <f>RES_hhdet_num!K$59</f>
        <v>40771.999999999978</v>
      </c>
      <c r="L16" s="67">
        <f>RES_hhdet_num!L$59</f>
        <v>30923</v>
      </c>
      <c r="M16" s="67">
        <f>RES_hhdet_num!M$59</f>
        <v>27783.999999999993</v>
      </c>
      <c r="N16" s="67">
        <f>RES_hhdet_num!N$59</f>
        <v>24781.999999999996</v>
      </c>
      <c r="O16" s="67">
        <f>RES_hhdet_num!O$59</f>
        <v>22218</v>
      </c>
      <c r="P16" s="67">
        <f>RES_hhdet_num!P$59</f>
        <v>25918.999999999993</v>
      </c>
      <c r="Q16" s="67">
        <f>RES_hhdet_num!Q$59</f>
        <v>32416.999999999996</v>
      </c>
    </row>
    <row r="17" spans="1:17" ht="12" customHeight="1" x14ac:dyDescent="0.25">
      <c r="A17" s="29" t="s">
        <v>140</v>
      </c>
      <c r="B17" s="83">
        <f>RES_hhdet_num!B$60</f>
        <v>47560</v>
      </c>
      <c r="C17" s="83">
        <f>RES_hhdet_num!C$60</f>
        <v>45357</v>
      </c>
      <c r="D17" s="83">
        <f>RES_hhdet_num!D$60</f>
        <v>24935</v>
      </c>
      <c r="E17" s="83">
        <f>RES_hhdet_num!E$60</f>
        <v>19288</v>
      </c>
      <c r="F17" s="83">
        <f>RES_hhdet_num!F$60</f>
        <v>84709</v>
      </c>
      <c r="G17" s="83">
        <f>RES_hhdet_num!G$60</f>
        <v>48680</v>
      </c>
      <c r="H17" s="83">
        <f>RES_hhdet_num!H$60</f>
        <v>56734.000000000007</v>
      </c>
      <c r="I17" s="83">
        <f>RES_hhdet_num!I$60</f>
        <v>49016</v>
      </c>
      <c r="J17" s="83">
        <f>RES_hhdet_num!J$60</f>
        <v>31005.000000000004</v>
      </c>
      <c r="K17" s="83">
        <f>RES_hhdet_num!K$60</f>
        <v>8548.9999999999964</v>
      </c>
      <c r="L17" s="83">
        <f>RES_hhdet_num!L$60</f>
        <v>9398.9999999999945</v>
      </c>
      <c r="M17" s="83">
        <f>RES_hhdet_num!M$60</f>
        <v>9774.9999999999927</v>
      </c>
      <c r="N17" s="83">
        <f>RES_hhdet_num!N$60</f>
        <v>10233.999999999993</v>
      </c>
      <c r="O17" s="83">
        <f>RES_hhdet_num!O$60</f>
        <v>8668.9999999999964</v>
      </c>
      <c r="P17" s="83">
        <f>RES_hhdet_num!P$60</f>
        <v>11168.999999999998</v>
      </c>
      <c r="Q17" s="83">
        <f>RES_hhdet_num!Q$60</f>
        <v>11035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14792</v>
      </c>
      <c r="D21" s="67">
        <f t="shared" si="0"/>
        <v>29378</v>
      </c>
      <c r="E21" s="67">
        <f t="shared" si="0"/>
        <v>9214.5625</v>
      </c>
      <c r="F21" s="67">
        <f t="shared" si="0"/>
        <v>9214.5625</v>
      </c>
      <c r="G21" s="67">
        <f t="shared" si="0"/>
        <v>9214.5625</v>
      </c>
      <c r="H21" s="67">
        <f t="shared" si="0"/>
        <v>9214.5625</v>
      </c>
      <c r="I21" s="67">
        <f t="shared" si="0"/>
        <v>9214.5625</v>
      </c>
      <c r="J21" s="67">
        <f t="shared" si="0"/>
        <v>80382.999999999971</v>
      </c>
      <c r="K21" s="67">
        <f t="shared" si="0"/>
        <v>128888.00000000006</v>
      </c>
      <c r="L21" s="67">
        <f t="shared" si="0"/>
        <v>8998.9999999999782</v>
      </c>
      <c r="M21" s="67">
        <f t="shared" si="0"/>
        <v>2763.0000000000146</v>
      </c>
      <c r="N21" s="67">
        <f t="shared" si="0"/>
        <v>2542.9999999999927</v>
      </c>
      <c r="O21" s="67">
        <f t="shared" si="0"/>
        <v>4128.9999999999891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271</v>
      </c>
      <c r="D23" s="67">
        <f t="shared" si="1"/>
        <v>659</v>
      </c>
      <c r="E23" s="67">
        <f t="shared" si="1"/>
        <v>750.5</v>
      </c>
      <c r="F23" s="67">
        <f t="shared" si="1"/>
        <v>764</v>
      </c>
      <c r="G23" s="67">
        <f t="shared" si="1"/>
        <v>778.5</v>
      </c>
      <c r="H23" s="67">
        <f t="shared" si="1"/>
        <v>561</v>
      </c>
      <c r="I23" s="67">
        <f t="shared" si="1"/>
        <v>473</v>
      </c>
      <c r="J23" s="67">
        <f t="shared" si="1"/>
        <v>1926</v>
      </c>
      <c r="K23" s="67">
        <f t="shared" si="1"/>
        <v>7245.0000000000009</v>
      </c>
      <c r="L23" s="67">
        <f t="shared" si="1"/>
        <v>336.99999999999955</v>
      </c>
      <c r="M23" s="67">
        <f t="shared" si="1"/>
        <v>608.00000000000045</v>
      </c>
      <c r="N23" s="67">
        <f t="shared" si="1"/>
        <v>2685</v>
      </c>
      <c r="O23" s="67">
        <f t="shared" si="1"/>
        <v>1965.9999999999991</v>
      </c>
      <c r="P23" s="67">
        <f t="shared" si="1"/>
        <v>2388.0000000000005</v>
      </c>
      <c r="Q23" s="67">
        <f t="shared" si="1"/>
        <v>2065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8766</v>
      </c>
      <c r="D25" s="67">
        <f t="shared" si="2"/>
        <v>30528</v>
      </c>
      <c r="E25" s="67">
        <f t="shared" si="2"/>
        <v>4334.25</v>
      </c>
      <c r="F25" s="67">
        <f t="shared" si="2"/>
        <v>4334.25</v>
      </c>
      <c r="G25" s="67">
        <f t="shared" si="2"/>
        <v>42267.367788570351</v>
      </c>
      <c r="H25" s="67">
        <f t="shared" si="2"/>
        <v>5690.3604395568836</v>
      </c>
      <c r="I25" s="67">
        <f t="shared" si="2"/>
        <v>4334.25</v>
      </c>
      <c r="J25" s="67">
        <f t="shared" si="2"/>
        <v>94053.999999999971</v>
      </c>
      <c r="K25" s="67">
        <f t="shared" si="2"/>
        <v>116879.00000000004</v>
      </c>
      <c r="L25" s="67">
        <f t="shared" si="2"/>
        <v>11419.999999999985</v>
      </c>
      <c r="M25" s="67">
        <f t="shared" si="2"/>
        <v>0</v>
      </c>
      <c r="N25" s="67">
        <f t="shared" si="2"/>
        <v>11797.999999999989</v>
      </c>
      <c r="O25" s="67">
        <f t="shared" si="2"/>
        <v>2140.9999999999927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6870.875</v>
      </c>
      <c r="D27" s="67">
        <f t="shared" si="2"/>
        <v>6870.875</v>
      </c>
      <c r="E27" s="67">
        <f t="shared" si="2"/>
        <v>21669.118287396435</v>
      </c>
      <c r="F27" s="67">
        <f t="shared" si="2"/>
        <v>20563.079551371164</v>
      </c>
      <c r="G27" s="67">
        <f t="shared" si="2"/>
        <v>5153.25</v>
      </c>
      <c r="H27" s="67">
        <f t="shared" si="2"/>
        <v>5153.25</v>
      </c>
      <c r="I27" s="67">
        <f t="shared" si="2"/>
        <v>68374.999999999985</v>
      </c>
      <c r="J27" s="67">
        <f t="shared" si="2"/>
        <v>0</v>
      </c>
      <c r="K27" s="67">
        <f t="shared" si="2"/>
        <v>13671.000000000005</v>
      </c>
      <c r="L27" s="67">
        <f t="shared" si="2"/>
        <v>0</v>
      </c>
      <c r="M27" s="67">
        <f t="shared" si="2"/>
        <v>16865.999999999996</v>
      </c>
      <c r="N27" s="67">
        <f t="shared" si="2"/>
        <v>0</v>
      </c>
      <c r="O27" s="67">
        <f t="shared" si="2"/>
        <v>4128.9999999999964</v>
      </c>
      <c r="P27" s="67">
        <f t="shared" si="2"/>
        <v>5489</v>
      </c>
      <c r="Q27" s="67">
        <f t="shared" si="2"/>
        <v>203.99999999999977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12589</v>
      </c>
      <c r="D30" s="67">
        <f t="shared" si="3"/>
        <v>12469.142857142855</v>
      </c>
      <c r="E30" s="67">
        <f t="shared" si="3"/>
        <v>9363</v>
      </c>
      <c r="F30" s="67">
        <f t="shared" si="3"/>
        <v>9363</v>
      </c>
      <c r="G30" s="67">
        <f t="shared" si="3"/>
        <v>9363.0000000000291</v>
      </c>
      <c r="H30" s="67">
        <f t="shared" si="3"/>
        <v>9362.9999999999709</v>
      </c>
      <c r="I30" s="67">
        <f t="shared" si="3"/>
        <v>10048.68356840621</v>
      </c>
      <c r="J30" s="67">
        <f t="shared" si="3"/>
        <v>77424.616563825693</v>
      </c>
      <c r="K30" s="67">
        <f t="shared" si="3"/>
        <v>120701.79642413667</v>
      </c>
      <c r="L30" s="67">
        <f t="shared" si="3"/>
        <v>9848.9999999999854</v>
      </c>
      <c r="M30" s="67">
        <f t="shared" si="3"/>
        <v>3139.0000000000109</v>
      </c>
      <c r="N30" s="67">
        <f t="shared" si="3"/>
        <v>3002</v>
      </c>
      <c r="O30" s="67">
        <f t="shared" si="3"/>
        <v>2563.9999999999964</v>
      </c>
      <c r="P30" s="67">
        <f t="shared" si="3"/>
        <v>12923.679458558814</v>
      </c>
      <c r="Q30" s="67">
        <f t="shared" si="3"/>
        <v>13643.012931286026</v>
      </c>
    </row>
    <row r="31" spans="1:17" ht="12" customHeight="1" x14ac:dyDescent="0.25">
      <c r="A31" s="29" t="s">
        <v>140</v>
      </c>
      <c r="B31" s="83"/>
      <c r="C31" s="83">
        <f t="shared" si="3"/>
        <v>5945</v>
      </c>
      <c r="D31" s="83">
        <f t="shared" si="3"/>
        <v>20422</v>
      </c>
      <c r="E31" s="83">
        <f t="shared" si="3"/>
        <v>10002.192636738891</v>
      </c>
      <c r="F31" s="83">
        <f t="shared" si="3"/>
        <v>4458.7500000000146</v>
      </c>
      <c r="G31" s="83">
        <f t="shared" si="3"/>
        <v>48128.892091393631</v>
      </c>
      <c r="H31" s="83">
        <f t="shared" si="3"/>
        <v>1515.8830414411859</v>
      </c>
      <c r="I31" s="83">
        <f t="shared" si="3"/>
        <v>9254.1032112633693</v>
      </c>
      <c r="J31" s="83">
        <f t="shared" si="3"/>
        <v>18010.999999999996</v>
      </c>
      <c r="K31" s="83">
        <f t="shared" si="3"/>
        <v>22456.000000000007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1564.9999999999964</v>
      </c>
      <c r="P31" s="83">
        <f t="shared" si="3"/>
        <v>7012.8967887366434</v>
      </c>
      <c r="Q31" s="83">
        <f t="shared" si="3"/>
        <v>5211.8700741431949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0</v>
      </c>
      <c r="D35" s="67">
        <f>RES_hhdet_in!D$45</f>
        <v>0</v>
      </c>
      <c r="E35" s="67">
        <f>RES_hhdet_in!E$45</f>
        <v>9989.5625</v>
      </c>
      <c r="F35" s="67">
        <f>RES_hhdet_in!F$45</f>
        <v>139869.5625</v>
      </c>
      <c r="G35" s="67">
        <f>RES_hhdet_in!G$45</f>
        <v>25092.5625</v>
      </c>
      <c r="H35" s="67">
        <f>RES_hhdet_in!H$45</f>
        <v>22493.5625</v>
      </c>
      <c r="I35" s="67">
        <f>RES_hhdet_in!I$45</f>
        <v>3956.5625</v>
      </c>
      <c r="J35" s="67">
        <f>RES_hhdet_in!J$45</f>
        <v>0</v>
      </c>
      <c r="K35" s="67">
        <f>RES_hhdet_in!K$45</f>
        <v>0</v>
      </c>
      <c r="L35" s="67">
        <f>RES_hhdet_in!L$45</f>
        <v>0</v>
      </c>
      <c r="M35" s="67">
        <f>RES_hhdet_in!M$45</f>
        <v>0</v>
      </c>
      <c r="N35" s="67">
        <f>RES_hhdet_in!N$45</f>
        <v>0</v>
      </c>
      <c r="O35" s="67">
        <f>RES_hhdet_in!O$45</f>
        <v>0</v>
      </c>
      <c r="P35" s="67">
        <f>RES_hhdet_in!P$45</f>
        <v>6201</v>
      </c>
      <c r="Q35" s="67">
        <f>RES_hhdet_in!Q$45</f>
        <v>6364.0000000000073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519</v>
      </c>
      <c r="D37" s="67">
        <f>RES_hhdet_in!D$48</f>
        <v>545</v>
      </c>
      <c r="E37" s="67">
        <f>RES_hhdet_in!E$48</f>
        <v>1166.5</v>
      </c>
      <c r="F37" s="67">
        <f>RES_hhdet_in!F$48</f>
        <v>5168</v>
      </c>
      <c r="G37" s="67">
        <f>RES_hhdet_in!G$48</f>
        <v>2318.5</v>
      </c>
      <c r="H37" s="67">
        <f>RES_hhdet_in!H$48</f>
        <v>2496</v>
      </c>
      <c r="I37" s="67">
        <f>RES_hhdet_in!I$48</f>
        <v>2063</v>
      </c>
      <c r="J37" s="67">
        <f>RES_hhdet_in!J$48</f>
        <v>0</v>
      </c>
      <c r="K37" s="67">
        <f>RES_hhdet_in!K$48</f>
        <v>0</v>
      </c>
      <c r="L37" s="67">
        <f>RES_hhdet_in!L$48</f>
        <v>0</v>
      </c>
      <c r="M37" s="67">
        <f>RES_hhdet_in!M$48</f>
        <v>589</v>
      </c>
      <c r="N37" s="67">
        <f>RES_hhdet_in!N$48</f>
        <v>2834</v>
      </c>
      <c r="O37" s="67">
        <f>RES_hhdet_in!O$48</f>
        <v>1964</v>
      </c>
      <c r="P37" s="67">
        <f>RES_hhdet_in!P$48</f>
        <v>3224</v>
      </c>
      <c r="Q37" s="67">
        <f>RES_hhdet_in!Q$48</f>
        <v>2880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24754.249999999993</v>
      </c>
      <c r="F39" s="67">
        <f>RES_hhdet_in!F$50</f>
        <v>146660.25</v>
      </c>
      <c r="G39" s="67">
        <f>RES_hhdet_in!G$50</f>
        <v>5963.3677885703564</v>
      </c>
      <c r="H39" s="67">
        <f>RES_hhdet_in!H$50</f>
        <v>8556.36043955688</v>
      </c>
      <c r="I39" s="67">
        <f>RES_hhdet_in!I$50</f>
        <v>67451.249999999985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14103</v>
      </c>
      <c r="N39" s="67">
        <f>RES_hhdet_in!N$50</f>
        <v>0</v>
      </c>
      <c r="O39" s="67">
        <f>RES_hhdet_in!O$50</f>
        <v>0</v>
      </c>
      <c r="P39" s="67">
        <f>RES_hhdet_in!P$50</f>
        <v>11690</v>
      </c>
      <c r="Q39" s="67">
        <f>RES_hhdet_in!Q$50</f>
        <v>6568.0000000000073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844.875</v>
      </c>
      <c r="D41" s="67">
        <f>RES_hhdet_in!D$54</f>
        <v>8020.875</v>
      </c>
      <c r="E41" s="67">
        <f>RES_hhdet_in!E$54</f>
        <v>2024.1182873964331</v>
      </c>
      <c r="F41" s="67">
        <f>RES_hhdet_in!F$54</f>
        <v>8892.0795513711673</v>
      </c>
      <c r="G41" s="67">
        <f>RES_hhdet_in!G$54</f>
        <v>57335.249999999985</v>
      </c>
      <c r="H41" s="67">
        <f>RES_hhdet_in!H$54</f>
        <v>15566.250000000005</v>
      </c>
      <c r="I41" s="67">
        <f>RES_hhdet_in!I$54</f>
        <v>0</v>
      </c>
      <c r="J41" s="67">
        <f>RES_hhdet_in!J$54</f>
        <v>13671</v>
      </c>
      <c r="K41" s="67">
        <f>RES_hhdet_in!K$54</f>
        <v>1662</v>
      </c>
      <c r="L41" s="67">
        <f>RES_hhdet_in!L$54</f>
        <v>2421.0000000000018</v>
      </c>
      <c r="M41" s="67">
        <f>RES_hhdet_in!M$54</f>
        <v>0</v>
      </c>
      <c r="N41" s="67">
        <f>RES_hhdet_in!N$54</f>
        <v>9255</v>
      </c>
      <c r="O41" s="67">
        <f>RES_hhdet_in!O$54</f>
        <v>2141</v>
      </c>
      <c r="P41" s="67">
        <f>RES_hhdet_in!P$54</f>
        <v>0</v>
      </c>
      <c r="Q41" s="67">
        <f>RES_hhdet_in!Q$54</f>
        <v>0</v>
      </c>
    </row>
    <row r="42" spans="1:17" ht="12" customHeight="1" x14ac:dyDescent="0.25">
      <c r="A42" s="23" t="s">
        <v>141</v>
      </c>
      <c r="B42" s="67"/>
      <c r="C42" s="67">
        <f>RES_hhdet_in!C$55</f>
        <v>0</v>
      </c>
      <c r="D42" s="67">
        <f>RES_hhdet_in!D$55</f>
        <v>0</v>
      </c>
      <c r="E42" s="67">
        <f>RES_hhdet_in!E$55</f>
        <v>0</v>
      </c>
      <c r="F42" s="67">
        <f>RES_hhdet_in!F$55</f>
        <v>0</v>
      </c>
      <c r="G42" s="67">
        <f>RES_hhdet_in!G$55</f>
        <v>0</v>
      </c>
      <c r="H42" s="67">
        <f>RES_hhdet_in!H$55</f>
        <v>0</v>
      </c>
      <c r="I42" s="67">
        <f>RES_hhdet_in!I$55</f>
        <v>0</v>
      </c>
      <c r="J42" s="67">
        <f>RES_hhdet_in!J$55</f>
        <v>0</v>
      </c>
      <c r="K42" s="67">
        <f>RES_hhdet_in!K$55</f>
        <v>0</v>
      </c>
      <c r="L42" s="67">
        <f>RES_hhdet_in!L$55</f>
        <v>0</v>
      </c>
      <c r="M42" s="67">
        <f>RES_hhdet_in!M$55</f>
        <v>0</v>
      </c>
      <c r="N42" s="67">
        <f>RES_hhdet_in!N$55</f>
        <v>0</v>
      </c>
      <c r="O42" s="67">
        <f>RES_hhdet_in!O$55</f>
        <v>0</v>
      </c>
      <c r="P42" s="67">
        <f>RES_hhdet_in!P$55</f>
        <v>0</v>
      </c>
      <c r="Q42" s="67">
        <f>RES_hhdet_in!Q$55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0</v>
      </c>
      <c r="D44" s="67">
        <f>RES_hhdet_in!D$59</f>
        <v>3513.1428571428569</v>
      </c>
      <c r="E44" s="67">
        <f>RES_hhdet_in!E$59</f>
        <v>15785.000000000004</v>
      </c>
      <c r="F44" s="67">
        <f>RES_hhdet_in!F$59</f>
        <v>74596.999999999985</v>
      </c>
      <c r="G44" s="67">
        <f>RES_hhdet_in!G$59</f>
        <v>61270.000000000015</v>
      </c>
      <c r="H44" s="67">
        <f>RES_hhdet_in!H$59</f>
        <v>14587.999999999991</v>
      </c>
      <c r="I44" s="67">
        <f>RES_hhdet_in!I$59</f>
        <v>12508.683568406221</v>
      </c>
      <c r="J44" s="67">
        <f>RES_hhdet_in!J$59</f>
        <v>15052.616563825693</v>
      </c>
      <c r="K44" s="67">
        <f>RES_hhdet_in!K$59</f>
        <v>14269.796424136654</v>
      </c>
      <c r="L44" s="67">
        <f>RES_hhdet_in!L$59</f>
        <v>3.6379788070916972E-12</v>
      </c>
      <c r="M44" s="67">
        <f>RES_hhdet_in!M$59</f>
        <v>3.6379788070916778E-12</v>
      </c>
      <c r="N44" s="67">
        <f>RES_hhdet_in!N$59</f>
        <v>3.6379788070916843E-12</v>
      </c>
      <c r="O44" s="67">
        <f>RES_hhdet_in!O$59</f>
        <v>0</v>
      </c>
      <c r="P44" s="67">
        <f>RES_hhdet_in!P$59</f>
        <v>16624.67945855881</v>
      </c>
      <c r="Q44" s="67">
        <f>RES_hhdet_in!Q$59</f>
        <v>20141.012931286034</v>
      </c>
    </row>
    <row r="45" spans="1:17" ht="12" customHeight="1" x14ac:dyDescent="0.25">
      <c r="A45" s="29" t="s">
        <v>140</v>
      </c>
      <c r="B45" s="83"/>
      <c r="C45" s="83">
        <f>RES_hhdet_in!C$60</f>
        <v>3742</v>
      </c>
      <c r="D45" s="83">
        <f>RES_hhdet_in!D$60</f>
        <v>0</v>
      </c>
      <c r="E45" s="83">
        <f>RES_hhdet_in!E$60</f>
        <v>4355.1926367388915</v>
      </c>
      <c r="F45" s="83">
        <f>RES_hhdet_in!F$60</f>
        <v>69879.750000000015</v>
      </c>
      <c r="G45" s="83">
        <f>RES_hhdet_in!G$60</f>
        <v>12099.892091393627</v>
      </c>
      <c r="H45" s="83">
        <f>RES_hhdet_in!H$60</f>
        <v>9569.883041441195</v>
      </c>
      <c r="I45" s="83">
        <f>RES_hhdet_in!I$60</f>
        <v>1536.103211263365</v>
      </c>
      <c r="J45" s="83">
        <f>RES_hhdet_in!J$60</f>
        <v>3.6379788070917121E-12</v>
      </c>
      <c r="K45" s="83">
        <f>RES_hhdet_in!K$60</f>
        <v>0</v>
      </c>
      <c r="L45" s="83">
        <f>RES_hhdet_in!L$60</f>
        <v>850</v>
      </c>
      <c r="M45" s="83">
        <f>RES_hhdet_in!M$60</f>
        <v>376.00000000000364</v>
      </c>
      <c r="N45" s="83">
        <f>RES_hhdet_in!N$60</f>
        <v>459.00000000000364</v>
      </c>
      <c r="O45" s="83">
        <f>RES_hhdet_in!O$60</f>
        <v>0</v>
      </c>
      <c r="P45" s="83">
        <f>RES_hhdet_in!P$60</f>
        <v>9512.8967887366452</v>
      </c>
      <c r="Q45" s="83">
        <f>RES_hhdet_in!Q$60</f>
        <v>5077.8700741431967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0</v>
      </c>
      <c r="D49" s="67">
        <f>RES_hhdet_in_new!D$45</f>
        <v>0</v>
      </c>
      <c r="E49" s="67">
        <f>RES_hhdet_in_new!E$45</f>
        <v>3291.7243987178517</v>
      </c>
      <c r="F49" s="67">
        <f>RES_hhdet_in_new!F$45</f>
        <v>51937.769560097593</v>
      </c>
      <c r="G49" s="67">
        <f>RES_hhdet_in_new!G$45</f>
        <v>12099.892091393627</v>
      </c>
      <c r="H49" s="67">
        <f>RES_hhdet_in_new!H$45</f>
        <v>9569.8830414411877</v>
      </c>
      <c r="I49" s="67">
        <f>RES_hhdet_in_new!I$45</f>
        <v>1536.1032112633577</v>
      </c>
      <c r="J49" s="67">
        <f>RES_hhdet_in_new!J$45</f>
        <v>0</v>
      </c>
      <c r="K49" s="67">
        <f>RES_hhdet_in_new!K$45</f>
        <v>0</v>
      </c>
      <c r="L49" s="67">
        <f>RES_hhdet_in_new!L$45</f>
        <v>0</v>
      </c>
      <c r="M49" s="67">
        <f>RES_hhdet_in_new!M$45</f>
        <v>0</v>
      </c>
      <c r="N49" s="67">
        <f>RES_hhdet_in_new!N$45</f>
        <v>0</v>
      </c>
      <c r="O49" s="67">
        <f>RES_hhdet_in_new!O$45</f>
        <v>0</v>
      </c>
      <c r="P49" s="67">
        <f>RES_hhdet_in_new!P$45</f>
        <v>4247.7414067083673</v>
      </c>
      <c r="Q49" s="67">
        <f>RES_hhdet_in_new!Q$45</f>
        <v>5074.4233696067931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0</v>
      </c>
      <c r="D51" s="67">
        <f>RES_hhdet_in_new!D$48</f>
        <v>0</v>
      </c>
      <c r="E51" s="67">
        <f>RES_hhdet_in_new!E$48</f>
        <v>200</v>
      </c>
      <c r="F51" s="67">
        <f>RES_hhdet_in_new!F$48</f>
        <v>1706</v>
      </c>
      <c r="G51" s="67">
        <f>RES_hhdet_in_new!G$48</f>
        <v>947</v>
      </c>
      <c r="H51" s="67">
        <f>RES_hhdet_in_new!H$48</f>
        <v>1016</v>
      </c>
      <c r="I51" s="67">
        <f>RES_hhdet_in_new!I$48</f>
        <v>801</v>
      </c>
      <c r="J51" s="67">
        <f>RES_hhdet_in_new!J$48</f>
        <v>0</v>
      </c>
      <c r="K51" s="67">
        <f>RES_hhdet_in_new!K$48</f>
        <v>0</v>
      </c>
      <c r="L51" s="67">
        <f>RES_hhdet_in_new!L$48</f>
        <v>0</v>
      </c>
      <c r="M51" s="67">
        <f>RES_hhdet_in_new!M$48</f>
        <v>0</v>
      </c>
      <c r="N51" s="67">
        <f>RES_hhdet_in_new!N$48</f>
        <v>0</v>
      </c>
      <c r="O51" s="67">
        <f>RES_hhdet_in_new!O$48</f>
        <v>0</v>
      </c>
      <c r="P51" s="67">
        <f>RES_hhdet_in_new!P$48</f>
        <v>2207.9999999999995</v>
      </c>
      <c r="Q51" s="67">
        <f>RES_hhdet_in_new!Q$48</f>
        <v>2296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3291.7243987178517</v>
      </c>
      <c r="F53" s="67">
        <f>RES_hhdet_in_new!F$50</f>
        <v>51191.475691593616</v>
      </c>
      <c r="G53" s="67">
        <f>RES_hhdet_in_new!G$50</f>
        <v>0</v>
      </c>
      <c r="H53" s="67">
        <f>RES_hhdet_in_new!H$50</f>
        <v>2909.010506209414</v>
      </c>
      <c r="I53" s="67">
        <f>RES_hhdet_in_new!I$50</f>
        <v>1536.1032112633577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4247.7414067083673</v>
      </c>
      <c r="Q53" s="67">
        <f>RES_hhdet_in_new!Q$50</f>
        <v>5074.4233696067931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0</v>
      </c>
      <c r="D55" s="67">
        <f>RES_hhdet_in_new!D$54</f>
        <v>0</v>
      </c>
      <c r="E55" s="67">
        <f>RES_hhdet_in_new!E$54</f>
        <v>0</v>
      </c>
      <c r="F55" s="67">
        <f>RES_hhdet_in_new!F$54</f>
        <v>746.29386850397714</v>
      </c>
      <c r="G55" s="67">
        <f>RES_hhdet_in_new!G$54</f>
        <v>12099.892091393627</v>
      </c>
      <c r="H55" s="67">
        <f>RES_hhdet_in_new!H$54</f>
        <v>6660.8725352317742</v>
      </c>
      <c r="I55" s="67">
        <f>RES_hhdet_in_new!I$54</f>
        <v>0</v>
      </c>
      <c r="J55" s="67">
        <f>RES_hhdet_in_new!J$54</f>
        <v>0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0</v>
      </c>
      <c r="P55" s="67">
        <f>RES_hhdet_in_new!P$54</f>
        <v>0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0</v>
      </c>
      <c r="D56" s="67">
        <f>RES_hhdet_in_new!D$55</f>
        <v>0</v>
      </c>
      <c r="E56" s="67">
        <f>RES_hhdet_in_new!E$55</f>
        <v>0</v>
      </c>
      <c r="F56" s="67">
        <f>RES_hhdet_in_new!F$55</f>
        <v>0</v>
      </c>
      <c r="G56" s="67">
        <f>RES_hhdet_in_new!G$55</f>
        <v>0</v>
      </c>
      <c r="H56" s="67">
        <f>RES_hhdet_in_new!H$55</f>
        <v>0</v>
      </c>
      <c r="I56" s="67">
        <f>RES_hhdet_in_new!I$55</f>
        <v>0</v>
      </c>
      <c r="J56" s="67">
        <f>RES_hhdet_in_new!J$55</f>
        <v>0</v>
      </c>
      <c r="K56" s="67">
        <f>RES_hhdet_in_new!K$55</f>
        <v>0</v>
      </c>
      <c r="L56" s="67">
        <f>RES_hhdet_in_new!L$55</f>
        <v>0</v>
      </c>
      <c r="M56" s="67">
        <f>RES_hhdet_in_new!M$55</f>
        <v>0</v>
      </c>
      <c r="N56" s="67">
        <f>RES_hhdet_in_new!N$55</f>
        <v>0</v>
      </c>
      <c r="O56" s="67">
        <f>RES_hhdet_in_new!O$55</f>
        <v>0</v>
      </c>
      <c r="P56" s="67">
        <f>RES_hhdet_in_new!P$55</f>
        <v>0</v>
      </c>
      <c r="Q56" s="67">
        <f>RES_hhdet_in_new!Q$55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0</v>
      </c>
      <c r="D59" s="83">
        <f>RES_hhdet_in_new!D$60</f>
        <v>0</v>
      </c>
      <c r="E59" s="83">
        <f>RES_hhdet_in_new!E$60</f>
        <v>3291.7243987178517</v>
      </c>
      <c r="F59" s="83">
        <f>RES_hhdet_in_new!F$60</f>
        <v>51937.769560097593</v>
      </c>
      <c r="G59" s="83">
        <f>RES_hhdet_in_new!G$60</f>
        <v>12099.892091393627</v>
      </c>
      <c r="H59" s="83">
        <f>RES_hhdet_in_new!H$60</f>
        <v>9569.8830414411877</v>
      </c>
      <c r="I59" s="83">
        <f>RES_hhdet_in_new!I$60</f>
        <v>1536.1032112633577</v>
      </c>
      <c r="J59" s="83">
        <f>RES_hhdet_in_new!J$60</f>
        <v>0</v>
      </c>
      <c r="K59" s="83">
        <f>RES_hhdet_in_new!K$60</f>
        <v>0</v>
      </c>
      <c r="L59" s="83">
        <f>RES_hhdet_in_new!L$60</f>
        <v>0</v>
      </c>
      <c r="M59" s="83">
        <f>RES_hhdet_in_new!M$60</f>
        <v>0</v>
      </c>
      <c r="N59" s="83">
        <f>RES_hhdet_in_new!N$60</f>
        <v>0</v>
      </c>
      <c r="O59" s="83">
        <f>RES_hhdet_in_new!O$60</f>
        <v>0</v>
      </c>
      <c r="P59" s="83">
        <f>RES_hhdet_in_new!P$60</f>
        <v>4247.7414067083673</v>
      </c>
      <c r="Q59" s="83">
        <f>RES_hhdet_in_new!Q$60</f>
        <v>5074.4233696067931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6697.8381012821483</v>
      </c>
      <c r="F63" s="67">
        <f t="shared" si="4"/>
        <v>87931.7929399024</v>
      </c>
      <c r="G63" s="67">
        <f t="shared" si="4"/>
        <v>12992.670408606373</v>
      </c>
      <c r="H63" s="67">
        <f t="shared" si="4"/>
        <v>12923.679458558812</v>
      </c>
      <c r="I63" s="67">
        <f t="shared" si="4"/>
        <v>2420.4592887366425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1953.2585932916327</v>
      </c>
      <c r="Q63" s="67">
        <f t="shared" si="4"/>
        <v>1289.5766303932141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519</v>
      </c>
      <c r="D65" s="67">
        <f t="shared" si="5"/>
        <v>545</v>
      </c>
      <c r="E65" s="67">
        <f t="shared" si="5"/>
        <v>966.5</v>
      </c>
      <c r="F65" s="67">
        <f t="shared" si="5"/>
        <v>3462</v>
      </c>
      <c r="G65" s="67">
        <f t="shared" si="5"/>
        <v>1371.5</v>
      </c>
      <c r="H65" s="67">
        <f t="shared" si="5"/>
        <v>1480</v>
      </c>
      <c r="I65" s="67">
        <f t="shared" si="5"/>
        <v>1262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589</v>
      </c>
      <c r="N65" s="67">
        <f t="shared" si="5"/>
        <v>2834</v>
      </c>
      <c r="O65" s="67">
        <f t="shared" si="5"/>
        <v>1964</v>
      </c>
      <c r="P65" s="67">
        <f t="shared" si="5"/>
        <v>1016.0000000000005</v>
      </c>
      <c r="Q65" s="67">
        <f t="shared" si="5"/>
        <v>584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21462.525601282141</v>
      </c>
      <c r="F67" s="67">
        <f t="shared" si="6"/>
        <v>95468.774308406384</v>
      </c>
      <c r="G67" s="67">
        <f t="shared" si="6"/>
        <v>5963.3677885703564</v>
      </c>
      <c r="H67" s="67">
        <f t="shared" si="6"/>
        <v>5647.3499333474665</v>
      </c>
      <c r="I67" s="67">
        <f t="shared" si="6"/>
        <v>65915.146788736631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14103</v>
      </c>
      <c r="N67" s="67">
        <f t="shared" si="6"/>
        <v>0</v>
      </c>
      <c r="O67" s="67">
        <f t="shared" si="6"/>
        <v>0</v>
      </c>
      <c r="P67" s="67">
        <f t="shared" si="6"/>
        <v>7442.2585932916327</v>
      </c>
      <c r="Q67" s="67">
        <f t="shared" si="6"/>
        <v>1493.5766303932141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844.875</v>
      </c>
      <c r="D69" s="67">
        <f t="shared" si="6"/>
        <v>8020.875</v>
      </c>
      <c r="E69" s="67">
        <f t="shared" si="6"/>
        <v>2024.1182873964331</v>
      </c>
      <c r="F69" s="67">
        <f t="shared" si="6"/>
        <v>8145.7856828671902</v>
      </c>
      <c r="G69" s="67">
        <f t="shared" si="6"/>
        <v>45235.357908606355</v>
      </c>
      <c r="H69" s="67">
        <f t="shared" si="6"/>
        <v>8905.3774647682312</v>
      </c>
      <c r="I69" s="67">
        <f t="shared" si="6"/>
        <v>0</v>
      </c>
      <c r="J69" s="67">
        <f t="shared" si="6"/>
        <v>13671</v>
      </c>
      <c r="K69" s="67">
        <f t="shared" si="6"/>
        <v>1662</v>
      </c>
      <c r="L69" s="67">
        <f t="shared" si="6"/>
        <v>2421.0000000000018</v>
      </c>
      <c r="M69" s="67">
        <f t="shared" si="6"/>
        <v>0</v>
      </c>
      <c r="N69" s="67">
        <f t="shared" si="6"/>
        <v>9255</v>
      </c>
      <c r="O69" s="67">
        <f t="shared" si="6"/>
        <v>2141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3513.1428571428569</v>
      </c>
      <c r="E72" s="67">
        <f t="shared" si="7"/>
        <v>15785.000000000004</v>
      </c>
      <c r="F72" s="67">
        <f t="shared" si="7"/>
        <v>74596.999999999985</v>
      </c>
      <c r="G72" s="67">
        <f t="shared" si="7"/>
        <v>61270.000000000015</v>
      </c>
      <c r="H72" s="67">
        <f t="shared" si="7"/>
        <v>14587.999999999991</v>
      </c>
      <c r="I72" s="67">
        <f t="shared" si="7"/>
        <v>12508.683568406221</v>
      </c>
      <c r="J72" s="67">
        <f t="shared" si="7"/>
        <v>15052.616563825693</v>
      </c>
      <c r="K72" s="67">
        <f t="shared" si="7"/>
        <v>14269.796424136654</v>
      </c>
      <c r="L72" s="67">
        <f t="shared" si="7"/>
        <v>3.6379788070916972E-12</v>
      </c>
      <c r="M72" s="67">
        <f t="shared" si="7"/>
        <v>3.6379788070916778E-12</v>
      </c>
      <c r="N72" s="67">
        <f t="shared" si="7"/>
        <v>3.6379788070916843E-12</v>
      </c>
      <c r="O72" s="67">
        <f t="shared" si="7"/>
        <v>0</v>
      </c>
      <c r="P72" s="67">
        <f t="shared" si="7"/>
        <v>16624.67945855881</v>
      </c>
      <c r="Q72" s="67">
        <f t="shared" si="7"/>
        <v>20141.012931286034</v>
      </c>
    </row>
    <row r="73" spans="1:17" ht="12" customHeight="1" x14ac:dyDescent="0.25">
      <c r="A73" s="159" t="s">
        <v>140</v>
      </c>
      <c r="B73" s="83"/>
      <c r="C73" s="83">
        <f t="shared" si="7"/>
        <v>3742</v>
      </c>
      <c r="D73" s="83">
        <f t="shared" si="7"/>
        <v>0</v>
      </c>
      <c r="E73" s="83">
        <f t="shared" si="7"/>
        <v>1063.4682380210397</v>
      </c>
      <c r="F73" s="83">
        <f t="shared" si="7"/>
        <v>17941.980439902421</v>
      </c>
      <c r="G73" s="83">
        <f t="shared" si="7"/>
        <v>0</v>
      </c>
      <c r="H73" s="83">
        <f t="shared" si="7"/>
        <v>0</v>
      </c>
      <c r="I73" s="83">
        <f t="shared" si="7"/>
        <v>7.2759576141834259E-12</v>
      </c>
      <c r="J73" s="83">
        <f t="shared" si="7"/>
        <v>3.6379788070917121E-12</v>
      </c>
      <c r="K73" s="83">
        <f t="shared" si="7"/>
        <v>0</v>
      </c>
      <c r="L73" s="83">
        <f t="shared" si="7"/>
        <v>850</v>
      </c>
      <c r="M73" s="83">
        <f t="shared" si="7"/>
        <v>376.00000000000364</v>
      </c>
      <c r="N73" s="83">
        <f t="shared" si="7"/>
        <v>459.00000000000364</v>
      </c>
      <c r="O73" s="83">
        <f t="shared" si="7"/>
        <v>0</v>
      </c>
      <c r="P73" s="83">
        <f t="shared" si="7"/>
        <v>5265.1553820282779</v>
      </c>
      <c r="Q73" s="83">
        <f t="shared" si="7"/>
        <v>3.4467045364035584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0</v>
      </c>
      <c r="D79" s="80">
        <f>RES_hhdet_numvin!D45</f>
        <v>0</v>
      </c>
      <c r="E79" s="80">
        <f>RES_hhdet_numvin!E45</f>
        <v>0</v>
      </c>
      <c r="F79" s="80">
        <f>RES_hhdet_numvin!F45</f>
        <v>0</v>
      </c>
      <c r="G79" s="80">
        <f>RES_hhdet_numvin!G45</f>
        <v>4436.875</v>
      </c>
      <c r="H79" s="80">
        <f>RES_hhdet_numvin!H45</f>
        <v>22493.5625</v>
      </c>
      <c r="I79" s="80">
        <f>RES_hhdet_numvin!I45</f>
        <v>3956.5625</v>
      </c>
      <c r="J79" s="80">
        <f>RES_hhdet_numvin!J45</f>
        <v>0</v>
      </c>
      <c r="K79" s="80">
        <f>RES_hhdet_numvin!K45</f>
        <v>0</v>
      </c>
      <c r="L79" s="80">
        <f>RES_hhdet_numvin!L45</f>
        <v>0</v>
      </c>
      <c r="M79" s="80">
        <f>RES_hhdet_numvin!M45</f>
        <v>0</v>
      </c>
      <c r="N79" s="80">
        <f>RES_hhdet_numvin!N45</f>
        <v>0</v>
      </c>
      <c r="O79" s="80">
        <f>RES_hhdet_numvin!O45</f>
        <v>0</v>
      </c>
      <c r="P79" s="80">
        <f>RES_hhdet_numvin!P45</f>
        <v>6201</v>
      </c>
      <c r="Q79" s="80">
        <f>RES_hhdet_numvin!Q45</f>
        <v>6364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0</v>
      </c>
      <c r="L81" s="80">
        <f>RES_hhdet_numvin!L48</f>
        <v>0</v>
      </c>
      <c r="M81" s="80">
        <f>RES_hhdet_numvin!M48</f>
        <v>0</v>
      </c>
      <c r="N81" s="80">
        <f>RES_hhdet_numvin!N48</f>
        <v>0</v>
      </c>
      <c r="O81" s="80">
        <f>RES_hhdet_numvin!O48</f>
        <v>0</v>
      </c>
      <c r="P81" s="80">
        <f>RES_hhdet_numvin!P48</f>
        <v>1603</v>
      </c>
      <c r="Q81" s="80">
        <f>RES_hhdet_numvin!Q48</f>
        <v>2880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4436.875</v>
      </c>
      <c r="H83" s="80">
        <f>RES_hhdet_numvin!H50</f>
        <v>20707.5625</v>
      </c>
      <c r="I83" s="80">
        <f>RES_hhdet_numvin!I50</f>
        <v>3956.5625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6201</v>
      </c>
      <c r="Q83" s="80">
        <f>RES_hhdet_numvin!Q50</f>
        <v>6364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1786</v>
      </c>
      <c r="I85" s="80">
        <f>RES_hhdet_numvin!I54</f>
        <v>0</v>
      </c>
      <c r="J85" s="80">
        <f>RES_hhdet_numvin!J54</f>
        <v>0</v>
      </c>
      <c r="K85" s="80">
        <f>RES_hhdet_numvin!K54</f>
        <v>0</v>
      </c>
      <c r="L85" s="80">
        <f>RES_hhdet_numvin!L54</f>
        <v>0</v>
      </c>
      <c r="M85" s="80">
        <f>RES_hhdet_numvin!M54</f>
        <v>0</v>
      </c>
      <c r="N85" s="80">
        <f>RES_hhdet_numvin!N54</f>
        <v>0</v>
      </c>
      <c r="O85" s="80">
        <f>RES_hhdet_numvin!O54</f>
        <v>0</v>
      </c>
      <c r="P85" s="80">
        <f>RES_hhdet_numvin!P54</f>
        <v>0</v>
      </c>
      <c r="Q85" s="80">
        <f>RES_hhdet_numvin!Q54</f>
        <v>0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0</v>
      </c>
      <c r="O86" s="80">
        <f>RES_hhdet_numvin!O55</f>
        <v>0</v>
      </c>
      <c r="P86" s="80">
        <f>RES_hhdet_numvin!P55</f>
        <v>0</v>
      </c>
      <c r="Q86" s="80">
        <f>RES_hhdet_numvin!Q55</f>
        <v>0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4436.875</v>
      </c>
      <c r="H88" s="80">
        <f>RES_hhdet_numvin!H59</f>
        <v>20784.173980851563</v>
      </c>
      <c r="I88" s="80">
        <f>RES_hhdet_numvin!I59</f>
        <v>3956.5625</v>
      </c>
      <c r="J88" s="80">
        <f>RES_hhdet_numvin!J59</f>
        <v>0</v>
      </c>
      <c r="K88" s="80">
        <f>RES_hhdet_numvin!K59</f>
        <v>0</v>
      </c>
      <c r="L88" s="80">
        <f>RES_hhdet_numvin!L59</f>
        <v>0</v>
      </c>
      <c r="M88" s="80">
        <f>RES_hhdet_numvin!M59</f>
        <v>0</v>
      </c>
      <c r="N88" s="80">
        <f>RES_hhdet_numvin!N59</f>
        <v>0</v>
      </c>
      <c r="O88" s="80">
        <f>RES_hhdet_numvin!O59</f>
        <v>0</v>
      </c>
      <c r="P88" s="80">
        <f>RES_hhdet_numvin!P59</f>
        <v>1953.2585932916315</v>
      </c>
      <c r="Q88" s="80">
        <f>RES_hhdet_numvin!Q59</f>
        <v>1286.1299258568031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0</v>
      </c>
      <c r="D89" s="78">
        <f>RES_hhdet_numvin!D60</f>
        <v>0</v>
      </c>
      <c r="E89" s="78">
        <f>RES_hhdet_numvin!E60</f>
        <v>0</v>
      </c>
      <c r="F89" s="78">
        <f>RES_hhdet_numvin!F60</f>
        <v>0</v>
      </c>
      <c r="G89" s="78">
        <f>RES_hhdet_numvin!G60</f>
        <v>0</v>
      </c>
      <c r="H89" s="78">
        <f>RES_hhdet_numvin!H60</f>
        <v>1709.3885191484351</v>
      </c>
      <c r="I89" s="78">
        <f>RES_hhdet_numvin!I60</f>
        <v>0</v>
      </c>
      <c r="J89" s="78">
        <f>RES_hhdet_numvin!J60</f>
        <v>0</v>
      </c>
      <c r="K89" s="78">
        <f>RES_hhdet_numvin!K60</f>
        <v>0</v>
      </c>
      <c r="L89" s="78">
        <f>RES_hhdet_numvin!L60</f>
        <v>0</v>
      </c>
      <c r="M89" s="78">
        <f>RES_hhdet_numvin!M60</f>
        <v>0</v>
      </c>
      <c r="N89" s="78">
        <f>RES_hhdet_numvin!N60</f>
        <v>0</v>
      </c>
      <c r="O89" s="78">
        <f>RES_hhdet_numvin!O60</f>
        <v>0</v>
      </c>
      <c r="P89" s="78">
        <f>RES_hhdet_numvin!P60</f>
        <v>4247.7414067083682</v>
      </c>
      <c r="Q89" s="78">
        <f>RES_hhdet_numvin!Q60</f>
        <v>5077.8700741431967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173.07074669021534</v>
      </c>
      <c r="C93" s="168">
        <f t="shared" ref="C93:Q93" si="8">SUM(C94,C97,C99,C108)</f>
        <v>136.56614662676026</v>
      </c>
      <c r="D93" s="168">
        <f t="shared" si="8"/>
        <v>70.082371296283327</v>
      </c>
      <c r="E93" s="168">
        <f t="shared" si="8"/>
        <v>111.63514672561732</v>
      </c>
      <c r="F93" s="168">
        <f t="shared" si="8"/>
        <v>336.62984346459069</v>
      </c>
      <c r="G93" s="168">
        <f t="shared" si="8"/>
        <v>261.20722442911932</v>
      </c>
      <c r="H93" s="168">
        <f t="shared" si="8"/>
        <v>246.45896770595772</v>
      </c>
      <c r="I93" s="168">
        <f t="shared" si="8"/>
        <v>283.95362576233254</v>
      </c>
      <c r="J93" s="168">
        <f t="shared" si="8"/>
        <v>178.18132342880142</v>
      </c>
      <c r="K93" s="168">
        <f t="shared" si="8"/>
        <v>41.788424876287628</v>
      </c>
      <c r="L93" s="168">
        <f t="shared" si="8"/>
        <v>28.248795476190672</v>
      </c>
      <c r="M93" s="168">
        <f t="shared" si="8"/>
        <v>38.199871553922414</v>
      </c>
      <c r="N93" s="168">
        <f t="shared" si="8"/>
        <v>37.656510079880405</v>
      </c>
      <c r="O93" s="168">
        <f t="shared" si="8"/>
        <v>24.127701741605048</v>
      </c>
      <c r="P93" s="168">
        <f t="shared" si="8"/>
        <v>32.123010960712975</v>
      </c>
      <c r="Q93" s="168">
        <f t="shared" si="8"/>
        <v>37.741442585598364</v>
      </c>
    </row>
    <row r="94" spans="1:17" ht="12" customHeight="1" x14ac:dyDescent="0.25">
      <c r="A94" s="158" t="s">
        <v>65</v>
      </c>
      <c r="B94" s="157">
        <f>SUM(B95:B96)</f>
        <v>143.42353713088787</v>
      </c>
      <c r="C94" s="157">
        <f t="shared" ref="C94:Q94" si="9">SUM(C95:C96)</f>
        <v>109.01262094655586</v>
      </c>
      <c r="D94" s="157">
        <f t="shared" si="9"/>
        <v>50.068873919354154</v>
      </c>
      <c r="E94" s="157">
        <f t="shared" si="9"/>
        <v>86.864745553145596</v>
      </c>
      <c r="F94" s="157">
        <f t="shared" si="9"/>
        <v>286.75123648085849</v>
      </c>
      <c r="G94" s="157">
        <f t="shared" si="9"/>
        <v>189.08063003223805</v>
      </c>
      <c r="H94" s="157">
        <f t="shared" si="9"/>
        <v>180.93336760099581</v>
      </c>
      <c r="I94" s="157">
        <f t="shared" si="9"/>
        <v>208.4501422581468</v>
      </c>
      <c r="J94" s="157">
        <f t="shared" si="9"/>
        <v>136.49019885574654</v>
      </c>
      <c r="K94" s="157">
        <f t="shared" si="9"/>
        <v>29.446336662341551</v>
      </c>
      <c r="L94" s="157">
        <f t="shared" si="9"/>
        <v>19.011125664261836</v>
      </c>
      <c r="M94" s="157">
        <f t="shared" si="9"/>
        <v>29.225552684440146</v>
      </c>
      <c r="N94" s="157">
        <f t="shared" si="9"/>
        <v>27.951816718904997</v>
      </c>
      <c r="O94" s="157">
        <f t="shared" si="9"/>
        <v>16.997291628348641</v>
      </c>
      <c r="P94" s="157">
        <f t="shared" si="9"/>
        <v>23.425232603943897</v>
      </c>
      <c r="Q94" s="157">
        <f t="shared" si="9"/>
        <v>27.385951524811027</v>
      </c>
    </row>
    <row r="95" spans="1:17" ht="12" customHeight="1" x14ac:dyDescent="0.25">
      <c r="A95" s="23" t="s">
        <v>166</v>
      </c>
      <c r="B95" s="156">
        <f>RES_hhdet_fec!B$45</f>
        <v>142.79623767465119</v>
      </c>
      <c r="C95" s="156">
        <f>RES_hhdet_fec!C$45</f>
        <v>108.14622153213075</v>
      </c>
      <c r="D95" s="156">
        <f>RES_hhdet_fec!D$45</f>
        <v>49.675600054676217</v>
      </c>
      <c r="E95" s="156">
        <f>RES_hhdet_fec!E$45</f>
        <v>85.188966169551861</v>
      </c>
      <c r="F95" s="156">
        <f>RES_hhdet_fec!F$45</f>
        <v>285.28354636490593</v>
      </c>
      <c r="G95" s="156">
        <f>RES_hhdet_fec!G$45</f>
        <v>183.12044001082236</v>
      </c>
      <c r="H95" s="156">
        <f>RES_hhdet_fec!H$45</f>
        <v>177.01704386297882</v>
      </c>
      <c r="I95" s="156">
        <f>RES_hhdet_fec!I$45</f>
        <v>199.00008053628088</v>
      </c>
      <c r="J95" s="156">
        <f>RES_hhdet_fec!J$45</f>
        <v>133.6423217206941</v>
      </c>
      <c r="K95" s="156">
        <f>RES_hhdet_fec!K$45</f>
        <v>28.304638834071969</v>
      </c>
      <c r="L95" s="156">
        <f>RES_hhdet_fec!L$45</f>
        <v>18.603590367389295</v>
      </c>
      <c r="M95" s="156">
        <f>RES_hhdet_fec!M$45</f>
        <v>28.673845444512487</v>
      </c>
      <c r="N95" s="156">
        <f>RES_hhdet_fec!N$45</f>
        <v>27.40790594139035</v>
      </c>
      <c r="O95" s="156">
        <f>RES_hhdet_fec!O$45</f>
        <v>16.70062898906691</v>
      </c>
      <c r="P95" s="156">
        <f>RES_hhdet_fec!P$45</f>
        <v>22.93983488855373</v>
      </c>
      <c r="Q95" s="156">
        <f>RES_hhdet_fec!Q$45</f>
        <v>26.655625489851481</v>
      </c>
    </row>
    <row r="96" spans="1:17" ht="12" customHeight="1" x14ac:dyDescent="0.25">
      <c r="A96" s="23" t="s">
        <v>60</v>
      </c>
      <c r="B96" s="156">
        <f>RES_hhdet_fec!B$46</f>
        <v>0.62729945623667749</v>
      </c>
      <c r="C96" s="156">
        <f>RES_hhdet_fec!C$46</f>
        <v>0.86639941442509816</v>
      </c>
      <c r="D96" s="156">
        <f>RES_hhdet_fec!D$46</f>
        <v>0.39327386467793629</v>
      </c>
      <c r="E96" s="156">
        <f>RES_hhdet_fec!E$46</f>
        <v>1.6757793835937378</v>
      </c>
      <c r="F96" s="156">
        <f>RES_hhdet_fec!F$46</f>
        <v>1.4676901159525677</v>
      </c>
      <c r="G96" s="156">
        <f>RES_hhdet_fec!G$46</f>
        <v>5.960190021415694</v>
      </c>
      <c r="H96" s="156">
        <f>RES_hhdet_fec!H$46</f>
        <v>3.9163237380169926</v>
      </c>
      <c r="I96" s="156">
        <f>RES_hhdet_fec!I$46</f>
        <v>9.4500617218659304</v>
      </c>
      <c r="J96" s="156">
        <f>RES_hhdet_fec!J$46</f>
        <v>2.847877135052451</v>
      </c>
      <c r="K96" s="156">
        <f>RES_hhdet_fec!K$46</f>
        <v>1.1416978282695807</v>
      </c>
      <c r="L96" s="156">
        <f>RES_hhdet_fec!L$46</f>
        <v>0.40753529687254053</v>
      </c>
      <c r="M96" s="156">
        <f>RES_hhdet_fec!M$46</f>
        <v>0.5517072399276578</v>
      </c>
      <c r="N96" s="156">
        <f>RES_hhdet_fec!N$46</f>
        <v>0.54391077751464534</v>
      </c>
      <c r="O96" s="156">
        <f>RES_hhdet_fec!O$46</f>
        <v>0.29666263928173031</v>
      </c>
      <c r="P96" s="156">
        <f>RES_hhdet_fec!P$46</f>
        <v>0.48539771539016674</v>
      </c>
      <c r="Q96" s="156">
        <f>RES_hhdet_fec!Q$46</f>
        <v>0.73032603495954773</v>
      </c>
    </row>
    <row r="97" spans="1:17" ht="12" customHeight="1" x14ac:dyDescent="0.25">
      <c r="A97" s="158" t="s">
        <v>112</v>
      </c>
      <c r="B97" s="157">
        <f>B98</f>
        <v>0.10158671141104937</v>
      </c>
      <c r="C97" s="157">
        <f t="shared" ref="C97:Q97" si="10">C98</f>
        <v>0.11003024332889894</v>
      </c>
      <c r="D97" s="157">
        <f t="shared" si="10"/>
        <v>0.10320562264153732</v>
      </c>
      <c r="E97" s="157">
        <f t="shared" si="10"/>
        <v>0.11800503323721312</v>
      </c>
      <c r="F97" s="157">
        <f t="shared" si="10"/>
        <v>0.28333249005880451</v>
      </c>
      <c r="G97" s="157">
        <f t="shared" si="10"/>
        <v>0.33821819174900447</v>
      </c>
      <c r="H97" s="157">
        <f t="shared" si="10"/>
        <v>0.40571131079680811</v>
      </c>
      <c r="I97" s="157">
        <f t="shared" si="10"/>
        <v>0.45941636479549564</v>
      </c>
      <c r="J97" s="157">
        <f t="shared" si="10"/>
        <v>0.3882006193826677</v>
      </c>
      <c r="K97" s="157">
        <f t="shared" si="10"/>
        <v>0.10956554941680535</v>
      </c>
      <c r="L97" s="157">
        <f t="shared" si="10"/>
        <v>9.8447735835006586E-2</v>
      </c>
      <c r="M97" s="157">
        <f t="shared" si="10"/>
        <v>9.2585572581220549E-2</v>
      </c>
      <c r="N97" s="157">
        <f t="shared" si="10"/>
        <v>8.1399464015889877E-2</v>
      </c>
      <c r="O97" s="157">
        <f t="shared" si="10"/>
        <v>8.0292323096943299E-2</v>
      </c>
      <c r="P97" s="157">
        <f t="shared" si="10"/>
        <v>0.10000288129727045</v>
      </c>
      <c r="Q97" s="157">
        <f t="shared" si="10"/>
        <v>0.120575529088644</v>
      </c>
    </row>
    <row r="98" spans="1:17" ht="12" customHeight="1" x14ac:dyDescent="0.25">
      <c r="A98" s="23" t="s">
        <v>60</v>
      </c>
      <c r="B98" s="156">
        <f>RES_hhdet_fec!B$48</f>
        <v>0.10158671141104937</v>
      </c>
      <c r="C98" s="156">
        <f>RES_hhdet_fec!C$48</f>
        <v>0.11003024332889894</v>
      </c>
      <c r="D98" s="156">
        <f>RES_hhdet_fec!D$48</f>
        <v>0.10320562264153732</v>
      </c>
      <c r="E98" s="156">
        <f>RES_hhdet_fec!E$48</f>
        <v>0.11800503323721312</v>
      </c>
      <c r="F98" s="156">
        <f>RES_hhdet_fec!F$48</f>
        <v>0.28333249005880451</v>
      </c>
      <c r="G98" s="156">
        <f>RES_hhdet_fec!G$48</f>
        <v>0.33821819174900447</v>
      </c>
      <c r="H98" s="156">
        <f>RES_hhdet_fec!H$48</f>
        <v>0.40571131079680811</v>
      </c>
      <c r="I98" s="156">
        <f>RES_hhdet_fec!I$48</f>
        <v>0.45941636479549564</v>
      </c>
      <c r="J98" s="156">
        <f>RES_hhdet_fec!J$48</f>
        <v>0.3882006193826677</v>
      </c>
      <c r="K98" s="156">
        <f>RES_hhdet_fec!K$48</f>
        <v>0.10956554941680535</v>
      </c>
      <c r="L98" s="156">
        <f>RES_hhdet_fec!L$48</f>
        <v>9.8447735835006586E-2</v>
      </c>
      <c r="M98" s="156">
        <f>RES_hhdet_fec!M$48</f>
        <v>9.2585572581220549E-2</v>
      </c>
      <c r="N98" s="156">
        <f>RES_hhdet_fec!N$48</f>
        <v>8.1399464015889877E-2</v>
      </c>
      <c r="O98" s="156">
        <f>RES_hhdet_fec!O$48</f>
        <v>8.0292323096943299E-2</v>
      </c>
      <c r="P98" s="156">
        <f>RES_hhdet_fec!P$48</f>
        <v>0.10000288129727045</v>
      </c>
      <c r="Q98" s="156">
        <f>RES_hhdet_fec!Q$48</f>
        <v>0.120575529088644</v>
      </c>
    </row>
    <row r="99" spans="1:17" ht="12" customHeight="1" x14ac:dyDescent="0.25">
      <c r="A99" s="158" t="s">
        <v>63</v>
      </c>
      <c r="B99" s="157">
        <f>SUM(B100:B101,B104:B105)</f>
        <v>19.053275436851102</v>
      </c>
      <c r="C99" s="157">
        <f t="shared" ref="C99:Q99" si="11">SUM(C100:C101,C104:C105)</f>
        <v>17.522057970872794</v>
      </c>
      <c r="D99" s="157">
        <f t="shared" si="11"/>
        <v>11.085250684175541</v>
      </c>
      <c r="E99" s="157">
        <f t="shared" si="11"/>
        <v>14.779511397623274</v>
      </c>
      <c r="F99" s="157">
        <f t="shared" si="11"/>
        <v>34.517640791872473</v>
      </c>
      <c r="G99" s="157">
        <f t="shared" si="11"/>
        <v>36.154832008413237</v>
      </c>
      <c r="H99" s="157">
        <f t="shared" si="11"/>
        <v>39.94158881768719</v>
      </c>
      <c r="I99" s="157">
        <f t="shared" si="11"/>
        <v>45.660844391703414</v>
      </c>
      <c r="J99" s="157">
        <f t="shared" si="11"/>
        <v>27.803369435875581</v>
      </c>
      <c r="K99" s="157">
        <f t="shared" si="11"/>
        <v>7.6501883786219036</v>
      </c>
      <c r="L99" s="157">
        <f t="shared" si="11"/>
        <v>5.7008736435701248</v>
      </c>
      <c r="M99" s="157">
        <f t="shared" si="11"/>
        <v>5.6671367868432787</v>
      </c>
      <c r="N99" s="157">
        <f t="shared" si="11"/>
        <v>6.7134558451911568</v>
      </c>
      <c r="O99" s="157">
        <f t="shared" si="11"/>
        <v>4.4100702101430773</v>
      </c>
      <c r="P99" s="157">
        <f t="shared" si="11"/>
        <v>5.5012214030524724</v>
      </c>
      <c r="Q99" s="157">
        <f t="shared" si="11"/>
        <v>6.4697258903094426</v>
      </c>
    </row>
    <row r="100" spans="1:17" ht="12" customHeight="1" x14ac:dyDescent="0.25">
      <c r="A100" s="167" t="s">
        <v>165</v>
      </c>
      <c r="B100" s="132">
        <f>RES_hhdet_fec!B$50</f>
        <v>12.999693461644759</v>
      </c>
      <c r="C100" s="132">
        <f>RES_hhdet_fec!C$50</f>
        <v>11.938278419083341</v>
      </c>
      <c r="D100" s="132">
        <f>RES_hhdet_fec!D$50</f>
        <v>5.745617939553278</v>
      </c>
      <c r="E100" s="132">
        <f>RES_hhdet_fec!E$50</f>
        <v>10.747938302054825</v>
      </c>
      <c r="F100" s="132">
        <f>RES_hhdet_fec!F$50</f>
        <v>32.485377724949842</v>
      </c>
      <c r="G100" s="132">
        <f>RES_hhdet_fec!G$50</f>
        <v>27.379524889837779</v>
      </c>
      <c r="H100" s="132">
        <f>RES_hhdet_fec!H$50</f>
        <v>29.990430043925699</v>
      </c>
      <c r="I100" s="132">
        <f>RES_hhdet_fec!I$50</f>
        <v>43.303307837569506</v>
      </c>
      <c r="J100" s="132">
        <f>RES_hhdet_fec!J$50</f>
        <v>23.855038396092635</v>
      </c>
      <c r="K100" s="132">
        <f>RES_hhdet_fec!K$50</f>
        <v>5.2245283827418589</v>
      </c>
      <c r="L100" s="132">
        <f>RES_hhdet_fec!L$50</f>
        <v>3.500893926450356</v>
      </c>
      <c r="M100" s="132">
        <f>RES_hhdet_fec!M$50</f>
        <v>5.6389627331923835</v>
      </c>
      <c r="N100" s="132">
        <f>RES_hhdet_fec!N$50</f>
        <v>5.3509093895861186</v>
      </c>
      <c r="O100" s="132">
        <f>RES_hhdet_fec!O$50</f>
        <v>3.5061383640196664</v>
      </c>
      <c r="P100" s="132">
        <f>RES_hhdet_fec!P$50</f>
        <v>5.2504766820210156</v>
      </c>
      <c r="Q100" s="132">
        <f>RES_hhdet_fec!Q$50</f>
        <v>6.2588626133754399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6.0535819752063444</v>
      </c>
      <c r="C104" s="162">
        <f>RES_hhdet_fec!C$54</f>
        <v>5.5837795517894531</v>
      </c>
      <c r="D104" s="162">
        <f>RES_hhdet_fec!D$54</f>
        <v>5.3396327446222642</v>
      </c>
      <c r="E104" s="162">
        <f>RES_hhdet_fec!E$54</f>
        <v>4.0315730955684481</v>
      </c>
      <c r="F104" s="162">
        <f>RES_hhdet_fec!F$54</f>
        <v>2.0322630669226327</v>
      </c>
      <c r="G104" s="162">
        <f>RES_hhdet_fec!G$54</f>
        <v>8.7753071185754585</v>
      </c>
      <c r="H104" s="162">
        <f>RES_hhdet_fec!H$54</f>
        <v>9.9511587737614882</v>
      </c>
      <c r="I104" s="162">
        <f>RES_hhdet_fec!I$54</f>
        <v>2.3575365541339113</v>
      </c>
      <c r="J104" s="162">
        <f>RES_hhdet_fec!J$54</f>
        <v>3.9483310397829481</v>
      </c>
      <c r="K104" s="162">
        <f>RES_hhdet_fec!K$54</f>
        <v>2.4256599958800442</v>
      </c>
      <c r="L104" s="162">
        <f>RES_hhdet_fec!L$54</f>
        <v>2.1999797171197688</v>
      </c>
      <c r="M104" s="162">
        <f>RES_hhdet_fec!M$54</f>
        <v>2.8174053650894881E-2</v>
      </c>
      <c r="N104" s="162">
        <f>RES_hhdet_fec!N$54</f>
        <v>1.3625464556050382</v>
      </c>
      <c r="O104" s="162">
        <f>RES_hhdet_fec!O$54</f>
        <v>0.90393184612341049</v>
      </c>
      <c r="P104" s="162">
        <f>RES_hhdet_fec!P$54</f>
        <v>0.25074472103145717</v>
      </c>
      <c r="Q104" s="162">
        <f>RES_hhdet_fec!Q$54</f>
        <v>0.2108632769340027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RES_hhdet_fec!B$56</f>
        <v>0</v>
      </c>
      <c r="C106" s="156">
        <f>RES_hhdet_fec!C$56</f>
        <v>0</v>
      </c>
      <c r="D106" s="156">
        <f>RES_hhdet_fec!D$56</f>
        <v>0</v>
      </c>
      <c r="E106" s="156">
        <f>RES_hhdet_fec!E$56</f>
        <v>0</v>
      </c>
      <c r="F106" s="156">
        <f>RES_hhdet_fec!F$56</f>
        <v>0</v>
      </c>
      <c r="G106" s="156">
        <f>RES_hhdet_fec!G$56</f>
        <v>0</v>
      </c>
      <c r="H106" s="156">
        <f>RES_hhdet_fec!H$56</f>
        <v>0</v>
      </c>
      <c r="I106" s="156">
        <f>RES_hhdet_fec!I$56</f>
        <v>0</v>
      </c>
      <c r="J106" s="156">
        <f>RES_hhdet_fec!J$56</f>
        <v>0</v>
      </c>
      <c r="K106" s="156">
        <f>RES_hhdet_fec!K$56</f>
        <v>0</v>
      </c>
      <c r="L106" s="156">
        <f>RES_hhdet_fec!L$56</f>
        <v>0</v>
      </c>
      <c r="M106" s="156">
        <f>RES_hhdet_fec!M$56</f>
        <v>0</v>
      </c>
      <c r="N106" s="156">
        <f>RES_hhdet_fec!N$56</f>
        <v>0</v>
      </c>
      <c r="O106" s="156">
        <f>RES_hhdet_fec!O$56</f>
        <v>0</v>
      </c>
      <c r="P106" s="156">
        <f>RES_hhdet_fec!P$56</f>
        <v>0</v>
      </c>
      <c r="Q106" s="156">
        <f>RES_hhdet_fec!Q$56</f>
        <v>0</v>
      </c>
    </row>
    <row r="107" spans="1:17" ht="12" customHeight="1" x14ac:dyDescent="0.25">
      <c r="A107" s="148" t="s">
        <v>59</v>
      </c>
      <c r="B107" s="156">
        <f>RES_hhdet_fec!B$57</f>
        <v>0</v>
      </c>
      <c r="C107" s="156">
        <f>RES_hhdet_fec!C$57</f>
        <v>0</v>
      </c>
      <c r="D107" s="156">
        <f>RES_hhdet_fec!D$57</f>
        <v>0</v>
      </c>
      <c r="E107" s="156">
        <f>RES_hhdet_fec!E$57</f>
        <v>0</v>
      </c>
      <c r="F107" s="156">
        <f>RES_hhdet_fec!F$57</f>
        <v>0</v>
      </c>
      <c r="G107" s="156">
        <f>RES_hhdet_fec!G$57</f>
        <v>0</v>
      </c>
      <c r="H107" s="156">
        <f>RES_hhdet_fec!H$57</f>
        <v>0</v>
      </c>
      <c r="I107" s="156">
        <f>RES_hhdet_fec!I$57</f>
        <v>0</v>
      </c>
      <c r="J107" s="156">
        <f>RES_hhdet_fec!J$57</f>
        <v>0</v>
      </c>
      <c r="K107" s="156">
        <f>RES_hhdet_fec!K$57</f>
        <v>0</v>
      </c>
      <c r="L107" s="156">
        <f>RES_hhdet_fec!L$57</f>
        <v>0</v>
      </c>
      <c r="M107" s="156">
        <f>RES_hhdet_fec!M$57</f>
        <v>0</v>
      </c>
      <c r="N107" s="156">
        <f>RES_hhdet_fec!N$57</f>
        <v>0</v>
      </c>
      <c r="O107" s="156">
        <f>RES_hhdet_fec!O$57</f>
        <v>0</v>
      </c>
      <c r="P107" s="156">
        <f>RES_hhdet_fec!P$57</f>
        <v>0</v>
      </c>
      <c r="Q107" s="156">
        <f>RES_hhdet_fec!Q$57</f>
        <v>0</v>
      </c>
    </row>
    <row r="108" spans="1:17" ht="12" customHeight="1" x14ac:dyDescent="0.25">
      <c r="A108" s="158" t="s">
        <v>62</v>
      </c>
      <c r="B108" s="157">
        <f>SUM(B109:B110)</f>
        <v>10.492347411065341</v>
      </c>
      <c r="C108" s="157">
        <f t="shared" ref="C108:Q108" si="14">SUM(C109:C110)</f>
        <v>9.9214374660027076</v>
      </c>
      <c r="D108" s="157">
        <f t="shared" si="14"/>
        <v>8.8250410701120856</v>
      </c>
      <c r="E108" s="157">
        <f t="shared" si="14"/>
        <v>9.8728847416112426</v>
      </c>
      <c r="F108" s="157">
        <f t="shared" si="14"/>
        <v>15.077633701800972</v>
      </c>
      <c r="G108" s="157">
        <f t="shared" si="14"/>
        <v>35.633544196719015</v>
      </c>
      <c r="H108" s="157">
        <f t="shared" si="14"/>
        <v>25.178299976477874</v>
      </c>
      <c r="I108" s="157">
        <f t="shared" si="14"/>
        <v>29.383222747686847</v>
      </c>
      <c r="J108" s="157">
        <f t="shared" si="14"/>
        <v>13.499554517796641</v>
      </c>
      <c r="K108" s="157">
        <f t="shared" si="14"/>
        <v>4.5823342859073675</v>
      </c>
      <c r="L108" s="157">
        <f t="shared" si="14"/>
        <v>3.4383484325237035</v>
      </c>
      <c r="M108" s="157">
        <f t="shared" si="14"/>
        <v>3.2145965100577647</v>
      </c>
      <c r="N108" s="157">
        <f t="shared" si="14"/>
        <v>2.90983805176836</v>
      </c>
      <c r="O108" s="157">
        <f t="shared" si="14"/>
        <v>2.6400475800163825</v>
      </c>
      <c r="P108" s="157">
        <f t="shared" si="14"/>
        <v>3.0965540724193374</v>
      </c>
      <c r="Q108" s="157">
        <f t="shared" si="14"/>
        <v>3.7651896413892456</v>
      </c>
    </row>
    <row r="109" spans="1:17" ht="12" customHeight="1" x14ac:dyDescent="0.25">
      <c r="A109" s="23" t="s">
        <v>57</v>
      </c>
      <c r="B109" s="156">
        <f>RES_hhdet_fec!B$59</f>
        <v>8.4148708677626036</v>
      </c>
      <c r="C109" s="156">
        <f>RES_hhdet_fec!C$59</f>
        <v>8.032340239314502</v>
      </c>
      <c r="D109" s="156">
        <f>RES_hhdet_fec!D$59</f>
        <v>7.373838891880391</v>
      </c>
      <c r="E109" s="156">
        <f>RES_hhdet_fec!E$59</f>
        <v>9.0738970794392948</v>
      </c>
      <c r="F109" s="156">
        <f>RES_hhdet_fec!F$59</f>
        <v>9.5607529217417806</v>
      </c>
      <c r="G109" s="156">
        <f>RES_hhdet_fec!G$59</f>
        <v>34.051302778149207</v>
      </c>
      <c r="H109" s="156">
        <f>RES_hhdet_fec!H$59</f>
        <v>17.837881655947317</v>
      </c>
      <c r="I109" s="156">
        <f>RES_hhdet_fec!I$59</f>
        <v>28.059276264335359</v>
      </c>
      <c r="J109" s="156">
        <f>RES_hhdet_fec!J$59</f>
        <v>10.363379890616427</v>
      </c>
      <c r="K109" s="156">
        <f>RES_hhdet_fec!K$59</f>
        <v>4.4299914701852243</v>
      </c>
      <c r="L109" s="156">
        <f>RES_hhdet_fec!L$59</f>
        <v>2.8955805011229891</v>
      </c>
      <c r="M109" s="156">
        <f>RES_hhdet_fec!M$59</f>
        <v>2.6321568924301384</v>
      </c>
      <c r="N109" s="156">
        <f>RES_hhdet_fec!N$59</f>
        <v>2.2560756099308699</v>
      </c>
      <c r="O109" s="156">
        <f>RES_hhdet_fec!O$59</f>
        <v>2.1249061373220939</v>
      </c>
      <c r="P109" s="156">
        <f>RES_hhdet_fec!P$59</f>
        <v>2.4575959695159537</v>
      </c>
      <c r="Q109" s="156">
        <f>RES_hhdet_fec!Q$59</f>
        <v>3.1732166190057187</v>
      </c>
    </row>
    <row r="110" spans="1:17" ht="12" customHeight="1" x14ac:dyDescent="0.25">
      <c r="A110" s="29" t="s">
        <v>140</v>
      </c>
      <c r="B110" s="57">
        <f>RES_hhdet_fec!B$60</f>
        <v>2.0774765433027365</v>
      </c>
      <c r="C110" s="57">
        <f>RES_hhdet_fec!C$60</f>
        <v>1.8890972266882062</v>
      </c>
      <c r="D110" s="57">
        <f>RES_hhdet_fec!D$60</f>
        <v>1.4512021782316951</v>
      </c>
      <c r="E110" s="57">
        <f>RES_hhdet_fec!E$60</f>
        <v>0.79898766217194839</v>
      </c>
      <c r="F110" s="57">
        <f>RES_hhdet_fec!F$60</f>
        <v>5.516880780059191</v>
      </c>
      <c r="G110" s="57">
        <f>RES_hhdet_fec!G$60</f>
        <v>1.5822414185698053</v>
      </c>
      <c r="H110" s="57">
        <f>RES_hhdet_fec!H$60</f>
        <v>7.3404183205305564</v>
      </c>
      <c r="I110" s="57">
        <f>RES_hhdet_fec!I$60</f>
        <v>1.3239464833514865</v>
      </c>
      <c r="J110" s="57">
        <f>RES_hhdet_fec!J$60</f>
        <v>3.1361746271802144</v>
      </c>
      <c r="K110" s="57">
        <f>RES_hhdet_fec!K$60</f>
        <v>0.15234281572214273</v>
      </c>
      <c r="L110" s="57">
        <f>RES_hhdet_fec!L$60</f>
        <v>0.54276793140071455</v>
      </c>
      <c r="M110" s="57">
        <f>RES_hhdet_fec!M$60</f>
        <v>0.58243961762762619</v>
      </c>
      <c r="N110" s="57">
        <f>RES_hhdet_fec!N$60</f>
        <v>0.65376244183748988</v>
      </c>
      <c r="O110" s="57">
        <f>RES_hhdet_fec!O$60</f>
        <v>0.51514144269428863</v>
      </c>
      <c r="P110" s="57">
        <f>RES_hhdet_fec!P$60</f>
        <v>0.63895810290338373</v>
      </c>
      <c r="Q110" s="57">
        <f>RES_hhdet_fec!Q$60</f>
        <v>0.591973022383527</v>
      </c>
    </row>
    <row r="112" spans="1:17" ht="12" customHeight="1" x14ac:dyDescent="0.25">
      <c r="A112" s="152" t="s">
        <v>119</v>
      </c>
      <c r="B112" s="168">
        <f>SUM(B113,B116,B118,B127)</f>
        <v>86.289483905388622</v>
      </c>
      <c r="C112" s="168">
        <f t="shared" ref="C112:Q112" si="15">SUM(C113,C116,C118,C127)</f>
        <v>68.186852132563189</v>
      </c>
      <c r="D112" s="168">
        <f t="shared" si="15"/>
        <v>35.094640192880973</v>
      </c>
      <c r="E112" s="168">
        <f t="shared" si="15"/>
        <v>56.815120124990287</v>
      </c>
      <c r="F112" s="168">
        <f t="shared" si="15"/>
        <v>185.76960008160995</v>
      </c>
      <c r="G112" s="168">
        <f t="shared" si="15"/>
        <v>144.73473470103173</v>
      </c>
      <c r="H112" s="168">
        <f t="shared" si="15"/>
        <v>140.0822963006637</v>
      </c>
      <c r="I112" s="168">
        <f t="shared" si="15"/>
        <v>160.20137943903171</v>
      </c>
      <c r="J112" s="168">
        <f t="shared" si="15"/>
        <v>103.93482097343694</v>
      </c>
      <c r="K112" s="168">
        <f t="shared" si="15"/>
        <v>24.502927434036877</v>
      </c>
      <c r="L112" s="168">
        <f t="shared" si="15"/>
        <v>16.62957045250754</v>
      </c>
      <c r="M112" s="168">
        <f t="shared" si="15"/>
        <v>22.266876485028963</v>
      </c>
      <c r="N112" s="168">
        <f t="shared" si="15"/>
        <v>22.206032765876586</v>
      </c>
      <c r="O112" s="168">
        <f t="shared" si="15"/>
        <v>14.205602291724899</v>
      </c>
      <c r="P112" s="168">
        <f t="shared" si="15"/>
        <v>18.95815300797079</v>
      </c>
      <c r="Q112" s="168">
        <f t="shared" si="15"/>
        <v>22.366676761410563</v>
      </c>
    </row>
    <row r="113" spans="1:17" ht="12" customHeight="1" x14ac:dyDescent="0.25">
      <c r="A113" s="158" t="s">
        <v>65</v>
      </c>
      <c r="B113" s="157">
        <f>SUM(B114:B115)</f>
        <v>72.115232592920208</v>
      </c>
      <c r="C113" s="157">
        <f t="shared" ref="C113:Q113" si="16">SUM(C114:C115)</f>
        <v>55.007530719919878</v>
      </c>
      <c r="D113" s="157">
        <f t="shared" si="16"/>
        <v>25.262318267125295</v>
      </c>
      <c r="E113" s="157">
        <f t="shared" si="16"/>
        <v>44.980229010082041</v>
      </c>
      <c r="F113" s="157">
        <f t="shared" si="16"/>
        <v>159.44548749977548</v>
      </c>
      <c r="G113" s="157">
        <f t="shared" si="16"/>
        <v>108.33444902191133</v>
      </c>
      <c r="H113" s="157">
        <f t="shared" si="16"/>
        <v>103.70330098101462</v>
      </c>
      <c r="I113" s="157">
        <f t="shared" si="16"/>
        <v>122.16393608184268</v>
      </c>
      <c r="J113" s="157">
        <f t="shared" si="16"/>
        <v>81.080768436911541</v>
      </c>
      <c r="K113" s="157">
        <f t="shared" si="16"/>
        <v>17.806585860410614</v>
      </c>
      <c r="L113" s="157">
        <f t="shared" si="16"/>
        <v>11.367496654547448</v>
      </c>
      <c r="M113" s="157">
        <f t="shared" si="16"/>
        <v>17.448566589769683</v>
      </c>
      <c r="N113" s="157">
        <f t="shared" si="16"/>
        <v>16.699028232339259</v>
      </c>
      <c r="O113" s="157">
        <f t="shared" si="16"/>
        <v>10.145671154137725</v>
      </c>
      <c r="P113" s="157">
        <f t="shared" si="16"/>
        <v>14.088481488496237</v>
      </c>
      <c r="Q113" s="157">
        <f t="shared" si="16"/>
        <v>16.606378617743143</v>
      </c>
    </row>
    <row r="114" spans="1:17" ht="12" customHeight="1" x14ac:dyDescent="0.25">
      <c r="A114" s="23" t="s">
        <v>166</v>
      </c>
      <c r="B114" s="156">
        <f>RES_hhdet_tes!B$45</f>
        <v>71.487933136683537</v>
      </c>
      <c r="C114" s="156">
        <f>RES_hhdet_tes!C$45</f>
        <v>54.141131305494781</v>
      </c>
      <c r="D114" s="156">
        <f>RES_hhdet_tes!D$45</f>
        <v>24.869044402447358</v>
      </c>
      <c r="E114" s="156">
        <f>RES_hhdet_tes!E$45</f>
        <v>43.304449626488307</v>
      </c>
      <c r="F114" s="156">
        <f>RES_hhdet_tes!F$45</f>
        <v>157.97779738382292</v>
      </c>
      <c r="G114" s="156">
        <f>RES_hhdet_tes!G$45</f>
        <v>102.37425900049563</v>
      </c>
      <c r="H114" s="156">
        <f>RES_hhdet_tes!H$45</f>
        <v>99.786977242997622</v>
      </c>
      <c r="I114" s="156">
        <f>RES_hhdet_tes!I$45</f>
        <v>112.71387435997674</v>
      </c>
      <c r="J114" s="156">
        <f>RES_hhdet_tes!J$45</f>
        <v>78.232891301859084</v>
      </c>
      <c r="K114" s="156">
        <f>RES_hhdet_tes!K$45</f>
        <v>16.664888032141032</v>
      </c>
      <c r="L114" s="156">
        <f>RES_hhdet_tes!L$45</f>
        <v>10.959961357674908</v>
      </c>
      <c r="M114" s="156">
        <f>RES_hhdet_tes!M$45</f>
        <v>16.896859349842025</v>
      </c>
      <c r="N114" s="156">
        <f>RES_hhdet_tes!N$45</f>
        <v>16.155117454824612</v>
      </c>
      <c r="O114" s="156">
        <f>RES_hhdet_tes!O$45</f>
        <v>9.8490085148559938</v>
      </c>
      <c r="P114" s="156">
        <f>RES_hhdet_tes!P$45</f>
        <v>13.60308377310607</v>
      </c>
      <c r="Q114" s="156">
        <f>RES_hhdet_tes!Q$45</f>
        <v>15.876052582783597</v>
      </c>
    </row>
    <row r="115" spans="1:17" ht="12" customHeight="1" x14ac:dyDescent="0.25">
      <c r="A115" s="23" t="s">
        <v>60</v>
      </c>
      <c r="B115" s="156">
        <f>RES_hhdet_tes!B$46</f>
        <v>0.62729945623667716</v>
      </c>
      <c r="C115" s="156">
        <f>RES_hhdet_tes!C$46</f>
        <v>0.86639941442509849</v>
      </c>
      <c r="D115" s="156">
        <f>RES_hhdet_tes!D$46</f>
        <v>0.39327386467793629</v>
      </c>
      <c r="E115" s="156">
        <f>RES_hhdet_tes!E$46</f>
        <v>1.6757793835937378</v>
      </c>
      <c r="F115" s="156">
        <f>RES_hhdet_tes!F$46</f>
        <v>1.4676901159525679</v>
      </c>
      <c r="G115" s="156">
        <f>RES_hhdet_tes!G$46</f>
        <v>5.9601900214156949</v>
      </c>
      <c r="H115" s="156">
        <f>RES_hhdet_tes!H$46</f>
        <v>3.9163237380169926</v>
      </c>
      <c r="I115" s="156">
        <f>RES_hhdet_tes!I$46</f>
        <v>9.4500617218659304</v>
      </c>
      <c r="J115" s="156">
        <f>RES_hhdet_tes!J$46</f>
        <v>2.8478771350524497</v>
      </c>
      <c r="K115" s="156">
        <f>RES_hhdet_tes!K$46</f>
        <v>1.1416978282695809</v>
      </c>
      <c r="L115" s="156">
        <f>RES_hhdet_tes!L$46</f>
        <v>0.40753529687254059</v>
      </c>
      <c r="M115" s="156">
        <f>RES_hhdet_tes!M$46</f>
        <v>0.5517072399276578</v>
      </c>
      <c r="N115" s="156">
        <f>RES_hhdet_tes!N$46</f>
        <v>0.54391077751464523</v>
      </c>
      <c r="O115" s="156">
        <f>RES_hhdet_tes!O$46</f>
        <v>0.29666263928173031</v>
      </c>
      <c r="P115" s="156">
        <f>RES_hhdet_tes!P$46</f>
        <v>0.48539771539016674</v>
      </c>
      <c r="Q115" s="156">
        <f>RES_hhdet_tes!Q$46</f>
        <v>0.73032603495954773</v>
      </c>
    </row>
    <row r="116" spans="1:17" ht="12" customHeight="1" x14ac:dyDescent="0.25">
      <c r="A116" s="158" t="s">
        <v>112</v>
      </c>
      <c r="B116" s="157">
        <f>B117</f>
        <v>0.15011891591521853</v>
      </c>
      <c r="C116" s="157">
        <f t="shared" ref="C116:Q116" si="17">C117</f>
        <v>0.16843728356163026</v>
      </c>
      <c r="D116" s="157">
        <f t="shared" si="17"/>
        <v>0.16128736309757105</v>
      </c>
      <c r="E116" s="157">
        <f t="shared" si="17"/>
        <v>0.19136683208309496</v>
      </c>
      <c r="F116" s="157">
        <f t="shared" si="17"/>
        <v>0.50224391616541886</v>
      </c>
      <c r="G116" s="157">
        <f t="shared" si="17"/>
        <v>0.61482997374419857</v>
      </c>
      <c r="H116" s="157">
        <f t="shared" si="17"/>
        <v>0.75818287653394578</v>
      </c>
      <c r="I116" s="157">
        <f t="shared" si="17"/>
        <v>0.8791715048808677</v>
      </c>
      <c r="J116" s="157">
        <f t="shared" si="17"/>
        <v>0.7510578172736655</v>
      </c>
      <c r="K116" s="157">
        <f t="shared" si="17"/>
        <v>0.22324136307133846</v>
      </c>
      <c r="L116" s="157">
        <f t="shared" si="17"/>
        <v>0.20129621482199564</v>
      </c>
      <c r="M116" s="157">
        <f t="shared" si="17"/>
        <v>0.20127372110542621</v>
      </c>
      <c r="N116" s="157">
        <f t="shared" si="17"/>
        <v>0.21792705786003233</v>
      </c>
      <c r="O116" s="157">
        <f t="shared" si="17"/>
        <v>0.22020269277228283</v>
      </c>
      <c r="P116" s="157">
        <f t="shared" si="17"/>
        <v>0.2841421530249964</v>
      </c>
      <c r="Q116" s="157">
        <f t="shared" si="17"/>
        <v>0.34894775734180572</v>
      </c>
    </row>
    <row r="117" spans="1:17" ht="12" customHeight="1" x14ac:dyDescent="0.25">
      <c r="A117" s="23" t="s">
        <v>60</v>
      </c>
      <c r="B117" s="156">
        <f>RES_hhdet_tes!B$48</f>
        <v>0.15011891591521853</v>
      </c>
      <c r="C117" s="156">
        <f>RES_hhdet_tes!C$48</f>
        <v>0.16843728356163026</v>
      </c>
      <c r="D117" s="156">
        <f>RES_hhdet_tes!D$48</f>
        <v>0.16128736309757105</v>
      </c>
      <c r="E117" s="156">
        <f>RES_hhdet_tes!E$48</f>
        <v>0.19136683208309496</v>
      </c>
      <c r="F117" s="156">
        <f>RES_hhdet_tes!F$48</f>
        <v>0.50224391616541886</v>
      </c>
      <c r="G117" s="156">
        <f>RES_hhdet_tes!G$48</f>
        <v>0.61482997374419857</v>
      </c>
      <c r="H117" s="156">
        <f>RES_hhdet_tes!H$48</f>
        <v>0.75818287653394578</v>
      </c>
      <c r="I117" s="156">
        <f>RES_hhdet_tes!I$48</f>
        <v>0.8791715048808677</v>
      </c>
      <c r="J117" s="156">
        <f>RES_hhdet_tes!J$48</f>
        <v>0.7510578172736655</v>
      </c>
      <c r="K117" s="156">
        <f>RES_hhdet_tes!K$48</f>
        <v>0.22324136307133846</v>
      </c>
      <c r="L117" s="156">
        <f>RES_hhdet_tes!L$48</f>
        <v>0.20129621482199564</v>
      </c>
      <c r="M117" s="156">
        <f>RES_hhdet_tes!M$48</f>
        <v>0.20127372110542621</v>
      </c>
      <c r="N117" s="156">
        <f>RES_hhdet_tes!N$48</f>
        <v>0.21792705786003233</v>
      </c>
      <c r="O117" s="156">
        <f>RES_hhdet_tes!O$48</f>
        <v>0.22020269277228283</v>
      </c>
      <c r="P117" s="156">
        <f>RES_hhdet_tes!P$48</f>
        <v>0.2841421530249964</v>
      </c>
      <c r="Q117" s="156">
        <f>RES_hhdet_tes!Q$48</f>
        <v>0.34894775734180572</v>
      </c>
    </row>
    <row r="118" spans="1:17" ht="12" customHeight="1" x14ac:dyDescent="0.25">
      <c r="A118" s="158" t="s">
        <v>63</v>
      </c>
      <c r="B118" s="157">
        <f>SUM(B119:B120,B123:B124)</f>
        <v>9.1320693019698247</v>
      </c>
      <c r="C118" s="157">
        <f t="shared" ref="C118:Q118" si="18">SUM(C119:C120,C123:C124)</f>
        <v>8.4087088229066627</v>
      </c>
      <c r="D118" s="157">
        <f t="shared" si="18"/>
        <v>5.6454244134714262</v>
      </c>
      <c r="E118" s="157">
        <f t="shared" si="18"/>
        <v>7.3434126782125082</v>
      </c>
      <c r="F118" s="157">
        <f t="shared" si="18"/>
        <v>17.263547064257292</v>
      </c>
      <c r="G118" s="157">
        <f t="shared" si="18"/>
        <v>19.604846410982574</v>
      </c>
      <c r="H118" s="157">
        <f t="shared" si="18"/>
        <v>21.759792836569034</v>
      </c>
      <c r="I118" s="157">
        <f t="shared" si="18"/>
        <v>23.581948511573326</v>
      </c>
      <c r="J118" s="157">
        <f t="shared" si="18"/>
        <v>14.880495545725015</v>
      </c>
      <c r="K118" s="157">
        <f t="shared" si="18"/>
        <v>4.3449961668474719</v>
      </c>
      <c r="L118" s="157">
        <f t="shared" si="18"/>
        <v>3.3046592742924306</v>
      </c>
      <c r="M118" s="157">
        <f t="shared" si="18"/>
        <v>2.9472253511370772</v>
      </c>
      <c r="N118" s="157">
        <f t="shared" si="18"/>
        <v>3.7305741579309415</v>
      </c>
      <c r="O118" s="157">
        <f t="shared" si="18"/>
        <v>2.4539049442248251</v>
      </c>
      <c r="P118" s="157">
        <f t="shared" si="18"/>
        <v>2.9265186649570007</v>
      </c>
      <c r="Q118" s="157">
        <f t="shared" si="18"/>
        <v>3.4348742213238093</v>
      </c>
    </row>
    <row r="119" spans="1:17" ht="12" customHeight="1" x14ac:dyDescent="0.25">
      <c r="A119" s="167" t="s">
        <v>165</v>
      </c>
      <c r="B119" s="132">
        <f>RES_hhdet_tes!B$50</f>
        <v>5.6649678341632237</v>
      </c>
      <c r="C119" s="132">
        <f>RES_hhdet_tes!C$50</f>
        <v>5.2024275371517383</v>
      </c>
      <c r="D119" s="132">
        <f>RES_hhdet_tes!D$50</f>
        <v>2.5038083329422087</v>
      </c>
      <c r="E119" s="132">
        <f>RES_hhdet_tes!E$50</f>
        <v>4.9307645627703378</v>
      </c>
      <c r="F119" s="132">
        <f>RES_hhdet_tes!F$50</f>
        <v>16.007183406888618</v>
      </c>
      <c r="G119" s="132">
        <f>RES_hhdet_tes!G$50</f>
        <v>13.806563765312033</v>
      </c>
      <c r="H119" s="132">
        <f>RES_hhdet_tes!H$50</f>
        <v>15.138196724035152</v>
      </c>
      <c r="I119" s="132">
        <f>RES_hhdet_tes!I$50</f>
        <v>21.99141759967711</v>
      </c>
      <c r="J119" s="132">
        <f>RES_hhdet_tes!J$50</f>
        <v>12.203918110232372</v>
      </c>
      <c r="K119" s="132">
        <f>RES_hhdet_tes!K$50</f>
        <v>2.6941827236464602</v>
      </c>
      <c r="L119" s="132">
        <f>RES_hhdet_tes!L$50</f>
        <v>1.8053395910563264</v>
      </c>
      <c r="M119" s="132">
        <f>RES_hhdet_tes!M$50</f>
        <v>2.9278618133505914</v>
      </c>
      <c r="N119" s="132">
        <f>RES_hhdet_tes!N$50</f>
        <v>2.7870467004154023</v>
      </c>
      <c r="O119" s="132">
        <f>RES_hhdet_tes!O$50</f>
        <v>1.8278485151102664</v>
      </c>
      <c r="P119" s="132">
        <f>RES_hhdet_tes!P$50</f>
        <v>2.7528547484333128</v>
      </c>
      <c r="Q119" s="132">
        <f>RES_hhdet_tes!Q$50</f>
        <v>3.2888318943996699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3.4671014678066001</v>
      </c>
      <c r="C123" s="162">
        <f>RES_hhdet_tes!C$54</f>
        <v>3.2062812857549243</v>
      </c>
      <c r="D123" s="162">
        <f>RES_hhdet_tes!D$54</f>
        <v>3.141616080529217</v>
      </c>
      <c r="E123" s="162">
        <f>RES_hhdet_tes!E$54</f>
        <v>2.4126481154421704</v>
      </c>
      <c r="F123" s="162">
        <f>RES_hhdet_tes!F$54</f>
        <v>1.2563636573686747</v>
      </c>
      <c r="G123" s="162">
        <f>RES_hhdet_tes!G$54</f>
        <v>5.7982826456705405</v>
      </c>
      <c r="H123" s="162">
        <f>RES_hhdet_tes!H$54</f>
        <v>6.621596112533882</v>
      </c>
      <c r="I123" s="162">
        <f>RES_hhdet_tes!I$54</f>
        <v>1.5905309118962159</v>
      </c>
      <c r="J123" s="162">
        <f>RES_hhdet_tes!J$54</f>
        <v>2.6765774354926433</v>
      </c>
      <c r="K123" s="162">
        <f>RES_hhdet_tes!K$54</f>
        <v>1.6508134432010118</v>
      </c>
      <c r="L123" s="162">
        <f>RES_hhdet_tes!L$54</f>
        <v>1.4993196832361044</v>
      </c>
      <c r="M123" s="162">
        <f>RES_hhdet_tes!M$54</f>
        <v>1.9363537786485648E-2</v>
      </c>
      <c r="N123" s="162">
        <f>RES_hhdet_tes!N$54</f>
        <v>0.94352745751553913</v>
      </c>
      <c r="O123" s="162">
        <f>RES_hhdet_tes!O$54</f>
        <v>0.62605642911455872</v>
      </c>
      <c r="P123" s="162">
        <f>RES_hhdet_tes!P$54</f>
        <v>0.17366391652368779</v>
      </c>
      <c r="Q123" s="162">
        <f>RES_hhdet_tes!Q$54</f>
        <v>0.14604232692413913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RES_hhdet_tes!B$56</f>
        <v>0</v>
      </c>
      <c r="C125" s="156">
        <f>RES_hhdet_tes!C$56</f>
        <v>0</v>
      </c>
      <c r="D125" s="156">
        <f>RES_hhdet_tes!D$56</f>
        <v>0</v>
      </c>
      <c r="E125" s="156">
        <f>RES_hhdet_tes!E$56</f>
        <v>0</v>
      </c>
      <c r="F125" s="156">
        <f>RES_hhdet_tes!F$56</f>
        <v>0</v>
      </c>
      <c r="G125" s="156">
        <f>RES_hhdet_tes!G$56</f>
        <v>0</v>
      </c>
      <c r="H125" s="156">
        <f>RES_hhdet_tes!H$56</f>
        <v>0</v>
      </c>
      <c r="I125" s="156">
        <f>RES_hhdet_tes!I$56</f>
        <v>0</v>
      </c>
      <c r="J125" s="156">
        <f>RES_hhdet_tes!J$56</f>
        <v>0</v>
      </c>
      <c r="K125" s="156">
        <f>RES_hhdet_tes!K$56</f>
        <v>0</v>
      </c>
      <c r="L125" s="156">
        <f>RES_hhdet_tes!L$56</f>
        <v>0</v>
      </c>
      <c r="M125" s="156">
        <f>RES_hhdet_tes!M$56</f>
        <v>0</v>
      </c>
      <c r="N125" s="156">
        <f>RES_hhdet_tes!N$56</f>
        <v>0</v>
      </c>
      <c r="O125" s="156">
        <f>RES_hhdet_tes!O$56</f>
        <v>0</v>
      </c>
      <c r="P125" s="156">
        <f>RES_hhdet_tes!P$56</f>
        <v>0</v>
      </c>
      <c r="Q125" s="156">
        <f>RES_hhdet_tes!Q$56</f>
        <v>0</v>
      </c>
    </row>
    <row r="126" spans="1:17" ht="12" customHeight="1" x14ac:dyDescent="0.25">
      <c r="A126" s="148" t="s">
        <v>59</v>
      </c>
      <c r="B126" s="156">
        <f>RES_hhdet_tes!B$57</f>
        <v>0</v>
      </c>
      <c r="C126" s="156">
        <f>RES_hhdet_tes!C$57</f>
        <v>0</v>
      </c>
      <c r="D126" s="156">
        <f>RES_hhdet_tes!D$57</f>
        <v>0</v>
      </c>
      <c r="E126" s="156">
        <f>RES_hhdet_tes!E$57</f>
        <v>0</v>
      </c>
      <c r="F126" s="156">
        <f>RES_hhdet_tes!F$57</f>
        <v>0</v>
      </c>
      <c r="G126" s="156">
        <f>RES_hhdet_tes!G$57</f>
        <v>0</v>
      </c>
      <c r="H126" s="156">
        <f>RES_hhdet_tes!H$57</f>
        <v>0</v>
      </c>
      <c r="I126" s="156">
        <f>RES_hhdet_tes!I$57</f>
        <v>0</v>
      </c>
      <c r="J126" s="156">
        <f>RES_hhdet_tes!J$57</f>
        <v>0</v>
      </c>
      <c r="K126" s="156">
        <f>RES_hhdet_tes!K$57</f>
        <v>0</v>
      </c>
      <c r="L126" s="156">
        <f>RES_hhdet_tes!L$57</f>
        <v>0</v>
      </c>
      <c r="M126" s="156">
        <f>RES_hhdet_tes!M$57</f>
        <v>0</v>
      </c>
      <c r="N126" s="156">
        <f>RES_hhdet_tes!N$57</f>
        <v>0</v>
      </c>
      <c r="O126" s="156">
        <f>RES_hhdet_tes!O$57</f>
        <v>0</v>
      </c>
      <c r="P126" s="156">
        <f>RES_hhdet_tes!P$57</f>
        <v>0</v>
      </c>
      <c r="Q126" s="156">
        <f>RES_hhdet_tes!Q$57</f>
        <v>0</v>
      </c>
    </row>
    <row r="127" spans="1:17" ht="12" customHeight="1" x14ac:dyDescent="0.25">
      <c r="A127" s="158" t="s">
        <v>62</v>
      </c>
      <c r="B127" s="157">
        <f>SUM(B128:B129)</f>
        <v>4.8920630945833734</v>
      </c>
      <c r="C127" s="157">
        <f t="shared" ref="C127:Q127" si="21">SUM(C128:C129)</f>
        <v>4.6021753061750221</v>
      </c>
      <c r="D127" s="157">
        <f t="shared" si="21"/>
        <v>4.0256101491866847</v>
      </c>
      <c r="E127" s="157">
        <f t="shared" si="21"/>
        <v>4.3001116046126402</v>
      </c>
      <c r="F127" s="157">
        <f t="shared" si="21"/>
        <v>8.5583216014117749</v>
      </c>
      <c r="G127" s="157">
        <f t="shared" si="21"/>
        <v>16.180609294393623</v>
      </c>
      <c r="H127" s="157">
        <f t="shared" si="21"/>
        <v>13.861019606546105</v>
      </c>
      <c r="I127" s="157">
        <f t="shared" si="21"/>
        <v>13.576323340734836</v>
      </c>
      <c r="J127" s="157">
        <f t="shared" si="21"/>
        <v>7.2224991735267254</v>
      </c>
      <c r="K127" s="157">
        <f t="shared" si="21"/>
        <v>2.1281040437074514</v>
      </c>
      <c r="L127" s="157">
        <f t="shared" si="21"/>
        <v>1.7561183088456638</v>
      </c>
      <c r="M127" s="157">
        <f t="shared" si="21"/>
        <v>1.6698108230167743</v>
      </c>
      <c r="N127" s="157">
        <f t="shared" si="21"/>
        <v>1.5585033177463525</v>
      </c>
      <c r="O127" s="157">
        <f t="shared" si="21"/>
        <v>1.3858235005900656</v>
      </c>
      <c r="P127" s="157">
        <f t="shared" si="21"/>
        <v>1.6590107014925557</v>
      </c>
      <c r="Q127" s="157">
        <f t="shared" si="21"/>
        <v>1.9764761650018059</v>
      </c>
    </row>
    <row r="128" spans="1:17" ht="12" customHeight="1" x14ac:dyDescent="0.25">
      <c r="A128" s="23" t="s">
        <v>57</v>
      </c>
      <c r="B128" s="156">
        <f>RES_hhdet_tes!B$59</f>
        <v>3.2826485647662142</v>
      </c>
      <c r="C128" s="156">
        <f>RES_hhdet_tes!C$59</f>
        <v>3.1334230284285236</v>
      </c>
      <c r="D128" s="156">
        <f>RES_hhdet_tes!D$59</f>
        <v>2.8939978616028132</v>
      </c>
      <c r="E128" s="156">
        <f>RES_hhdet_tes!E$59</f>
        <v>3.6707602294481982</v>
      </c>
      <c r="F128" s="156">
        <f>RES_hhdet_tes!F$59</f>
        <v>4.0919438476971139</v>
      </c>
      <c r="G128" s="156">
        <f>RES_hhdet_tes!G$59</f>
        <v>14.890950126513182</v>
      </c>
      <c r="H128" s="156">
        <f>RES_hhdet_tes!H$59</f>
        <v>7.8735839856611234</v>
      </c>
      <c r="I128" s="156">
        <f>RES_hhdet_tes!I$59</f>
        <v>12.495928273350655</v>
      </c>
      <c r="J128" s="156">
        <f>RES_hhdet_tes!J$59</f>
        <v>4.6605287916839391</v>
      </c>
      <c r="K128" s="156">
        <f>RES_hhdet_tes!K$59</f>
        <v>2.0033557279152245</v>
      </c>
      <c r="L128" s="156">
        <f>RES_hhdet_tes!L$59</f>
        <v>1.3113082509849459</v>
      </c>
      <c r="M128" s="156">
        <f>RES_hhdet_tes!M$59</f>
        <v>1.1923036515268897</v>
      </c>
      <c r="N128" s="156">
        <f>RES_hhdet_tes!N$59</f>
        <v>1.0222453751889342</v>
      </c>
      <c r="O128" s="156">
        <f>RES_hhdet_tes!O$59</f>
        <v>0.96311072659240815</v>
      </c>
      <c r="P128" s="156">
        <f>RES_hhdet_tes!P$59</f>
        <v>1.1289160232879834</v>
      </c>
      <c r="Q128" s="156">
        <f>RES_hhdet_tes!Q$59</f>
        <v>1.4837173427813961</v>
      </c>
    </row>
    <row r="129" spans="1:17" ht="12" customHeight="1" x14ac:dyDescent="0.25">
      <c r="A129" s="29" t="s">
        <v>140</v>
      </c>
      <c r="B129" s="57">
        <f>RES_hhdet_tes!B$60</f>
        <v>1.6094145298171592</v>
      </c>
      <c r="C129" s="57">
        <f>RES_hhdet_tes!C$60</f>
        <v>1.4687522777464987</v>
      </c>
      <c r="D129" s="57">
        <f>RES_hhdet_tes!D$60</f>
        <v>1.131612287583871</v>
      </c>
      <c r="E129" s="57">
        <f>RES_hhdet_tes!E$60</f>
        <v>0.62935137516444195</v>
      </c>
      <c r="F129" s="57">
        <f>RES_hhdet_tes!F$60</f>
        <v>4.4663777537146609</v>
      </c>
      <c r="G129" s="57">
        <f>RES_hhdet_tes!G$60</f>
        <v>1.2896591678804417</v>
      </c>
      <c r="H129" s="57">
        <f>RES_hhdet_tes!H$60</f>
        <v>5.9874356208849804</v>
      </c>
      <c r="I129" s="57">
        <f>RES_hhdet_tes!I$60</f>
        <v>1.0803950673841807</v>
      </c>
      <c r="J129" s="57">
        <f>RES_hhdet_tes!J$60</f>
        <v>2.5619703818427864</v>
      </c>
      <c r="K129" s="57">
        <f>RES_hhdet_tes!K$60</f>
        <v>0.12474831579222699</v>
      </c>
      <c r="L129" s="57">
        <f>RES_hhdet_tes!L$60</f>
        <v>0.44481005786071792</v>
      </c>
      <c r="M129" s="57">
        <f>RES_hhdet_tes!M$60</f>
        <v>0.47750717148988459</v>
      </c>
      <c r="N129" s="57">
        <f>RES_hhdet_tes!N$60</f>
        <v>0.53625794255741832</v>
      </c>
      <c r="O129" s="57">
        <f>RES_hhdet_tes!O$60</f>
        <v>0.42271277399765744</v>
      </c>
      <c r="P129" s="57">
        <f>RES_hhdet_tes!P$60</f>
        <v>0.53009467820457234</v>
      </c>
      <c r="Q129" s="57">
        <f>RES_hhdet_tes!Q$60</f>
        <v>0.49275882222040968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0.4985792547589849</v>
      </c>
      <c r="C131" s="175">
        <f t="shared" si="22"/>
        <v>0.49929542435520335</v>
      </c>
      <c r="D131" s="175">
        <f t="shared" si="22"/>
        <v>0.50076273881363575</v>
      </c>
      <c r="E131" s="175">
        <f t="shared" si="22"/>
        <v>0.50893577687171809</v>
      </c>
      <c r="F131" s="175">
        <f t="shared" si="22"/>
        <v>0.55185125052987349</v>
      </c>
      <c r="G131" s="175">
        <f t="shared" si="22"/>
        <v>0.55409927890530708</v>
      </c>
      <c r="H131" s="175">
        <f t="shared" si="22"/>
        <v>0.56837978996889815</v>
      </c>
      <c r="I131" s="175">
        <f t="shared" si="22"/>
        <v>0.56418148917428967</v>
      </c>
      <c r="J131" s="175">
        <f t="shared" si="22"/>
        <v>0.58330928838884588</v>
      </c>
      <c r="K131" s="175">
        <f t="shared" si="22"/>
        <v>0.58635680829264247</v>
      </c>
      <c r="L131" s="175">
        <f t="shared" si="22"/>
        <v>0.5886824613999444</v>
      </c>
      <c r="M131" s="175">
        <f t="shared" si="22"/>
        <v>0.58290448578072696</v>
      </c>
      <c r="N131" s="175">
        <f t="shared" si="22"/>
        <v>0.58969970182502662</v>
      </c>
      <c r="O131" s="175">
        <f t="shared" si="22"/>
        <v>0.58876731998179532</v>
      </c>
      <c r="P131" s="175">
        <f t="shared" si="22"/>
        <v>0.59017359957810167</v>
      </c>
      <c r="Q131" s="175">
        <f t="shared" si="22"/>
        <v>0.59262908964548677</v>
      </c>
    </row>
    <row r="132" spans="1:17" ht="12" customHeight="1" x14ac:dyDescent="0.25">
      <c r="A132" s="158" t="s">
        <v>65</v>
      </c>
      <c r="B132" s="169">
        <f t="shared" si="22"/>
        <v>0.50281309494625048</v>
      </c>
      <c r="C132" s="169">
        <f t="shared" si="22"/>
        <v>0.50459781851211227</v>
      </c>
      <c r="D132" s="169">
        <f t="shared" si="22"/>
        <v>0.50455135675340468</v>
      </c>
      <c r="E132" s="169">
        <f t="shared" si="22"/>
        <v>0.51781915348571683</v>
      </c>
      <c r="F132" s="169">
        <f t="shared" si="22"/>
        <v>0.55604115070805959</v>
      </c>
      <c r="G132" s="169">
        <f t="shared" si="22"/>
        <v>0.57295371293950315</v>
      </c>
      <c r="H132" s="169">
        <f t="shared" si="22"/>
        <v>0.57315741345016491</v>
      </c>
      <c r="I132" s="169">
        <f t="shared" si="22"/>
        <v>0.5860583003611175</v>
      </c>
      <c r="J132" s="169">
        <f t="shared" si="22"/>
        <v>0.59404095764124432</v>
      </c>
      <c r="K132" s="169">
        <f t="shared" si="22"/>
        <v>0.60471311133188166</v>
      </c>
      <c r="L132" s="169">
        <f t="shared" si="22"/>
        <v>0.59793916758525756</v>
      </c>
      <c r="M132" s="169">
        <f t="shared" si="22"/>
        <v>0.59703119315377062</v>
      </c>
      <c r="N132" s="169">
        <f t="shared" si="22"/>
        <v>0.59742192789368853</v>
      </c>
      <c r="O132" s="169">
        <f t="shared" si="22"/>
        <v>0.59689928113114454</v>
      </c>
      <c r="P132" s="169">
        <f t="shared" si="22"/>
        <v>0.60142333383380298</v>
      </c>
      <c r="Q132" s="169">
        <f t="shared" si="22"/>
        <v>0.60638311590883209</v>
      </c>
    </row>
    <row r="133" spans="1:17" ht="12" customHeight="1" x14ac:dyDescent="0.25">
      <c r="A133" s="23" t="s">
        <v>166</v>
      </c>
      <c r="B133" s="73">
        <f t="shared" si="22"/>
        <v>0.50062896824748682</v>
      </c>
      <c r="C133" s="73">
        <f t="shared" si="22"/>
        <v>0.50062896824748704</v>
      </c>
      <c r="D133" s="73">
        <f t="shared" si="22"/>
        <v>0.50062896824748693</v>
      </c>
      <c r="E133" s="73">
        <f t="shared" si="22"/>
        <v>0.50833401992811289</v>
      </c>
      <c r="F133" s="73">
        <f t="shared" si="22"/>
        <v>0.55375712829142154</v>
      </c>
      <c r="G133" s="73">
        <f t="shared" si="22"/>
        <v>0.55905424317703334</v>
      </c>
      <c r="H133" s="73">
        <f t="shared" si="22"/>
        <v>0.56371395129747148</v>
      </c>
      <c r="I133" s="73">
        <f t="shared" si="22"/>
        <v>0.56640114946801345</v>
      </c>
      <c r="J133" s="73">
        <f t="shared" si="22"/>
        <v>0.58539009420505272</v>
      </c>
      <c r="K133" s="73">
        <f t="shared" si="22"/>
        <v>0.5887687926291616</v>
      </c>
      <c r="L133" s="73">
        <f t="shared" si="22"/>
        <v>0.58913151393006924</v>
      </c>
      <c r="M133" s="73">
        <f t="shared" si="22"/>
        <v>0.58927775775800917</v>
      </c>
      <c r="N133" s="73">
        <f t="shared" si="22"/>
        <v>0.58943275306661735</v>
      </c>
      <c r="O133" s="73">
        <f t="shared" si="22"/>
        <v>0.58973877698281074</v>
      </c>
      <c r="P133" s="73">
        <f t="shared" si="22"/>
        <v>0.59298961126758543</v>
      </c>
      <c r="Q133" s="73">
        <f t="shared" si="22"/>
        <v>0.59559857594893206</v>
      </c>
    </row>
    <row r="134" spans="1:17" ht="12" customHeight="1" x14ac:dyDescent="0.25">
      <c r="A134" s="23" t="s">
        <v>60</v>
      </c>
      <c r="B134" s="73">
        <f t="shared" si="22"/>
        <v>0.99999999999999944</v>
      </c>
      <c r="C134" s="73">
        <f t="shared" si="22"/>
        <v>1.0000000000000004</v>
      </c>
      <c r="D134" s="73">
        <f t="shared" si="22"/>
        <v>1</v>
      </c>
      <c r="E134" s="73">
        <f t="shared" si="22"/>
        <v>1</v>
      </c>
      <c r="F134" s="73">
        <f t="shared" si="22"/>
        <v>1.0000000000000002</v>
      </c>
      <c r="G134" s="73">
        <f t="shared" si="22"/>
        <v>1.0000000000000002</v>
      </c>
      <c r="H134" s="73">
        <f t="shared" si="22"/>
        <v>1</v>
      </c>
      <c r="I134" s="73">
        <f t="shared" si="22"/>
        <v>1</v>
      </c>
      <c r="J134" s="73">
        <f t="shared" si="22"/>
        <v>0.99999999999999956</v>
      </c>
      <c r="K134" s="73">
        <f t="shared" si="22"/>
        <v>1.0000000000000002</v>
      </c>
      <c r="L134" s="73">
        <f t="shared" si="22"/>
        <v>1.0000000000000002</v>
      </c>
      <c r="M134" s="73">
        <f t="shared" si="22"/>
        <v>1</v>
      </c>
      <c r="N134" s="73">
        <f t="shared" si="22"/>
        <v>0.99999999999999978</v>
      </c>
      <c r="O134" s="73">
        <f t="shared" si="22"/>
        <v>1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1.4777416635507941</v>
      </c>
      <c r="C135" s="169">
        <f t="shared" si="22"/>
        <v>1.5308271477519397</v>
      </c>
      <c r="D135" s="169">
        <f t="shared" si="22"/>
        <v>1.5627769008067347</v>
      </c>
      <c r="E135" s="169">
        <f t="shared" si="22"/>
        <v>1.6216836420732184</v>
      </c>
      <c r="F135" s="169">
        <f t="shared" si="22"/>
        <v>1.7726308622819082</v>
      </c>
      <c r="G135" s="169">
        <f t="shared" si="22"/>
        <v>1.8178501001521254</v>
      </c>
      <c r="H135" s="169">
        <f t="shared" si="22"/>
        <v>1.8687743140433803</v>
      </c>
      <c r="I135" s="169">
        <f t="shared" si="22"/>
        <v>1.9136704137046177</v>
      </c>
      <c r="J135" s="169">
        <f t="shared" si="22"/>
        <v>1.9347156593104564</v>
      </c>
      <c r="K135" s="169">
        <f t="shared" si="22"/>
        <v>2.0375142027727313</v>
      </c>
      <c r="L135" s="169">
        <f t="shared" si="22"/>
        <v>2.0447013139983015</v>
      </c>
      <c r="M135" s="169">
        <f t="shared" si="22"/>
        <v>2.1739210062006058</v>
      </c>
      <c r="N135" s="169">
        <f t="shared" si="22"/>
        <v>2.6772542116185321</v>
      </c>
      <c r="O135" s="169">
        <f t="shared" si="22"/>
        <v>2.742512413128396</v>
      </c>
      <c r="P135" s="169">
        <f t="shared" si="22"/>
        <v>2.8413396628078154</v>
      </c>
      <c r="Q135" s="169">
        <f t="shared" si="22"/>
        <v>2.8940180481005262</v>
      </c>
    </row>
    <row r="136" spans="1:17" ht="12" customHeight="1" x14ac:dyDescent="0.25">
      <c r="A136" s="23" t="s">
        <v>60</v>
      </c>
      <c r="B136" s="73">
        <f t="shared" si="22"/>
        <v>1.4777416635507941</v>
      </c>
      <c r="C136" s="73">
        <f t="shared" si="22"/>
        <v>1.5308271477519397</v>
      </c>
      <c r="D136" s="73">
        <f t="shared" si="22"/>
        <v>1.5627769008067347</v>
      </c>
      <c r="E136" s="73">
        <f t="shared" si="22"/>
        <v>1.6216836420732184</v>
      </c>
      <c r="F136" s="73">
        <f t="shared" si="22"/>
        <v>1.7726308622819082</v>
      </c>
      <c r="G136" s="73">
        <f t="shared" si="22"/>
        <v>1.8178501001521254</v>
      </c>
      <c r="H136" s="73">
        <f t="shared" si="22"/>
        <v>1.8687743140433803</v>
      </c>
      <c r="I136" s="73">
        <f t="shared" si="22"/>
        <v>1.9136704137046177</v>
      </c>
      <c r="J136" s="73">
        <f t="shared" si="22"/>
        <v>1.9347156593104564</v>
      </c>
      <c r="K136" s="73">
        <f t="shared" si="22"/>
        <v>2.0375142027727313</v>
      </c>
      <c r="L136" s="73">
        <f t="shared" si="22"/>
        <v>2.0447013139983015</v>
      </c>
      <c r="M136" s="73">
        <f t="shared" si="22"/>
        <v>2.1739210062006058</v>
      </c>
      <c r="N136" s="73">
        <f t="shared" si="22"/>
        <v>2.6772542116185321</v>
      </c>
      <c r="O136" s="73">
        <f t="shared" si="22"/>
        <v>2.742512413128396</v>
      </c>
      <c r="P136" s="73">
        <f t="shared" si="22"/>
        <v>2.8413396628078154</v>
      </c>
      <c r="Q136" s="73">
        <f t="shared" si="22"/>
        <v>2.8940180481005262</v>
      </c>
    </row>
    <row r="137" spans="1:17" ht="12" customHeight="1" x14ac:dyDescent="0.25">
      <c r="A137" s="158" t="s">
        <v>63</v>
      </c>
      <c r="B137" s="169">
        <f t="shared" si="22"/>
        <v>0.4792913077983123</v>
      </c>
      <c r="C137" s="169">
        <f t="shared" si="22"/>
        <v>0.47989276356034194</v>
      </c>
      <c r="D137" s="169">
        <f t="shared" si="22"/>
        <v>0.50927349992458026</v>
      </c>
      <c r="E137" s="169">
        <f t="shared" si="22"/>
        <v>0.49686437397337901</v>
      </c>
      <c r="F137" s="169">
        <f t="shared" si="22"/>
        <v>0.50013693486033861</v>
      </c>
      <c r="G137" s="169">
        <f t="shared" si="22"/>
        <v>0.54224692307851197</v>
      </c>
      <c r="H137" s="169">
        <f t="shared" si="22"/>
        <v>0.5447903671506733</v>
      </c>
      <c r="I137" s="169">
        <f t="shared" si="22"/>
        <v>0.51645887906221399</v>
      </c>
      <c r="J137" s="169">
        <f t="shared" si="22"/>
        <v>0.53520475566980141</v>
      </c>
      <c r="K137" s="169">
        <f t="shared" si="22"/>
        <v>0.56795936933910829</v>
      </c>
      <c r="L137" s="169">
        <f t="shared" si="22"/>
        <v>0.57967593756786284</v>
      </c>
      <c r="M137" s="169">
        <f t="shared" si="22"/>
        <v>0.52005544633743472</v>
      </c>
      <c r="N137" s="169">
        <f t="shared" si="22"/>
        <v>0.5556861092045684</v>
      </c>
      <c r="O137" s="169">
        <f t="shared" si="22"/>
        <v>0.55643217166495229</v>
      </c>
      <c r="P137" s="169">
        <f t="shared" si="22"/>
        <v>0.53197616502639911</v>
      </c>
      <c r="Q137" s="169">
        <f t="shared" si="22"/>
        <v>0.53091495367194319</v>
      </c>
    </row>
    <row r="138" spans="1:17" ht="12" customHeight="1" x14ac:dyDescent="0.25">
      <c r="A138" s="167" t="s">
        <v>165</v>
      </c>
      <c r="B138" s="174">
        <f t="shared" si="22"/>
        <v>0.43577703204137519</v>
      </c>
      <c r="C138" s="174">
        <f t="shared" si="22"/>
        <v>0.43577703204137513</v>
      </c>
      <c r="D138" s="174">
        <f t="shared" si="22"/>
        <v>0.43577703204137513</v>
      </c>
      <c r="E138" s="174">
        <f t="shared" si="22"/>
        <v>0.45876375768063893</v>
      </c>
      <c r="F138" s="174">
        <f t="shared" si="22"/>
        <v>0.49275041658495394</v>
      </c>
      <c r="G138" s="174">
        <f t="shared" si="22"/>
        <v>0.50426600975959579</v>
      </c>
      <c r="H138" s="174">
        <f t="shared" si="22"/>
        <v>0.50476757758601276</v>
      </c>
      <c r="I138" s="174">
        <f t="shared" si="22"/>
        <v>0.50784613688558877</v>
      </c>
      <c r="J138" s="174">
        <f t="shared" si="22"/>
        <v>0.51158660521088606</v>
      </c>
      <c r="K138" s="174">
        <f t="shared" si="22"/>
        <v>0.51567960326258955</v>
      </c>
      <c r="L138" s="174">
        <f t="shared" si="22"/>
        <v>0.51567960326258877</v>
      </c>
      <c r="M138" s="174">
        <f t="shared" si="22"/>
        <v>0.5192199260542093</v>
      </c>
      <c r="N138" s="174">
        <f t="shared" si="22"/>
        <v>0.52085477392675006</v>
      </c>
      <c r="O138" s="174">
        <f t="shared" si="22"/>
        <v>0.52132811809933854</v>
      </c>
      <c r="P138" s="174">
        <f t="shared" si="22"/>
        <v>0.52430568025562263</v>
      </c>
      <c r="Q138" s="174">
        <f t="shared" si="22"/>
        <v>0.52546797997631467</v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0.5727355278258075</v>
      </c>
      <c r="C142" s="171">
        <f t="shared" si="22"/>
        <v>0.574213443782428</v>
      </c>
      <c r="D142" s="171">
        <f t="shared" si="22"/>
        <v>0.58835808205971685</v>
      </c>
      <c r="E142" s="171">
        <f t="shared" si="22"/>
        <v>0.59843839073491711</v>
      </c>
      <c r="F142" s="171">
        <f t="shared" si="22"/>
        <v>0.61820916682362947</v>
      </c>
      <c r="G142" s="171">
        <f t="shared" si="22"/>
        <v>0.66074982531344228</v>
      </c>
      <c r="H142" s="171">
        <f t="shared" si="22"/>
        <v>0.66540955310583916</v>
      </c>
      <c r="I142" s="171">
        <f t="shared" si="22"/>
        <v>0.67465800651414698</v>
      </c>
      <c r="J142" s="171">
        <f t="shared" si="22"/>
        <v>0.67790096841519731</v>
      </c>
      <c r="K142" s="171">
        <f t="shared" si="22"/>
        <v>0.68056258750397813</v>
      </c>
      <c r="L142" s="171">
        <f t="shared" si="22"/>
        <v>0.68151523014904236</v>
      </c>
      <c r="M142" s="171">
        <f t="shared" si="22"/>
        <v>0.68728263339097506</v>
      </c>
      <c r="N142" s="171">
        <f t="shared" si="22"/>
        <v>0.69247360604418151</v>
      </c>
      <c r="O142" s="171">
        <f t="shared" si="22"/>
        <v>0.69259251325136473</v>
      </c>
      <c r="P142" s="171">
        <f t="shared" si="22"/>
        <v>0.69259251325135884</v>
      </c>
      <c r="Q142" s="171">
        <f t="shared" si="22"/>
        <v>0.69259251325136317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0.4662505827270027</v>
      </c>
      <c r="C146" s="169">
        <f t="shared" si="22"/>
        <v>0.46386174603680824</v>
      </c>
      <c r="D146" s="169">
        <f t="shared" si="22"/>
        <v>0.45615766739265223</v>
      </c>
      <c r="E146" s="169">
        <f t="shared" si="22"/>
        <v>0.43554763548377728</v>
      </c>
      <c r="F146" s="169">
        <f t="shared" si="22"/>
        <v>0.5676170260317116</v>
      </c>
      <c r="G146" s="169">
        <f t="shared" si="22"/>
        <v>0.45408363549431785</v>
      </c>
      <c r="H146" s="169">
        <f t="shared" si="22"/>
        <v>0.55051451525700212</v>
      </c>
      <c r="I146" s="169">
        <f t="shared" si="22"/>
        <v>0.46204337275439311</v>
      </c>
      <c r="J146" s="169">
        <f t="shared" si="22"/>
        <v>0.53501759365505053</v>
      </c>
      <c r="K146" s="169">
        <f t="shared" si="22"/>
        <v>0.46441483988897952</v>
      </c>
      <c r="L146" s="169">
        <f t="shared" si="22"/>
        <v>0.51074472041121655</v>
      </c>
      <c r="M146" s="169">
        <f t="shared" si="22"/>
        <v>0.51944647416629242</v>
      </c>
      <c r="N146" s="169">
        <f t="shared" si="22"/>
        <v>0.53559795769363261</v>
      </c>
      <c r="O146" s="169">
        <f t="shared" si="22"/>
        <v>0.5249236836032577</v>
      </c>
      <c r="P146" s="169">
        <f t="shared" si="22"/>
        <v>0.53576028795013764</v>
      </c>
      <c r="Q146" s="169">
        <f t="shared" ref="Q146" si="23">IF(Q127=0,"",Q127/Q108)</f>
        <v>0.52493402809653533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0.39010088406015248</v>
      </c>
      <c r="C147" s="73">
        <f t="shared" si="24"/>
        <v>0.39010088406015242</v>
      </c>
      <c r="D147" s="73">
        <f t="shared" si="24"/>
        <v>0.39246827928251893</v>
      </c>
      <c r="E147" s="73">
        <f t="shared" si="24"/>
        <v>0.40454065076028239</v>
      </c>
      <c r="F147" s="73">
        <f t="shared" si="24"/>
        <v>0.4279938914007248</v>
      </c>
      <c r="G147" s="73">
        <f t="shared" si="24"/>
        <v>0.43730926312953688</v>
      </c>
      <c r="H147" s="73">
        <f t="shared" si="24"/>
        <v>0.44139680582733298</v>
      </c>
      <c r="I147" s="73">
        <f t="shared" si="24"/>
        <v>0.44534036286721901</v>
      </c>
      <c r="J147" s="73">
        <f t="shared" si="24"/>
        <v>0.4497112757493178</v>
      </c>
      <c r="K147" s="73">
        <f t="shared" si="24"/>
        <v>0.45222564002622367</v>
      </c>
      <c r="L147" s="73">
        <f t="shared" si="24"/>
        <v>0.45286541005383302</v>
      </c>
      <c r="M147" s="73">
        <f t="shared" si="24"/>
        <v>0.45297590540892702</v>
      </c>
      <c r="N147" s="73">
        <f t="shared" si="24"/>
        <v>0.45310776407013131</v>
      </c>
      <c r="O147" s="73">
        <f t="shared" si="24"/>
        <v>0.45324859751507207</v>
      </c>
      <c r="P147" s="73">
        <f t="shared" si="24"/>
        <v>0.45935785918070732</v>
      </c>
      <c r="Q147" s="73">
        <f t="shared" si="24"/>
        <v>0.46757518345731386</v>
      </c>
    </row>
    <row r="148" spans="1:17" ht="12" customHeight="1" x14ac:dyDescent="0.25">
      <c r="A148" s="29" t="s">
        <v>140</v>
      </c>
      <c r="B148" s="65">
        <f t="shared" si="24"/>
        <v>0.77469684796466565</v>
      </c>
      <c r="C148" s="65">
        <f t="shared" si="24"/>
        <v>0.7774889809781691</v>
      </c>
      <c r="D148" s="65">
        <f t="shared" si="24"/>
        <v>0.77977576423069617</v>
      </c>
      <c r="E148" s="65">
        <f t="shared" si="24"/>
        <v>0.78768597434111642</v>
      </c>
      <c r="F148" s="65">
        <f t="shared" si="24"/>
        <v>0.80958388114139035</v>
      </c>
      <c r="G148" s="65">
        <f t="shared" si="24"/>
        <v>0.81508368618372418</v>
      </c>
      <c r="H148" s="65">
        <f t="shared" si="24"/>
        <v>0.81568043665013035</v>
      </c>
      <c r="I148" s="65">
        <f t="shared" si="24"/>
        <v>0.81604134379301285</v>
      </c>
      <c r="J148" s="65">
        <f t="shared" si="24"/>
        <v>0.81690935180682067</v>
      </c>
      <c r="K148" s="65">
        <f t="shared" si="24"/>
        <v>0.81886576141374989</v>
      </c>
      <c r="L148" s="65">
        <f t="shared" si="24"/>
        <v>0.81952162632895809</v>
      </c>
      <c r="M148" s="65">
        <f t="shared" si="24"/>
        <v>0.81983978602769336</v>
      </c>
      <c r="N148" s="65">
        <f t="shared" si="24"/>
        <v>0.82026422480035888</v>
      </c>
      <c r="O148" s="65">
        <f t="shared" si="24"/>
        <v>0.82057613494808046</v>
      </c>
      <c r="P148" s="65">
        <f t="shared" si="24"/>
        <v>0.82962353211557516</v>
      </c>
      <c r="Q148" s="65">
        <f t="shared" si="24"/>
        <v>0.8324008081252755</v>
      </c>
    </row>
    <row r="150" spans="1:17" ht="12" customHeight="1" x14ac:dyDescent="0.25">
      <c r="A150" s="152" t="s">
        <v>121</v>
      </c>
      <c r="B150" s="168">
        <f>SUM(B151,B154,B156,B165)</f>
        <v>503.87245767778569</v>
      </c>
      <c r="C150" s="168">
        <f t="shared" ref="C150:Q150" si="25">SUM(C151,C154,C156,C165)</f>
        <v>393.58644490957971</v>
      </c>
      <c r="D150" s="168">
        <f t="shared" si="25"/>
        <v>191.82118529737505</v>
      </c>
      <c r="E150" s="168">
        <f t="shared" si="25"/>
        <v>323.35676710845269</v>
      </c>
      <c r="F150" s="168">
        <f t="shared" si="25"/>
        <v>955.38571910275391</v>
      </c>
      <c r="G150" s="168">
        <f t="shared" si="25"/>
        <v>751.24430190582666</v>
      </c>
      <c r="H150" s="168">
        <f t="shared" si="25"/>
        <v>682.28258689355687</v>
      </c>
      <c r="I150" s="168">
        <f t="shared" si="25"/>
        <v>837.90568656886762</v>
      </c>
      <c r="J150" s="168">
        <f t="shared" si="25"/>
        <v>517.37826708508817</v>
      </c>
      <c r="K150" s="168">
        <f t="shared" si="25"/>
        <v>114.59084753727832</v>
      </c>
      <c r="L150" s="168">
        <f t="shared" si="25"/>
        <v>76.623131187565022</v>
      </c>
      <c r="M150" s="168">
        <f t="shared" si="25"/>
        <v>114.06648028129511</v>
      </c>
      <c r="N150" s="168">
        <f t="shared" si="25"/>
        <v>107.49721043420031</v>
      </c>
      <c r="O150" s="168">
        <f t="shared" si="25"/>
        <v>68.303582400374054</v>
      </c>
      <c r="P150" s="168">
        <f t="shared" si="25"/>
        <v>102.58422627144861</v>
      </c>
      <c r="Q150" s="168">
        <f t="shared" si="25"/>
        <v>125.66008957398645</v>
      </c>
    </row>
    <row r="151" spans="1:17" ht="12" customHeight="1" x14ac:dyDescent="0.25">
      <c r="A151" s="158" t="s">
        <v>65</v>
      </c>
      <c r="B151" s="157">
        <f>SUM(B152:B153)</f>
        <v>441.45304264338563</v>
      </c>
      <c r="C151" s="157">
        <f t="shared" ref="C151:Q151" si="26">SUM(C152:C153)</f>
        <v>335.34702850894161</v>
      </c>
      <c r="D151" s="157">
        <f t="shared" si="26"/>
        <v>154.47360880364749</v>
      </c>
      <c r="E151" s="157">
        <f t="shared" si="26"/>
        <v>265.8442390622825</v>
      </c>
      <c r="F151" s="157">
        <f t="shared" si="26"/>
        <v>835.04092440385523</v>
      </c>
      <c r="G151" s="157">
        <f t="shared" si="26"/>
        <v>575.2724444303542</v>
      </c>
      <c r="H151" s="157">
        <f t="shared" si="26"/>
        <v>543.13812571166227</v>
      </c>
      <c r="I151" s="157">
        <f t="shared" si="26"/>
        <v>627.27816814797222</v>
      </c>
      <c r="J151" s="157">
        <f t="shared" si="26"/>
        <v>415.78270458547138</v>
      </c>
      <c r="K151" s="157">
        <f t="shared" si="26"/>
        <v>86.855428927733925</v>
      </c>
      <c r="L151" s="157">
        <f t="shared" si="26"/>
        <v>58.049422041120138</v>
      </c>
      <c r="M151" s="157">
        <f t="shared" si="26"/>
        <v>89.509779992967822</v>
      </c>
      <c r="N151" s="157">
        <f t="shared" si="26"/>
        <v>84.951642829014332</v>
      </c>
      <c r="O151" s="157">
        <f t="shared" si="26"/>
        <v>51.812345347506174</v>
      </c>
      <c r="P151" s="157">
        <f t="shared" si="26"/>
        <v>78.194413165668564</v>
      </c>
      <c r="Q151" s="157">
        <f t="shared" si="26"/>
        <v>94.976050734826757</v>
      </c>
    </row>
    <row r="152" spans="1:17" ht="12" customHeight="1" x14ac:dyDescent="0.25">
      <c r="A152" s="23" t="s">
        <v>166</v>
      </c>
      <c r="B152" s="156">
        <f>RES_hhdet_emi!B$45</f>
        <v>441.45304264338563</v>
      </c>
      <c r="C152" s="156">
        <f>RES_hhdet_emi!C$45</f>
        <v>335.34702850894161</v>
      </c>
      <c r="D152" s="156">
        <f>RES_hhdet_emi!D$45</f>
        <v>154.47360880364749</v>
      </c>
      <c r="E152" s="156">
        <f>RES_hhdet_emi!E$45</f>
        <v>265.8442390622825</v>
      </c>
      <c r="F152" s="156">
        <f>RES_hhdet_emi!F$45</f>
        <v>835.04092440385523</v>
      </c>
      <c r="G152" s="156">
        <f>RES_hhdet_emi!G$45</f>
        <v>575.2724444303542</v>
      </c>
      <c r="H152" s="156">
        <f>RES_hhdet_emi!H$45</f>
        <v>543.13812571166227</v>
      </c>
      <c r="I152" s="156">
        <f>RES_hhdet_emi!I$45</f>
        <v>627.27816814797222</v>
      </c>
      <c r="J152" s="156">
        <f>RES_hhdet_emi!J$45</f>
        <v>415.78270458547138</v>
      </c>
      <c r="K152" s="156">
        <f>RES_hhdet_emi!K$45</f>
        <v>86.855428927733925</v>
      </c>
      <c r="L152" s="156">
        <f>RES_hhdet_emi!L$45</f>
        <v>58.049422041120138</v>
      </c>
      <c r="M152" s="156">
        <f>RES_hhdet_emi!M$45</f>
        <v>89.509779992967822</v>
      </c>
      <c r="N152" s="156">
        <f>RES_hhdet_emi!N$45</f>
        <v>84.951642829014332</v>
      </c>
      <c r="O152" s="156">
        <f>RES_hhdet_emi!O$45</f>
        <v>51.812345347506174</v>
      </c>
      <c r="P152" s="156">
        <f>RES_hhdet_emi!P$45</f>
        <v>78.194413165668564</v>
      </c>
      <c r="Q152" s="156">
        <f>RES_hhdet_emi!Q$45</f>
        <v>94.976050734826757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40.188413403087388</v>
      </c>
      <c r="C156" s="157">
        <f t="shared" ref="C156:Q156" si="28">SUM(C157:C158,C161:C162)</f>
        <v>37.019011266728114</v>
      </c>
      <c r="D156" s="157">
        <f t="shared" si="28"/>
        <v>17.866846841364385</v>
      </c>
      <c r="E156" s="157">
        <f t="shared" si="28"/>
        <v>33.54046430979426</v>
      </c>
      <c r="F156" s="157">
        <f t="shared" si="28"/>
        <v>95.086520728934332</v>
      </c>
      <c r="G156" s="157">
        <f t="shared" si="28"/>
        <v>86.01271496392124</v>
      </c>
      <c r="H156" s="157">
        <f t="shared" si="28"/>
        <v>92.019082501191775</v>
      </c>
      <c r="I156" s="157">
        <f t="shared" si="28"/>
        <v>136.49853578901462</v>
      </c>
      <c r="J156" s="157">
        <f t="shared" si="28"/>
        <v>74.216851777290046</v>
      </c>
      <c r="K156" s="157">
        <f t="shared" si="28"/>
        <v>16.031953500212975</v>
      </c>
      <c r="L156" s="157">
        <f t="shared" si="28"/>
        <v>10.923959571478685</v>
      </c>
      <c r="M156" s="157">
        <f t="shared" si="28"/>
        <v>17.602881853197363</v>
      </c>
      <c r="N156" s="157">
        <f t="shared" si="28"/>
        <v>16.585307328717423</v>
      </c>
      <c r="O156" s="157">
        <f t="shared" si="28"/>
        <v>10.877509575935857</v>
      </c>
      <c r="P156" s="157">
        <f t="shared" si="28"/>
        <v>17.89716207571815</v>
      </c>
      <c r="Q156" s="157">
        <f t="shared" si="28"/>
        <v>22.300810511333768</v>
      </c>
    </row>
    <row r="157" spans="1:17" ht="12" customHeight="1" x14ac:dyDescent="0.25">
      <c r="A157" s="167" t="s">
        <v>165</v>
      </c>
      <c r="B157" s="132">
        <f>RES_hhdet_emi!B$50</f>
        <v>40.188413403087388</v>
      </c>
      <c r="C157" s="132">
        <f>RES_hhdet_emi!C$50</f>
        <v>37.019011266728114</v>
      </c>
      <c r="D157" s="132">
        <f>RES_hhdet_emi!D$50</f>
        <v>17.866846841364385</v>
      </c>
      <c r="E157" s="132">
        <f>RES_hhdet_emi!E$50</f>
        <v>33.54046430979426</v>
      </c>
      <c r="F157" s="132">
        <f>RES_hhdet_emi!F$50</f>
        <v>95.086520728934332</v>
      </c>
      <c r="G157" s="132">
        <f>RES_hhdet_emi!G$50</f>
        <v>86.01271496392124</v>
      </c>
      <c r="H157" s="132">
        <f>RES_hhdet_emi!H$50</f>
        <v>92.019082501191775</v>
      </c>
      <c r="I157" s="132">
        <f>RES_hhdet_emi!I$50</f>
        <v>136.49853578901462</v>
      </c>
      <c r="J157" s="132">
        <f>RES_hhdet_emi!J$50</f>
        <v>74.216851777290046</v>
      </c>
      <c r="K157" s="132">
        <f>RES_hhdet_emi!K$50</f>
        <v>16.031953500212975</v>
      </c>
      <c r="L157" s="132">
        <f>RES_hhdet_emi!L$50</f>
        <v>10.923959571478685</v>
      </c>
      <c r="M157" s="132">
        <f>RES_hhdet_emi!M$50</f>
        <v>17.602881853197363</v>
      </c>
      <c r="N157" s="132">
        <f>RES_hhdet_emi!N$50</f>
        <v>16.585307328717423</v>
      </c>
      <c r="O157" s="132">
        <f>RES_hhdet_emi!O$50</f>
        <v>10.877509575935857</v>
      </c>
      <c r="P157" s="132">
        <f>RES_hhdet_emi!P$50</f>
        <v>17.89716207571815</v>
      </c>
      <c r="Q157" s="132">
        <f>RES_hhdet_emi!Q$50</f>
        <v>22.300810511333768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22.231001631312687</v>
      </c>
      <c r="C165" s="157">
        <f t="shared" ref="C165:Q165" si="31">SUM(C166:C167)</f>
        <v>21.220405133910003</v>
      </c>
      <c r="D165" s="157">
        <f t="shared" si="31"/>
        <v>19.480729652363166</v>
      </c>
      <c r="E165" s="157">
        <f t="shared" si="31"/>
        <v>23.972063736375961</v>
      </c>
      <c r="F165" s="157">
        <f t="shared" si="31"/>
        <v>25.258273969964304</v>
      </c>
      <c r="G165" s="157">
        <f t="shared" si="31"/>
        <v>89.959142511551278</v>
      </c>
      <c r="H165" s="157">
        <f t="shared" si="31"/>
        <v>47.12537868070288</v>
      </c>
      <c r="I165" s="157">
        <f t="shared" si="31"/>
        <v>74.128982631880689</v>
      </c>
      <c r="J165" s="157">
        <f t="shared" si="31"/>
        <v>27.378710722326741</v>
      </c>
      <c r="K165" s="157">
        <f t="shared" si="31"/>
        <v>11.703465109331418</v>
      </c>
      <c r="L165" s="157">
        <f t="shared" si="31"/>
        <v>7.6497495749661946</v>
      </c>
      <c r="M165" s="157">
        <f t="shared" si="31"/>
        <v>6.9538184351299259</v>
      </c>
      <c r="N165" s="157">
        <f t="shared" si="31"/>
        <v>5.9602602764685573</v>
      </c>
      <c r="O165" s="157">
        <f t="shared" si="31"/>
        <v>5.6137274769320324</v>
      </c>
      <c r="P165" s="157">
        <f t="shared" si="31"/>
        <v>6.4926510300618903</v>
      </c>
      <c r="Q165" s="157">
        <f t="shared" si="31"/>
        <v>8.3832283278259343</v>
      </c>
    </row>
    <row r="166" spans="1:17" ht="12" customHeight="1" x14ac:dyDescent="0.25">
      <c r="A166" s="23" t="s">
        <v>57</v>
      </c>
      <c r="B166" s="156">
        <f>RES_hhdet_emi!B$59</f>
        <v>22.231001631312687</v>
      </c>
      <c r="C166" s="156">
        <f>RES_hhdet_emi!C$59</f>
        <v>21.220405133910003</v>
      </c>
      <c r="D166" s="156">
        <f>RES_hhdet_emi!D$59</f>
        <v>19.480729652363166</v>
      </c>
      <c r="E166" s="156">
        <f>RES_hhdet_emi!E$59</f>
        <v>23.972063736375961</v>
      </c>
      <c r="F166" s="156">
        <f>RES_hhdet_emi!F$59</f>
        <v>25.258273969964304</v>
      </c>
      <c r="G166" s="156">
        <f>RES_hhdet_emi!G$59</f>
        <v>89.959142511551278</v>
      </c>
      <c r="H166" s="156">
        <f>RES_hhdet_emi!H$59</f>
        <v>47.12537868070288</v>
      </c>
      <c r="I166" s="156">
        <f>RES_hhdet_emi!I$59</f>
        <v>74.128982631880689</v>
      </c>
      <c r="J166" s="156">
        <f>RES_hhdet_emi!J$59</f>
        <v>27.378710722326741</v>
      </c>
      <c r="K166" s="156">
        <f>RES_hhdet_emi!K$59</f>
        <v>11.703465109331418</v>
      </c>
      <c r="L166" s="156">
        <f>RES_hhdet_emi!L$59</f>
        <v>7.6497495749661946</v>
      </c>
      <c r="M166" s="156">
        <f>RES_hhdet_emi!M$59</f>
        <v>6.9538184351299259</v>
      </c>
      <c r="N166" s="156">
        <f>RES_hhdet_emi!N$59</f>
        <v>5.9602602764685573</v>
      </c>
      <c r="O166" s="156">
        <f>RES_hhdet_emi!O$59</f>
        <v>5.6137274769320324</v>
      </c>
      <c r="P166" s="156">
        <f>RES_hhdet_emi!P$59</f>
        <v>6.4926510300618903</v>
      </c>
      <c r="Q166" s="156">
        <f>RES_hhdet_emi!Q$59</f>
        <v>8.3832283278259343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13649.932802761128</v>
      </c>
      <c r="C169" s="168">
        <f t="shared" ref="C169:Q169" si="32">SUM(C170,C173,C175,C184)</f>
        <v>11972.00299415999</v>
      </c>
      <c r="D169" s="168">
        <f t="shared" si="32"/>
        <v>7891.6097163827244</v>
      </c>
      <c r="E169" s="168">
        <f t="shared" si="32"/>
        <v>12477.00937600364</v>
      </c>
      <c r="F169" s="168">
        <f t="shared" si="32"/>
        <v>16678.386255245015</v>
      </c>
      <c r="G169" s="168">
        <f t="shared" si="32"/>
        <v>12121.487751237539</v>
      </c>
      <c r="H169" s="168">
        <f t="shared" si="32"/>
        <v>10861.48171335712</v>
      </c>
      <c r="I169" s="168">
        <f t="shared" si="32"/>
        <v>12768.323637520241</v>
      </c>
      <c r="J169" s="168">
        <f t="shared" si="32"/>
        <v>11626.101116235837</v>
      </c>
      <c r="K169" s="168">
        <f t="shared" si="32"/>
        <v>9852.0288957266785</v>
      </c>
      <c r="L169" s="168">
        <f t="shared" si="32"/>
        <v>8146.2815833097839</v>
      </c>
      <c r="M169" s="168">
        <f t="shared" si="32"/>
        <v>11826.314676977192</v>
      </c>
      <c r="N169" s="168">
        <f t="shared" si="32"/>
        <v>12504.752007016201</v>
      </c>
      <c r="O169" s="168">
        <f t="shared" si="32"/>
        <v>9083.2606408525317</v>
      </c>
      <c r="P169" s="168">
        <f t="shared" si="32"/>
        <v>10071.273276102904</v>
      </c>
      <c r="Q169" s="168">
        <f t="shared" si="32"/>
        <v>10099.74186581675</v>
      </c>
    </row>
    <row r="170" spans="1:17" ht="12" customHeight="1" x14ac:dyDescent="0.25">
      <c r="A170" s="158" t="s">
        <v>65</v>
      </c>
      <c r="B170" s="157">
        <f>SUM(B171:B172)</f>
        <v>11311.684277153556</v>
      </c>
      <c r="C170" s="157">
        <f t="shared" ref="C170:Q170" si="33">SUM(C171:C172)</f>
        <v>9556.5369354696231</v>
      </c>
      <c r="D170" s="157">
        <f t="shared" si="33"/>
        <v>5637.9943287003398</v>
      </c>
      <c r="E170" s="157">
        <f t="shared" si="33"/>
        <v>9708.5217021716144</v>
      </c>
      <c r="F170" s="157">
        <f t="shared" si="33"/>
        <v>14207.141684097083</v>
      </c>
      <c r="G170" s="157">
        <f t="shared" si="33"/>
        <v>8774.407162517</v>
      </c>
      <c r="H170" s="157">
        <f t="shared" si="33"/>
        <v>7973.7592096018188</v>
      </c>
      <c r="I170" s="157">
        <f t="shared" si="33"/>
        <v>9373.2167409155099</v>
      </c>
      <c r="J170" s="157">
        <f t="shared" si="33"/>
        <v>8905.8091091467686</v>
      </c>
      <c r="K170" s="157">
        <f t="shared" si="33"/>
        <v>6942.2611770969688</v>
      </c>
      <c r="L170" s="157">
        <f t="shared" si="33"/>
        <v>5482.3570444727602</v>
      </c>
      <c r="M170" s="157">
        <f t="shared" si="33"/>
        <v>9047.951435304627</v>
      </c>
      <c r="N170" s="157">
        <f t="shared" si="33"/>
        <v>9282.0746127036291</v>
      </c>
      <c r="O170" s="157">
        <f t="shared" si="33"/>
        <v>6398.9032897669149</v>
      </c>
      <c r="P170" s="157">
        <f t="shared" si="33"/>
        <v>7344.3276970247716</v>
      </c>
      <c r="Q170" s="157">
        <f t="shared" si="33"/>
        <v>7328.5762864799844</v>
      </c>
    </row>
    <row r="171" spans="1:17" ht="12" customHeight="1" x14ac:dyDescent="0.25">
      <c r="A171" s="23" t="s">
        <v>166</v>
      </c>
      <c r="B171" s="156">
        <f>IF(B95=0,0,B95/0.086*1000000/B$7)</f>
        <v>11262.209738049813</v>
      </c>
      <c r="C171" s="156">
        <f t="shared" ref="C171:Q172" si="34">IF(C95=0,0,C95/0.086*1000000/C$7)</f>
        <v>9480.5844637931386</v>
      </c>
      <c r="D171" s="156">
        <f t="shared" si="34"/>
        <v>5593.7098132895953</v>
      </c>
      <c r="E171" s="156">
        <f t="shared" si="34"/>
        <v>9521.226610128575</v>
      </c>
      <c r="F171" s="156">
        <f t="shared" si="34"/>
        <v>14134.424712824044</v>
      </c>
      <c r="G171" s="156">
        <f t="shared" si="34"/>
        <v>8497.8207453628183</v>
      </c>
      <c r="H171" s="156">
        <f t="shared" si="34"/>
        <v>7801.1662662003537</v>
      </c>
      <c r="I171" s="156">
        <f t="shared" si="34"/>
        <v>8948.2831055890183</v>
      </c>
      <c r="J171" s="156">
        <f t="shared" si="34"/>
        <v>8719.9888059769692</v>
      </c>
      <c r="K171" s="156">
        <f t="shared" si="34"/>
        <v>6673.0947744962605</v>
      </c>
      <c r="L171" s="156">
        <f t="shared" si="34"/>
        <v>5364.8335455943879</v>
      </c>
      <c r="M171" s="156">
        <f t="shared" si="34"/>
        <v>8877.1481534207887</v>
      </c>
      <c r="N171" s="156">
        <f t="shared" si="34"/>
        <v>9101.4559262577495</v>
      </c>
      <c r="O171" s="156">
        <f t="shared" si="34"/>
        <v>6287.2198769057313</v>
      </c>
      <c r="P171" s="156">
        <f t="shared" si="34"/>
        <v>7192.1447947037777</v>
      </c>
      <c r="Q171" s="156">
        <f t="shared" si="34"/>
        <v>7133.1384885143198</v>
      </c>
    </row>
    <row r="172" spans="1:17" ht="12" customHeight="1" x14ac:dyDescent="0.25">
      <c r="A172" s="23" t="s">
        <v>60</v>
      </c>
      <c r="B172" s="156">
        <f>IF(B96=0,0,B96/0.086*1000000/B$7)</f>
        <v>49.474539103744057</v>
      </c>
      <c r="C172" s="156">
        <f t="shared" si="34"/>
        <v>75.952471676485231</v>
      </c>
      <c r="D172" s="156">
        <f t="shared" si="34"/>
        <v>44.284515410744646</v>
      </c>
      <c r="E172" s="156">
        <f t="shared" si="34"/>
        <v>187.29509204303906</v>
      </c>
      <c r="F172" s="156">
        <f t="shared" si="34"/>
        <v>72.716971273039022</v>
      </c>
      <c r="G172" s="156">
        <f t="shared" si="34"/>
        <v>276.58641715418241</v>
      </c>
      <c r="H172" s="156">
        <f t="shared" si="34"/>
        <v>172.59294340146548</v>
      </c>
      <c r="I172" s="156">
        <f t="shared" si="34"/>
        <v>424.93363532649136</v>
      </c>
      <c r="J172" s="156">
        <f t="shared" si="34"/>
        <v>185.82030316979862</v>
      </c>
      <c r="K172" s="156">
        <f t="shared" si="34"/>
        <v>269.16640260070864</v>
      </c>
      <c r="L172" s="156">
        <f t="shared" si="34"/>
        <v>117.52349887837229</v>
      </c>
      <c r="M172" s="156">
        <f t="shared" si="34"/>
        <v>170.80328188383859</v>
      </c>
      <c r="N172" s="156">
        <f t="shared" si="34"/>
        <v>180.61868644587906</v>
      </c>
      <c r="O172" s="156">
        <f t="shared" si="34"/>
        <v>111.68341286118353</v>
      </c>
      <c r="P172" s="156">
        <f t="shared" si="34"/>
        <v>152.18290232099358</v>
      </c>
      <c r="Q172" s="156">
        <f t="shared" si="34"/>
        <v>195.43779796566429</v>
      </c>
    </row>
    <row r="173" spans="1:17" ht="12" customHeight="1" x14ac:dyDescent="0.25">
      <c r="A173" s="158" t="s">
        <v>112</v>
      </c>
      <c r="B173" s="157">
        <f>B174</f>
        <v>8.0120517819011976</v>
      </c>
      <c r="C173" s="157">
        <f t="shared" ref="C173:Q173" si="35">C174</f>
        <v>9.6457462930539162</v>
      </c>
      <c r="D173" s="157">
        <f t="shared" si="35"/>
        <v>11.621446012151106</v>
      </c>
      <c r="E173" s="157">
        <f t="shared" si="35"/>
        <v>13.188945858916167</v>
      </c>
      <c r="F173" s="157">
        <f t="shared" si="35"/>
        <v>14.037759276557358</v>
      </c>
      <c r="G173" s="157">
        <f t="shared" si="35"/>
        <v>15.695230778901198</v>
      </c>
      <c r="H173" s="157">
        <f t="shared" si="35"/>
        <v>17.879755093265999</v>
      </c>
      <c r="I173" s="157">
        <f t="shared" si="35"/>
        <v>20.658221265298213</v>
      </c>
      <c r="J173" s="157">
        <f t="shared" si="35"/>
        <v>25.329588800207262</v>
      </c>
      <c r="K173" s="157">
        <f t="shared" si="35"/>
        <v>25.831147309958872</v>
      </c>
      <c r="L173" s="157">
        <f t="shared" si="35"/>
        <v>28.389988451975146</v>
      </c>
      <c r="M173" s="157">
        <f t="shared" si="35"/>
        <v>28.663607267579806</v>
      </c>
      <c r="N173" s="157">
        <f t="shared" si="35"/>
        <v>27.030654430363366</v>
      </c>
      <c r="O173" s="157">
        <f t="shared" si="35"/>
        <v>30.227333956614277</v>
      </c>
      <c r="P173" s="157">
        <f t="shared" si="35"/>
        <v>31.353111549046918</v>
      </c>
      <c r="Q173" s="157">
        <f t="shared" si="35"/>
        <v>32.266432751414555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8.0120517819011976</v>
      </c>
      <c r="C174" s="156">
        <f t="shared" si="36"/>
        <v>9.6457462930539162</v>
      </c>
      <c r="D174" s="156">
        <f t="shared" si="36"/>
        <v>11.621446012151106</v>
      </c>
      <c r="E174" s="156">
        <f t="shared" si="36"/>
        <v>13.188945858916167</v>
      </c>
      <c r="F174" s="156">
        <f t="shared" si="36"/>
        <v>14.037759276557358</v>
      </c>
      <c r="G174" s="156">
        <f t="shared" si="36"/>
        <v>15.695230778901198</v>
      </c>
      <c r="H174" s="156">
        <f t="shared" si="36"/>
        <v>17.879755093265999</v>
      </c>
      <c r="I174" s="156">
        <f t="shared" si="36"/>
        <v>20.658221265298213</v>
      </c>
      <c r="J174" s="156">
        <f t="shared" si="36"/>
        <v>25.329588800207262</v>
      </c>
      <c r="K174" s="156">
        <f t="shared" si="36"/>
        <v>25.831147309958872</v>
      </c>
      <c r="L174" s="156">
        <f t="shared" si="36"/>
        <v>28.389988451975146</v>
      </c>
      <c r="M174" s="156">
        <f t="shared" si="36"/>
        <v>28.663607267579806</v>
      </c>
      <c r="N174" s="156">
        <f t="shared" si="36"/>
        <v>27.030654430363366</v>
      </c>
      <c r="O174" s="156">
        <f t="shared" si="36"/>
        <v>30.227333956614277</v>
      </c>
      <c r="P174" s="156">
        <f t="shared" si="36"/>
        <v>31.353111549046918</v>
      </c>
      <c r="Q174" s="156">
        <f t="shared" si="36"/>
        <v>32.266432751414555</v>
      </c>
    </row>
    <row r="175" spans="1:17" ht="12" customHeight="1" x14ac:dyDescent="0.25">
      <c r="A175" s="158" t="s">
        <v>63</v>
      </c>
      <c r="B175" s="157">
        <f t="shared" si="36"/>
        <v>1502.714550894234</v>
      </c>
      <c r="C175" s="157">
        <f t="shared" si="36"/>
        <v>1536.0624552470795</v>
      </c>
      <c r="D175" s="157">
        <f t="shared" si="36"/>
        <v>1248.2521694070774</v>
      </c>
      <c r="E175" s="157">
        <f t="shared" si="36"/>
        <v>1651.8462839856004</v>
      </c>
      <c r="F175" s="157">
        <f t="shared" si="36"/>
        <v>1710.1827331218387</v>
      </c>
      <c r="G175" s="157">
        <f t="shared" si="36"/>
        <v>1677.7880255641808</v>
      </c>
      <c r="H175" s="157">
        <f t="shared" si="36"/>
        <v>1760.2314924215746</v>
      </c>
      <c r="I175" s="157">
        <f t="shared" si="36"/>
        <v>2053.1959653288532</v>
      </c>
      <c r="J175" s="157">
        <f t="shared" si="36"/>
        <v>1814.133929489609</v>
      </c>
      <c r="K175" s="157">
        <f t="shared" si="36"/>
        <v>1803.6065534191312</v>
      </c>
      <c r="L175" s="157">
        <f t="shared" si="36"/>
        <v>1643.9965382075816</v>
      </c>
      <c r="M175" s="157">
        <f t="shared" si="36"/>
        <v>1754.4913171782694</v>
      </c>
      <c r="N175" s="157">
        <f t="shared" si="36"/>
        <v>2229.3648635013224</v>
      </c>
      <c r="O175" s="157">
        <f t="shared" si="36"/>
        <v>1660.2417251417871</v>
      </c>
      <c r="P175" s="157">
        <f t="shared" si="36"/>
        <v>1724.7543877579892</v>
      </c>
      <c r="Q175" s="157">
        <f t="shared" si="36"/>
        <v>1731.3212468367778</v>
      </c>
    </row>
    <row r="176" spans="1:17" ht="12" customHeight="1" x14ac:dyDescent="0.25">
      <c r="A176" s="167" t="s">
        <v>165</v>
      </c>
      <c r="B176" s="132">
        <f>IF(B100=0,0,B100/0.086*1000000/B$11)</f>
        <v>1634.7546806198482</v>
      </c>
      <c r="C176" s="132">
        <f t="shared" ref="C176:Q176" si="37">IF(C100=0,0,C100/0.086*1000000/C$11)</f>
        <v>1658.5088520857075</v>
      </c>
      <c r="D176" s="132">
        <f t="shared" si="37"/>
        <v>1256.479179362035</v>
      </c>
      <c r="E176" s="132">
        <f t="shared" si="37"/>
        <v>1698.2284320045574</v>
      </c>
      <c r="F176" s="132">
        <f t="shared" si="37"/>
        <v>1749.4463189271596</v>
      </c>
      <c r="G176" s="132">
        <f t="shared" si="37"/>
        <v>1772.5041950320456</v>
      </c>
      <c r="H176" s="132">
        <f t="shared" si="37"/>
        <v>1911.036446423291</v>
      </c>
      <c r="I176" s="132">
        <f t="shared" si="37"/>
        <v>2050.2157409112315</v>
      </c>
      <c r="J176" s="132">
        <f t="shared" si="37"/>
        <v>1830.3990774659731</v>
      </c>
      <c r="K176" s="132">
        <f t="shared" si="37"/>
        <v>1752.5481777025764</v>
      </c>
      <c r="L176" s="132">
        <f t="shared" si="37"/>
        <v>1751.3366422394361</v>
      </c>
      <c r="M176" s="132">
        <f t="shared" si="37"/>
        <v>1755.6787454651837</v>
      </c>
      <c r="N176" s="132">
        <f t="shared" si="37"/>
        <v>2435.3155357585197</v>
      </c>
      <c r="O176" s="132">
        <f t="shared" si="37"/>
        <v>1741.6716825194258</v>
      </c>
      <c r="P176" s="132">
        <f t="shared" si="37"/>
        <v>1739.4738857514631</v>
      </c>
      <c r="Q176" s="132">
        <f t="shared" si="37"/>
        <v>1746.6872809617346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1280.5954133169851</v>
      </c>
      <c r="C180" s="162">
        <f t="shared" ref="C180:Q180" si="40">IF(C104=0,0,C104/0.086*1000000/C$13)</f>
        <v>1326.6518707597741</v>
      </c>
      <c r="D180" s="162">
        <f t="shared" si="40"/>
        <v>1239.519132068534</v>
      </c>
      <c r="E180" s="162">
        <f t="shared" si="40"/>
        <v>1539.7345111086684</v>
      </c>
      <c r="F180" s="162">
        <f t="shared" si="40"/>
        <v>1258.6399943781209</v>
      </c>
      <c r="G180" s="162">
        <f t="shared" si="40"/>
        <v>1438.0322571015761</v>
      </c>
      <c r="H180" s="162">
        <f t="shared" si="40"/>
        <v>1422.0369734805256</v>
      </c>
      <c r="I180" s="162">
        <f t="shared" si="40"/>
        <v>2109.5202574638829</v>
      </c>
      <c r="J180" s="162">
        <f t="shared" si="40"/>
        <v>1721.6990191250197</v>
      </c>
      <c r="K180" s="162">
        <f t="shared" si="40"/>
        <v>1924.3602912808112</v>
      </c>
      <c r="L180" s="162">
        <f t="shared" si="40"/>
        <v>1497.9013644099232</v>
      </c>
      <c r="M180" s="162">
        <f t="shared" si="40"/>
        <v>1545.3079009924795</v>
      </c>
      <c r="N180" s="162">
        <f t="shared" si="40"/>
        <v>1673.5569279885806</v>
      </c>
      <c r="O180" s="162">
        <f t="shared" si="40"/>
        <v>1405.3797860729587</v>
      </c>
      <c r="P180" s="162">
        <f t="shared" si="40"/>
        <v>1465.1438648560081</v>
      </c>
      <c r="Q180" s="162">
        <f t="shared" si="40"/>
        <v>1372.8435436730299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827.52192293143651</v>
      </c>
      <c r="C184" s="157">
        <f t="shared" si="36"/>
        <v>869.75785715023289</v>
      </c>
      <c r="D184" s="157">
        <f t="shared" si="36"/>
        <v>993.74177226315612</v>
      </c>
      <c r="E184" s="157">
        <f t="shared" si="36"/>
        <v>1103.4524439875102</v>
      </c>
      <c r="F184" s="157">
        <f t="shared" si="36"/>
        <v>747.02407874953587</v>
      </c>
      <c r="G184" s="157">
        <f t="shared" si="36"/>
        <v>1653.5973323774554</v>
      </c>
      <c r="H184" s="157">
        <f t="shared" si="36"/>
        <v>1109.6112562404587</v>
      </c>
      <c r="I184" s="157">
        <f t="shared" si="36"/>
        <v>1321.2527100105819</v>
      </c>
      <c r="J184" s="157">
        <f t="shared" si="36"/>
        <v>880.82848879925291</v>
      </c>
      <c r="K184" s="157">
        <f t="shared" si="36"/>
        <v>1080.3300179006183</v>
      </c>
      <c r="L184" s="157">
        <f t="shared" si="36"/>
        <v>991.53801217746661</v>
      </c>
      <c r="M184" s="157">
        <f t="shared" si="36"/>
        <v>995.20831722671562</v>
      </c>
      <c r="N184" s="157">
        <f t="shared" si="36"/>
        <v>966.28187638088389</v>
      </c>
      <c r="O184" s="157">
        <f t="shared" si="36"/>
        <v>993.88829198721453</v>
      </c>
      <c r="P184" s="157">
        <f t="shared" si="36"/>
        <v>970.83807977109689</v>
      </c>
      <c r="Q184" s="157">
        <f t="shared" si="36"/>
        <v>1007.5778997485719</v>
      </c>
    </row>
    <row r="185" spans="1:17" ht="12" customHeight="1" x14ac:dyDescent="0.25">
      <c r="A185" s="23" t="s">
        <v>57</v>
      </c>
      <c r="B185" s="156">
        <f>IF(B109=0,0,B109/0.086*1000000/B$16)</f>
        <v>979.7175980661259</v>
      </c>
      <c r="C185" s="156">
        <f t="shared" ref="C185:Q185" si="43">IF(C109=0,0,C109/0.086*1000000/C$16)</f>
        <v>1070.0621546710527</v>
      </c>
      <c r="D185" s="156">
        <f t="shared" si="43"/>
        <v>1094.6572451266932</v>
      </c>
      <c r="E185" s="156">
        <f t="shared" si="43"/>
        <v>1244.9608396020162</v>
      </c>
      <c r="F185" s="156">
        <f t="shared" si="43"/>
        <v>741.22270109910801</v>
      </c>
      <c r="G185" s="156">
        <f t="shared" si="43"/>
        <v>1961.1839118200905</v>
      </c>
      <c r="H185" s="156">
        <f t="shared" si="43"/>
        <v>1001.4543953993267</v>
      </c>
      <c r="I185" s="156">
        <f t="shared" si="43"/>
        <v>1556.8130617840675</v>
      </c>
      <c r="J185" s="156">
        <f t="shared" si="43"/>
        <v>818.62189432861305</v>
      </c>
      <c r="K185" s="156">
        <f t="shared" si="43"/>
        <v>1263.4045110145205</v>
      </c>
      <c r="L185" s="156">
        <f t="shared" si="43"/>
        <v>1088.8187016373715</v>
      </c>
      <c r="M185" s="156">
        <f t="shared" si="43"/>
        <v>1101.5863624162723</v>
      </c>
      <c r="N185" s="156">
        <f t="shared" si="43"/>
        <v>1058.5682077627941</v>
      </c>
      <c r="O185" s="156">
        <f t="shared" si="43"/>
        <v>1112.0807858085388</v>
      </c>
      <c r="P185" s="156">
        <f t="shared" si="43"/>
        <v>1102.5385747888793</v>
      </c>
      <c r="Q185" s="156">
        <f t="shared" si="43"/>
        <v>1138.2258587425488</v>
      </c>
    </row>
    <row r="186" spans="1:17" ht="12" customHeight="1" x14ac:dyDescent="0.25">
      <c r="A186" s="29" t="s">
        <v>140</v>
      </c>
      <c r="B186" s="57">
        <f>IF(B110=0,0,B110/0.086*1000000/B$17)</f>
        <v>507.92060538040971</v>
      </c>
      <c r="C186" s="57">
        <f t="shared" ref="C186:Q186" si="44">IF(C110=0,0,C110/0.086*1000000/C$17)</f>
        <v>484.29673086747118</v>
      </c>
      <c r="D186" s="57">
        <f t="shared" si="44"/>
        <v>676.73727423006574</v>
      </c>
      <c r="E186" s="57">
        <f t="shared" si="44"/>
        <v>481.67535313675484</v>
      </c>
      <c r="F186" s="57">
        <f t="shared" si="44"/>
        <v>757.29587779711937</v>
      </c>
      <c r="G186" s="57">
        <f t="shared" si="44"/>
        <v>377.94075657110636</v>
      </c>
      <c r="H186" s="57">
        <f t="shared" si="44"/>
        <v>1504.4541439263598</v>
      </c>
      <c r="I186" s="57">
        <f t="shared" si="44"/>
        <v>314.07553759177983</v>
      </c>
      <c r="J186" s="57">
        <f t="shared" si="44"/>
        <v>1176.1698702685667</v>
      </c>
      <c r="K186" s="57">
        <f t="shared" si="44"/>
        <v>207.20880685370898</v>
      </c>
      <c r="L186" s="57">
        <f t="shared" si="44"/>
        <v>671.481542322309</v>
      </c>
      <c r="M186" s="57">
        <f t="shared" si="44"/>
        <v>692.84436760557514</v>
      </c>
      <c r="N186" s="57">
        <f t="shared" si="44"/>
        <v>742.80719743750933</v>
      </c>
      <c r="O186" s="57">
        <f t="shared" si="44"/>
        <v>690.96975147248668</v>
      </c>
      <c r="P186" s="57">
        <f t="shared" si="44"/>
        <v>665.21133338682841</v>
      </c>
      <c r="Q186" s="57">
        <f t="shared" si="44"/>
        <v>623.77954118874095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6805.5733243108652</v>
      </c>
      <c r="C188" s="168">
        <f t="shared" ref="C188:Q188" si="45">SUM(C189,C192,C194,C203)</f>
        <v>5977.5663153508776</v>
      </c>
      <c r="D188" s="168">
        <f t="shared" si="45"/>
        <v>3951.824095224114</v>
      </c>
      <c r="E188" s="168">
        <f t="shared" si="45"/>
        <v>6349.9964598121232</v>
      </c>
      <c r="F188" s="168">
        <f t="shared" si="45"/>
        <v>9203.9883117772151</v>
      </c>
      <c r="G188" s="168">
        <f t="shared" si="45"/>
        <v>6716.5076222202306</v>
      </c>
      <c r="H188" s="168">
        <f t="shared" si="45"/>
        <v>6173.4466949889484</v>
      </c>
      <c r="I188" s="168">
        <f t="shared" si="45"/>
        <v>7203.6518440754526</v>
      </c>
      <c r="J188" s="168">
        <f t="shared" si="45"/>
        <v>6781.612768848292</v>
      </c>
      <c r="K188" s="168">
        <f t="shared" si="45"/>
        <v>5776.8042185051809</v>
      </c>
      <c r="L188" s="168">
        <f t="shared" si="45"/>
        <v>4795.5730937198405</v>
      </c>
      <c r="M188" s="168">
        <f t="shared" si="45"/>
        <v>6893.6118754644531</v>
      </c>
      <c r="N188" s="168">
        <f t="shared" si="45"/>
        <v>7374.048529933355</v>
      </c>
      <c r="O188" s="168">
        <f t="shared" si="45"/>
        <v>5347.9270242108696</v>
      </c>
      <c r="P188" s="168">
        <f t="shared" si="45"/>
        <v>5943.7996016923908</v>
      </c>
      <c r="Q188" s="168">
        <f t="shared" si="45"/>
        <v>5985.4008275933902</v>
      </c>
    </row>
    <row r="189" spans="1:17" ht="12" customHeight="1" x14ac:dyDescent="0.25">
      <c r="A189" s="158" t="s">
        <v>65</v>
      </c>
      <c r="B189" s="157">
        <f>SUM(B190:B191)</f>
        <v>5687.66298045042</v>
      </c>
      <c r="C189" s="157">
        <f t="shared" ref="C189:Q189" si="46">SUM(C190:C191)</f>
        <v>4822.2076901683986</v>
      </c>
      <c r="D189" s="157">
        <f t="shared" si="46"/>
        <v>2844.6576879137574</v>
      </c>
      <c r="E189" s="157">
        <f t="shared" si="46"/>
        <v>5027.2584894162164</v>
      </c>
      <c r="F189" s="157">
        <f t="shared" si="46"/>
        <v>7899.755410297782</v>
      </c>
      <c r="G189" s="157">
        <f t="shared" si="46"/>
        <v>5027.329162607085</v>
      </c>
      <c r="H189" s="157">
        <f t="shared" si="46"/>
        <v>4570.2192040498094</v>
      </c>
      <c r="I189" s="157">
        <f t="shared" si="46"/>
        <v>5493.2514720973168</v>
      </c>
      <c r="J189" s="157">
        <f t="shared" si="46"/>
        <v>5290.4153717676627</v>
      </c>
      <c r="K189" s="157">
        <f t="shared" si="46"/>
        <v>4198.0763560808391</v>
      </c>
      <c r="L189" s="157">
        <f t="shared" si="46"/>
        <v>3278.1160075772159</v>
      </c>
      <c r="M189" s="157">
        <f t="shared" si="46"/>
        <v>5401.9092410172925</v>
      </c>
      <c r="N189" s="157">
        <f t="shared" si="46"/>
        <v>5545.3149099744633</v>
      </c>
      <c r="O189" s="157">
        <f t="shared" si="46"/>
        <v>3819.5007736895873</v>
      </c>
      <c r="P189" s="157">
        <f t="shared" si="46"/>
        <v>4417.0500483125743</v>
      </c>
      <c r="Q189" s="157">
        <f t="shared" si="46"/>
        <v>4443.9249237713111</v>
      </c>
    </row>
    <row r="190" spans="1:17" ht="12" customHeight="1" x14ac:dyDescent="0.25">
      <c r="A190" s="23" t="s">
        <v>166</v>
      </c>
      <c r="B190" s="156">
        <f>IF(B114=0,0,B114/0.086*1000000/B$7)</f>
        <v>5638.188441346676</v>
      </c>
      <c r="C190" s="156">
        <f t="shared" ref="C190:Q191" si="47">IF(C114=0,0,C114/0.086*1000000/C$7)</f>
        <v>4746.2552184919132</v>
      </c>
      <c r="D190" s="156">
        <f t="shared" si="47"/>
        <v>2800.3731725030129</v>
      </c>
      <c r="E190" s="156">
        <f t="shared" si="47"/>
        <v>4839.963397373177</v>
      </c>
      <c r="F190" s="156">
        <f t="shared" si="47"/>
        <v>7827.0384390247427</v>
      </c>
      <c r="G190" s="156">
        <f t="shared" si="47"/>
        <v>4750.7427454529025</v>
      </c>
      <c r="H190" s="156">
        <f t="shared" si="47"/>
        <v>4397.6262606483442</v>
      </c>
      <c r="I190" s="156">
        <f t="shared" si="47"/>
        <v>5068.3178367708251</v>
      </c>
      <c r="J190" s="156">
        <f t="shared" si="47"/>
        <v>5104.5950685978642</v>
      </c>
      <c r="K190" s="156">
        <f t="shared" si="47"/>
        <v>3928.9099534801303</v>
      </c>
      <c r="L190" s="156">
        <f t="shared" si="47"/>
        <v>3160.5925086988436</v>
      </c>
      <c r="M190" s="156">
        <f t="shared" si="47"/>
        <v>5231.1059591334542</v>
      </c>
      <c r="N190" s="156">
        <f t="shared" si="47"/>
        <v>5364.6962235285846</v>
      </c>
      <c r="O190" s="156">
        <f t="shared" si="47"/>
        <v>3707.8173608284037</v>
      </c>
      <c r="P190" s="156">
        <f t="shared" si="47"/>
        <v>4264.8671459915804</v>
      </c>
      <c r="Q190" s="156">
        <f t="shared" si="47"/>
        <v>4248.4871258056464</v>
      </c>
    </row>
    <row r="191" spans="1:17" ht="12" customHeight="1" x14ac:dyDescent="0.25">
      <c r="A191" s="23" t="s">
        <v>60</v>
      </c>
      <c r="B191" s="156">
        <f>IF(B115=0,0,B115/0.086*1000000/B$7)</f>
        <v>49.474539103744029</v>
      </c>
      <c r="C191" s="156">
        <f t="shared" si="47"/>
        <v>75.95247167648526</v>
      </c>
      <c r="D191" s="156">
        <f t="shared" si="47"/>
        <v>44.284515410744646</v>
      </c>
      <c r="E191" s="156">
        <f t="shared" si="47"/>
        <v>187.29509204303906</v>
      </c>
      <c r="F191" s="156">
        <f t="shared" si="47"/>
        <v>72.716971273039036</v>
      </c>
      <c r="G191" s="156">
        <f t="shared" si="47"/>
        <v>276.58641715418241</v>
      </c>
      <c r="H191" s="156">
        <f t="shared" si="47"/>
        <v>172.59294340146548</v>
      </c>
      <c r="I191" s="156">
        <f t="shared" si="47"/>
        <v>424.93363532649136</v>
      </c>
      <c r="J191" s="156">
        <f t="shared" si="47"/>
        <v>185.82030316979854</v>
      </c>
      <c r="K191" s="156">
        <f t="shared" si="47"/>
        <v>269.16640260070864</v>
      </c>
      <c r="L191" s="156">
        <f t="shared" si="47"/>
        <v>117.52349887837229</v>
      </c>
      <c r="M191" s="156">
        <f t="shared" si="47"/>
        <v>170.80328188383859</v>
      </c>
      <c r="N191" s="156">
        <f t="shared" si="47"/>
        <v>180.61868644587901</v>
      </c>
      <c r="O191" s="156">
        <f t="shared" si="47"/>
        <v>111.68341286118353</v>
      </c>
      <c r="P191" s="156">
        <f t="shared" si="47"/>
        <v>152.18290232099358</v>
      </c>
      <c r="Q191" s="156">
        <f t="shared" si="47"/>
        <v>195.43779796566429</v>
      </c>
    </row>
    <row r="192" spans="1:17" ht="12" customHeight="1" x14ac:dyDescent="0.25">
      <c r="A192" s="158" t="s">
        <v>112</v>
      </c>
      <c r="B192" s="157">
        <f>B193</f>
        <v>11.839742728641779</v>
      </c>
      <c r="C192" s="157">
        <f t="shared" ref="C192:Q192" si="48">C193</f>
        <v>14.765970285734575</v>
      </c>
      <c r="D192" s="157">
        <f t="shared" si="48"/>
        <v>18.16172738176229</v>
      </c>
      <c r="E192" s="157">
        <f t="shared" si="48"/>
        <v>21.388297755593662</v>
      </c>
      <c r="F192" s="157">
        <f t="shared" si="48"/>
        <v>24.883765330909728</v>
      </c>
      <c r="G192" s="157">
        <f t="shared" si="48"/>
        <v>28.531576843336268</v>
      </c>
      <c r="H192" s="157">
        <f t="shared" si="48"/>
        <v>33.413227059681802</v>
      </c>
      <c r="I192" s="157">
        <f t="shared" si="48"/>
        <v>39.533026835164769</v>
      </c>
      <c r="J192" s="157">
        <f t="shared" si="48"/>
        <v>49.005552095655744</v>
      </c>
      <c r="K192" s="157">
        <f t="shared" si="48"/>
        <v>52.631329517955834</v>
      </c>
      <c r="L192" s="157">
        <f t="shared" si="48"/>
        <v>58.049046692150185</v>
      </c>
      <c r="M192" s="157">
        <f t="shared" si="48"/>
        <v>62.31241795247611</v>
      </c>
      <c r="N192" s="157">
        <f t="shared" si="48"/>
        <v>72.367933416495433</v>
      </c>
      <c r="O192" s="157">
        <f t="shared" si="48"/>
        <v>82.898838591792142</v>
      </c>
      <c r="P192" s="157">
        <f t="shared" si="48"/>
        <v>89.084839396744783</v>
      </c>
      <c r="Q192" s="157">
        <f t="shared" si="48"/>
        <v>93.37963873041565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11.839742728641779</v>
      </c>
      <c r="C193" s="156">
        <f t="shared" si="49"/>
        <v>14.765970285734575</v>
      </c>
      <c r="D193" s="156">
        <f t="shared" si="49"/>
        <v>18.16172738176229</v>
      </c>
      <c r="E193" s="156">
        <f t="shared" si="49"/>
        <v>21.388297755593662</v>
      </c>
      <c r="F193" s="156">
        <f t="shared" si="49"/>
        <v>24.883765330909728</v>
      </c>
      <c r="G193" s="156">
        <f t="shared" si="49"/>
        <v>28.531576843336268</v>
      </c>
      <c r="H193" s="156">
        <f t="shared" si="49"/>
        <v>33.413227059681802</v>
      </c>
      <c r="I193" s="156">
        <f t="shared" si="49"/>
        <v>39.533026835164769</v>
      </c>
      <c r="J193" s="156">
        <f t="shared" si="49"/>
        <v>49.005552095655744</v>
      </c>
      <c r="K193" s="156">
        <f t="shared" si="49"/>
        <v>52.631329517955834</v>
      </c>
      <c r="L193" s="156">
        <f t="shared" si="49"/>
        <v>58.049046692150185</v>
      </c>
      <c r="M193" s="156">
        <f t="shared" si="49"/>
        <v>62.31241795247611</v>
      </c>
      <c r="N193" s="156">
        <f t="shared" si="49"/>
        <v>72.367933416495433</v>
      </c>
      <c r="O193" s="156">
        <f t="shared" si="49"/>
        <v>82.898838591792142</v>
      </c>
      <c r="P193" s="156">
        <f t="shared" si="49"/>
        <v>89.084839396744783</v>
      </c>
      <c r="Q193" s="156">
        <f t="shared" si="49"/>
        <v>93.37963873041565</v>
      </c>
    </row>
    <row r="194" spans="1:17" ht="12" customHeight="1" x14ac:dyDescent="0.25">
      <c r="A194" s="158" t="s">
        <v>63</v>
      </c>
      <c r="B194" s="157">
        <f t="shared" si="49"/>
        <v>720.23802234565085</v>
      </c>
      <c r="C194" s="157">
        <f t="shared" si="49"/>
        <v>737.14525664980488</v>
      </c>
      <c r="D194" s="157">
        <f t="shared" si="49"/>
        <v>635.70175110239245</v>
      </c>
      <c r="E194" s="157">
        <f t="shared" si="49"/>
        <v>820.74356979275785</v>
      </c>
      <c r="F194" s="157">
        <f t="shared" si="49"/>
        <v>855.32555019463291</v>
      </c>
      <c r="G194" s="157">
        <f t="shared" si="49"/>
        <v>909.77539444014872</v>
      </c>
      <c r="H194" s="157">
        <f t="shared" si="49"/>
        <v>958.95716102652739</v>
      </c>
      <c r="I194" s="157">
        <f t="shared" si="49"/>
        <v>1060.3912867488</v>
      </c>
      <c r="J194" s="157">
        <f t="shared" si="49"/>
        <v>970.93310648478291</v>
      </c>
      <c r="K194" s="157">
        <f t="shared" si="49"/>
        <v>1024.3752406158123</v>
      </c>
      <c r="L194" s="157">
        <f t="shared" si="49"/>
        <v>952.98523464380071</v>
      </c>
      <c r="M194" s="157">
        <f t="shared" si="49"/>
        <v>912.4327650502986</v>
      </c>
      <c r="N194" s="157">
        <f t="shared" si="49"/>
        <v>1238.8270869964238</v>
      </c>
      <c r="O194" s="157">
        <f t="shared" si="49"/>
        <v>923.8119086094116</v>
      </c>
      <c r="P194" s="157">
        <f t="shared" si="49"/>
        <v>917.52822481194983</v>
      </c>
      <c r="Q194" s="157">
        <f t="shared" si="49"/>
        <v>919.18433955559874</v>
      </c>
    </row>
    <row r="195" spans="1:17" ht="12" customHeight="1" x14ac:dyDescent="0.25">
      <c r="A195" s="167" t="s">
        <v>165</v>
      </c>
      <c r="B195" s="132">
        <f>IF(B119=0,0,B119/0.086*1000000/B$11)</f>
        <v>712.3885428362637</v>
      </c>
      <c r="C195" s="132">
        <f t="shared" ref="C195:Q195" si="50">IF(C119=0,0,C119/0.086*1000000/C$11)</f>
        <v>722.74006517625776</v>
      </c>
      <c r="D195" s="132">
        <f t="shared" si="50"/>
        <v>547.54476760417026</v>
      </c>
      <c r="E195" s="132">
        <f t="shared" si="50"/>
        <v>779.08565686651013</v>
      </c>
      <c r="F195" s="132">
        <f t="shared" si="50"/>
        <v>862.04040244437215</v>
      </c>
      <c r="G195" s="132">
        <f t="shared" si="50"/>
        <v>893.81361771095385</v>
      </c>
      <c r="H195" s="132">
        <f t="shared" si="50"/>
        <v>964.62923773966656</v>
      </c>
      <c r="I195" s="132">
        <f t="shared" si="50"/>
        <v>1041.1941438037938</v>
      </c>
      <c r="J195" s="132">
        <f t="shared" si="50"/>
        <v>936.40765022195512</v>
      </c>
      <c r="K195" s="132">
        <f t="shared" si="50"/>
        <v>903.75334897623884</v>
      </c>
      <c r="L195" s="132">
        <f t="shared" si="50"/>
        <v>903.12858484926676</v>
      </c>
      <c r="M195" s="132">
        <f t="shared" si="50"/>
        <v>911.58338839537964</v>
      </c>
      <c r="N195" s="132">
        <f t="shared" si="50"/>
        <v>1268.4457228178062</v>
      </c>
      <c r="O195" s="132">
        <f t="shared" si="50"/>
        <v>907.98242059476092</v>
      </c>
      <c r="P195" s="132">
        <f t="shared" si="50"/>
        <v>912.01603895581195</v>
      </c>
      <c r="Q195" s="132">
        <f t="shared" si="50"/>
        <v>917.82823717728422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733.44248997741147</v>
      </c>
      <c r="C199" s="162">
        <f t="shared" ref="C199:Q199" si="53">IF(C123=0,0,C123/0.086*1000000/C$13)</f>
        <v>761.7813394093705</v>
      </c>
      <c r="D199" s="162">
        <f t="shared" si="53"/>
        <v>729.28109922016756</v>
      </c>
      <c r="E199" s="162">
        <f t="shared" si="53"/>
        <v>921.43624298688587</v>
      </c>
      <c r="F199" s="162">
        <f t="shared" si="53"/>
        <v>778.10278225539582</v>
      </c>
      <c r="G199" s="162">
        <f t="shared" si="53"/>
        <v>950.1795626749614</v>
      </c>
      <c r="H199" s="162">
        <f t="shared" si="53"/>
        <v>946.23698702365652</v>
      </c>
      <c r="I199" s="162">
        <f t="shared" si="53"/>
        <v>1423.2047316017931</v>
      </c>
      <c r="J199" s="162">
        <f t="shared" si="53"/>
        <v>1167.141432384346</v>
      </c>
      <c r="K199" s="162">
        <f t="shared" si="53"/>
        <v>1309.6476191239781</v>
      </c>
      <c r="L199" s="162">
        <f t="shared" si="53"/>
        <v>1020.8425931063936</v>
      </c>
      <c r="M199" s="162">
        <f t="shared" si="53"/>
        <v>1062.0632835939916</v>
      </c>
      <c r="N199" s="162">
        <f t="shared" si="53"/>
        <v>1158.8940008444752</v>
      </c>
      <c r="O199" s="162">
        <f t="shared" si="53"/>
        <v>973.3555181089356</v>
      </c>
      <c r="P199" s="162">
        <f t="shared" si="53"/>
        <v>1014.7476716354319</v>
      </c>
      <c r="Q199" s="162">
        <f t="shared" si="53"/>
        <v>950.82116021341142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385.83257878615211</v>
      </c>
      <c r="C203" s="157">
        <f t="shared" si="56"/>
        <v>403.44739824693988</v>
      </c>
      <c r="D203" s="157">
        <f t="shared" si="56"/>
        <v>453.30292882620165</v>
      </c>
      <c r="E203" s="157">
        <f t="shared" si="56"/>
        <v>480.60610284755535</v>
      </c>
      <c r="F203" s="157">
        <f t="shared" si="56"/>
        <v>424.02358595389063</v>
      </c>
      <c r="G203" s="157">
        <f t="shared" si="56"/>
        <v>750.87148832966091</v>
      </c>
      <c r="H203" s="157">
        <f t="shared" si="56"/>
        <v>610.85710285292942</v>
      </c>
      <c r="I203" s="157">
        <f t="shared" si="56"/>
        <v>610.47605839417133</v>
      </c>
      <c r="J203" s="157">
        <f t="shared" si="56"/>
        <v>471.25873850019087</v>
      </c>
      <c r="K203" s="157">
        <f t="shared" si="56"/>
        <v>501.72129229057401</v>
      </c>
      <c r="L203" s="157">
        <f t="shared" si="56"/>
        <v>506.4228048066737</v>
      </c>
      <c r="M203" s="157">
        <f t="shared" si="56"/>
        <v>516.95745144438638</v>
      </c>
      <c r="N203" s="157">
        <f t="shared" si="56"/>
        <v>517.5385995459726</v>
      </c>
      <c r="O203" s="157">
        <f t="shared" si="56"/>
        <v>521.71550332007882</v>
      </c>
      <c r="P203" s="157">
        <f t="shared" si="56"/>
        <v>520.13648917112164</v>
      </c>
      <c r="Q203" s="157">
        <f t="shared" si="56"/>
        <v>528.91192553606493</v>
      </c>
    </row>
    <row r="204" spans="1:17" ht="12" customHeight="1" x14ac:dyDescent="0.25">
      <c r="A204" s="23" t="s">
        <v>57</v>
      </c>
      <c r="B204" s="156">
        <f>IF(B128=0,0,B128/0.086*1000000/B$16)</f>
        <v>382.18870113488487</v>
      </c>
      <c r="C204" s="156">
        <f t="shared" ref="C204:Q204" si="57">IF(C128=0,0,C128/0.086*1000000/C$16)</f>
        <v>417.43219253648931</v>
      </c>
      <c r="D204" s="156">
        <f t="shared" si="57"/>
        <v>429.61824539901585</v>
      </c>
      <c r="E204" s="156">
        <f t="shared" si="57"/>
        <v>503.63726822366721</v>
      </c>
      <c r="F204" s="156">
        <f t="shared" si="57"/>
        <v>317.23878823796355</v>
      </c>
      <c r="G204" s="156">
        <f t="shared" si="57"/>
        <v>857.6438913395466</v>
      </c>
      <c r="H204" s="156">
        <f t="shared" si="57"/>
        <v>442.0387713110058</v>
      </c>
      <c r="I204" s="156">
        <f t="shared" si="57"/>
        <v>693.31169385134285</v>
      </c>
      <c r="J204" s="156">
        <f t="shared" si="57"/>
        <v>368.14349645484384</v>
      </c>
      <c r="K204" s="156">
        <f t="shared" si="57"/>
        <v>571.34391360555969</v>
      </c>
      <c r="L204" s="156">
        <f t="shared" si="57"/>
        <v>493.08832779129028</v>
      </c>
      <c r="M204" s="156">
        <f t="shared" si="57"/>
        <v>498.99207990163745</v>
      </c>
      <c r="N204" s="156">
        <f t="shared" si="57"/>
        <v>479.64547373512579</v>
      </c>
      <c r="O204" s="156">
        <f t="shared" si="57"/>
        <v>504.0490564911795</v>
      </c>
      <c r="P204" s="156">
        <f t="shared" si="57"/>
        <v>506.45975937916774</v>
      </c>
      <c r="Q204" s="156">
        <f t="shared" si="57"/>
        <v>532.20616471740573</v>
      </c>
    </row>
    <row r="205" spans="1:17" ht="12" customHeight="1" x14ac:dyDescent="0.25">
      <c r="A205" s="29" t="s">
        <v>140</v>
      </c>
      <c r="B205" s="57">
        <f>IF(B129=0,0,B129/0.086*1000000/B$17)</f>
        <v>393.48449200450818</v>
      </c>
      <c r="C205" s="57">
        <f t="shared" ref="C205:Q205" si="58">IF(C129=0,0,C129/0.086*1000000/C$17)</f>
        <v>376.53537177320874</v>
      </c>
      <c r="D205" s="57">
        <f t="shared" si="58"/>
        <v>527.70332519614772</v>
      </c>
      <c r="E205" s="57">
        <f t="shared" si="58"/>
        <v>379.40891985162602</v>
      </c>
      <c r="F205" s="57">
        <f t="shared" si="58"/>
        <v>613.0945359193679</v>
      </c>
      <c r="G205" s="57">
        <f t="shared" si="58"/>
        <v>308.05334502504292</v>
      </c>
      <c r="H205" s="57">
        <f t="shared" si="58"/>
        <v>1227.1538130379511</v>
      </c>
      <c r="I205" s="57">
        <f t="shared" si="58"/>
        <v>256.29862374890894</v>
      </c>
      <c r="J205" s="57">
        <f t="shared" si="58"/>
        <v>960.82416633580715</v>
      </c>
      <c r="K205" s="57">
        <f t="shared" si="58"/>
        <v>169.67619739589702</v>
      </c>
      <c r="L205" s="57">
        <f t="shared" si="58"/>
        <v>550.2936456138558</v>
      </c>
      <c r="M205" s="57">
        <f t="shared" si="58"/>
        <v>568.02137808824716</v>
      </c>
      <c r="N205" s="57">
        <f t="shared" si="58"/>
        <v>609.29816998220554</v>
      </c>
      <c r="O205" s="57">
        <f t="shared" si="58"/>
        <v>566.99328802932882</v>
      </c>
      <c r="P205" s="57">
        <f t="shared" si="58"/>
        <v>551.874976007692</v>
      </c>
      <c r="Q205" s="57">
        <f t="shared" si="58"/>
        <v>519.23459417752156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3417.6368769392584</v>
      </c>
      <c r="C207" s="168">
        <f t="shared" ref="C207:Q207" si="59">SUM(C208,C211,C213,C222)</f>
        <v>2967.3060736090629</v>
      </c>
      <c r="D207" s="168">
        <f t="shared" si="59"/>
        <v>1857.5984166388255</v>
      </c>
      <c r="E207" s="168">
        <f t="shared" si="59"/>
        <v>3108.0640449494681</v>
      </c>
      <c r="F207" s="168">
        <f t="shared" si="59"/>
        <v>4070.7891547798777</v>
      </c>
      <c r="G207" s="168">
        <f t="shared" si="59"/>
        <v>2998.1294798912354</v>
      </c>
      <c r="H207" s="168">
        <f t="shared" si="59"/>
        <v>2585.872984246947</v>
      </c>
      <c r="I207" s="168">
        <f t="shared" si="59"/>
        <v>3240.261441068817</v>
      </c>
      <c r="J207" s="168">
        <f t="shared" si="59"/>
        <v>2903.2106520158245</v>
      </c>
      <c r="K207" s="168">
        <f t="shared" si="59"/>
        <v>2323.3682921530049</v>
      </c>
      <c r="L207" s="168">
        <f t="shared" si="59"/>
        <v>1900.2810174982646</v>
      </c>
      <c r="M207" s="168">
        <f t="shared" si="59"/>
        <v>3036.9946026596867</v>
      </c>
      <c r="N207" s="168">
        <f t="shared" si="59"/>
        <v>3069.9454659070234</v>
      </c>
      <c r="O207" s="168">
        <f t="shared" si="59"/>
        <v>2211.4022857633972</v>
      </c>
      <c r="P207" s="168">
        <f t="shared" si="59"/>
        <v>2765.9681371723636</v>
      </c>
      <c r="Q207" s="168">
        <f t="shared" si="59"/>
        <v>2891.9287851879421</v>
      </c>
    </row>
    <row r="208" spans="1:17" ht="12" customHeight="1" x14ac:dyDescent="0.25">
      <c r="A208" s="158" t="s">
        <v>65</v>
      </c>
      <c r="B208" s="157">
        <f>SUM(B209:B210)</f>
        <v>2994.2620895144619</v>
      </c>
      <c r="C208" s="157">
        <f t="shared" ref="C208:Q208" si="60">SUM(C209:C210)</f>
        <v>2528.2305509528846</v>
      </c>
      <c r="D208" s="157">
        <f t="shared" si="60"/>
        <v>1495.9240851384086</v>
      </c>
      <c r="E208" s="157">
        <f t="shared" si="60"/>
        <v>2555.2609533274622</v>
      </c>
      <c r="F208" s="157">
        <f t="shared" si="60"/>
        <v>3558.0137643809367</v>
      </c>
      <c r="G208" s="157">
        <f t="shared" si="60"/>
        <v>2295.8460653082529</v>
      </c>
      <c r="H208" s="157">
        <f t="shared" si="60"/>
        <v>2058.5109937906473</v>
      </c>
      <c r="I208" s="157">
        <f t="shared" si="60"/>
        <v>2425.7446794485995</v>
      </c>
      <c r="J208" s="157">
        <f t="shared" si="60"/>
        <v>2333.1184428702891</v>
      </c>
      <c r="K208" s="157">
        <f t="shared" si="60"/>
        <v>1761.0232746240742</v>
      </c>
      <c r="L208" s="157">
        <f t="shared" si="60"/>
        <v>1439.6463975279039</v>
      </c>
      <c r="M208" s="157">
        <f t="shared" si="60"/>
        <v>2383.177933197579</v>
      </c>
      <c r="N208" s="157">
        <f t="shared" si="60"/>
        <v>2426.0807296382895</v>
      </c>
      <c r="O208" s="157">
        <f t="shared" si="60"/>
        <v>1677.4806665427579</v>
      </c>
      <c r="P208" s="157">
        <f t="shared" si="60"/>
        <v>2108.3480685307532</v>
      </c>
      <c r="Q208" s="157">
        <f t="shared" si="60"/>
        <v>2185.7693716014628</v>
      </c>
    </row>
    <row r="209" spans="1:17" ht="12" customHeight="1" x14ac:dyDescent="0.25">
      <c r="A209" s="23" t="s">
        <v>166</v>
      </c>
      <c r="B209" s="156">
        <f>IF(B152=0,0,B152*1000000/B$7)</f>
        <v>2994.2620895144619</v>
      </c>
      <c r="C209" s="156">
        <f t="shared" ref="C209:Q210" si="61">IF(C152=0,0,C152*1000000/C$7)</f>
        <v>2528.2305509528846</v>
      </c>
      <c r="D209" s="156">
        <f t="shared" si="61"/>
        <v>1495.9240851384086</v>
      </c>
      <c r="E209" s="156">
        <f t="shared" si="61"/>
        <v>2555.2609533274622</v>
      </c>
      <c r="F209" s="156">
        <f t="shared" si="61"/>
        <v>3558.0137643809367</v>
      </c>
      <c r="G209" s="156">
        <f t="shared" si="61"/>
        <v>2295.8460653082529</v>
      </c>
      <c r="H209" s="156">
        <f t="shared" si="61"/>
        <v>2058.5109937906473</v>
      </c>
      <c r="I209" s="156">
        <f t="shared" si="61"/>
        <v>2425.7446794485995</v>
      </c>
      <c r="J209" s="156">
        <f t="shared" si="61"/>
        <v>2333.1184428702891</v>
      </c>
      <c r="K209" s="156">
        <f t="shared" si="61"/>
        <v>1761.0232746240742</v>
      </c>
      <c r="L209" s="156">
        <f t="shared" si="61"/>
        <v>1439.6463975279039</v>
      </c>
      <c r="M209" s="156">
        <f t="shared" si="61"/>
        <v>2383.177933197579</v>
      </c>
      <c r="N209" s="156">
        <f t="shared" si="61"/>
        <v>2426.0807296382895</v>
      </c>
      <c r="O209" s="156">
        <f t="shared" si="61"/>
        <v>1677.4806665427579</v>
      </c>
      <c r="P209" s="156">
        <f t="shared" si="61"/>
        <v>2108.3480685307532</v>
      </c>
      <c r="Q209" s="156">
        <f t="shared" si="61"/>
        <v>2185.7693716014628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272.58763915193606</v>
      </c>
      <c r="C213" s="157">
        <f t="shared" si="63"/>
        <v>279.09176850844091</v>
      </c>
      <c r="D213" s="157">
        <f t="shared" si="63"/>
        <v>173.02273652096477</v>
      </c>
      <c r="E213" s="157">
        <f t="shared" si="63"/>
        <v>322.38666938805301</v>
      </c>
      <c r="F213" s="157">
        <f t="shared" si="63"/>
        <v>405.15277715540867</v>
      </c>
      <c r="G213" s="157">
        <f t="shared" si="63"/>
        <v>343.26683839678668</v>
      </c>
      <c r="H213" s="157">
        <f t="shared" si="63"/>
        <v>348.75528709945718</v>
      </c>
      <c r="I213" s="157">
        <f t="shared" si="63"/>
        <v>527.85289486532702</v>
      </c>
      <c r="J213" s="157">
        <f t="shared" si="63"/>
        <v>416.45961639024983</v>
      </c>
      <c r="K213" s="157">
        <f t="shared" si="63"/>
        <v>325.0532937331559</v>
      </c>
      <c r="L213" s="157">
        <f t="shared" si="63"/>
        <v>270.91809859329112</v>
      </c>
      <c r="M213" s="157">
        <f t="shared" si="63"/>
        <v>468.67280420664474</v>
      </c>
      <c r="N213" s="157">
        <f t="shared" si="63"/>
        <v>473.64939823844605</v>
      </c>
      <c r="O213" s="157">
        <f t="shared" si="63"/>
        <v>352.17112623226132</v>
      </c>
      <c r="P213" s="157">
        <f t="shared" si="63"/>
        <v>482.55937434529102</v>
      </c>
      <c r="Q213" s="157">
        <f t="shared" si="63"/>
        <v>513.22863185431663</v>
      </c>
    </row>
    <row r="214" spans="1:17" ht="12" customHeight="1" x14ac:dyDescent="0.25">
      <c r="A214" s="167" t="s">
        <v>165</v>
      </c>
      <c r="B214" s="132">
        <f>IF(B157=0,0,B157*1000000/B$11)</f>
        <v>434.62908964470603</v>
      </c>
      <c r="C214" s="132">
        <f t="shared" ref="C214:Q214" si="64">IF(C157=0,0,C157*1000000/C$11)</f>
        <v>442.28209398719366</v>
      </c>
      <c r="D214" s="132">
        <f t="shared" si="64"/>
        <v>336.01983828639857</v>
      </c>
      <c r="E214" s="132">
        <f t="shared" si="64"/>
        <v>455.76236968412678</v>
      </c>
      <c r="F214" s="132">
        <f t="shared" si="64"/>
        <v>440.38255601170044</v>
      </c>
      <c r="G214" s="132">
        <f t="shared" si="64"/>
        <v>478.87533802443704</v>
      </c>
      <c r="H214" s="132">
        <f t="shared" si="64"/>
        <v>504.26941309289663</v>
      </c>
      <c r="I214" s="132">
        <f t="shared" si="64"/>
        <v>555.7825860617786</v>
      </c>
      <c r="J214" s="132">
        <f t="shared" si="64"/>
        <v>489.74120729621319</v>
      </c>
      <c r="K214" s="132">
        <f t="shared" si="64"/>
        <v>462.49577371950676</v>
      </c>
      <c r="L214" s="132">
        <f t="shared" si="64"/>
        <v>469.96900582854437</v>
      </c>
      <c r="M214" s="132">
        <f t="shared" si="64"/>
        <v>471.33322229890939</v>
      </c>
      <c r="N214" s="132">
        <f t="shared" si="64"/>
        <v>649.1568096096687</v>
      </c>
      <c r="O214" s="132">
        <f t="shared" si="64"/>
        <v>464.69196752972726</v>
      </c>
      <c r="P214" s="132">
        <f t="shared" si="64"/>
        <v>509.9197126821515</v>
      </c>
      <c r="Q214" s="132">
        <f t="shared" si="64"/>
        <v>535.22801592026519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150.7871482728608</v>
      </c>
      <c r="C222" s="157">
        <f t="shared" ref="C222:Q222" si="68">IF(C165=0,0,C165*1000000/C$5)</f>
        <v>159.98375414773716</v>
      </c>
      <c r="D222" s="157">
        <f t="shared" si="68"/>
        <v>188.65159497945214</v>
      </c>
      <c r="E222" s="157">
        <f t="shared" si="68"/>
        <v>230.4164222339526</v>
      </c>
      <c r="F222" s="157">
        <f t="shared" si="68"/>
        <v>107.6226132435322</v>
      </c>
      <c r="G222" s="157">
        <f t="shared" si="68"/>
        <v>359.01657618619583</v>
      </c>
      <c r="H222" s="157">
        <f t="shared" si="68"/>
        <v>178.60670335684244</v>
      </c>
      <c r="I222" s="157">
        <f t="shared" si="68"/>
        <v>286.66386675489065</v>
      </c>
      <c r="J222" s="157">
        <f t="shared" si="68"/>
        <v>153.63259275528586</v>
      </c>
      <c r="K222" s="157">
        <f t="shared" si="68"/>
        <v>237.29172379577508</v>
      </c>
      <c r="L222" s="157">
        <f t="shared" si="68"/>
        <v>189.71652137706945</v>
      </c>
      <c r="M222" s="157">
        <f t="shared" si="68"/>
        <v>185.14386525546283</v>
      </c>
      <c r="N222" s="157">
        <f t="shared" si="68"/>
        <v>170.21533803028782</v>
      </c>
      <c r="O222" s="157">
        <f t="shared" si="68"/>
        <v>181.750492988378</v>
      </c>
      <c r="P222" s="157">
        <f t="shared" si="68"/>
        <v>175.06069429631933</v>
      </c>
      <c r="Q222" s="157">
        <f t="shared" si="68"/>
        <v>192.93078173216273</v>
      </c>
    </row>
    <row r="223" spans="1:17" ht="12" customHeight="1" x14ac:dyDescent="0.25">
      <c r="A223" s="23" t="s">
        <v>57</v>
      </c>
      <c r="B223" s="156">
        <f>IF(B166=0,0,B166*1000000/B$16)</f>
        <v>222.59270905362499</v>
      </c>
      <c r="C223" s="156">
        <f t="shared" ref="C223:Q223" si="69">IF(C166=0,0,C166*1000000/C$16)</f>
        <v>243.11907261250636</v>
      </c>
      <c r="D223" s="156">
        <f t="shared" si="69"/>
        <v>248.70709902414418</v>
      </c>
      <c r="E223" s="156">
        <f t="shared" si="69"/>
        <v>282.85620927877238</v>
      </c>
      <c r="F223" s="156">
        <f t="shared" si="69"/>
        <v>168.40645648845413</v>
      </c>
      <c r="G223" s="156">
        <f t="shared" si="69"/>
        <v>445.58272786578544</v>
      </c>
      <c r="H223" s="156">
        <f t="shared" si="69"/>
        <v>227.53132872739374</v>
      </c>
      <c r="I223" s="156">
        <f t="shared" si="69"/>
        <v>353.70931133278947</v>
      </c>
      <c r="J223" s="156">
        <f t="shared" si="69"/>
        <v>185.99162198260061</v>
      </c>
      <c r="K223" s="156">
        <f t="shared" si="69"/>
        <v>287.04662781642855</v>
      </c>
      <c r="L223" s="156">
        <f t="shared" si="69"/>
        <v>247.38057675407282</v>
      </c>
      <c r="M223" s="156">
        <f t="shared" si="69"/>
        <v>250.28140063093605</v>
      </c>
      <c r="N223" s="156">
        <f t="shared" si="69"/>
        <v>240.50763765912993</v>
      </c>
      <c r="O223" s="156">
        <f t="shared" si="69"/>
        <v>252.66574295310252</v>
      </c>
      <c r="P223" s="156">
        <f t="shared" si="69"/>
        <v>250.49774412831869</v>
      </c>
      <c r="Q223" s="156">
        <f t="shared" si="69"/>
        <v>258.60592676145035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326.51525163302551</v>
      </c>
      <c r="C226" s="184">
        <f>C169/RES_summary!C$19</f>
        <v>285.13194364532205</v>
      </c>
      <c r="D226" s="184">
        <f>D169/RES_summary!D$19</f>
        <v>187.30427341466159</v>
      </c>
      <c r="E226" s="184">
        <f>E169/RES_summary!E$19</f>
        <v>294.91780347779758</v>
      </c>
      <c r="F226" s="184">
        <f>F169/RES_summary!F$19</f>
        <v>392.04403805006467</v>
      </c>
      <c r="G226" s="184">
        <f>G169/RES_summary!G$19</f>
        <v>283.34354458417062</v>
      </c>
      <c r="H226" s="184">
        <f>H169/RES_summary!H$19</f>
        <v>252.65993672265688</v>
      </c>
      <c r="I226" s="184">
        <f>I169/RES_summary!I$19</f>
        <v>295.51083642900306</v>
      </c>
      <c r="J226" s="184">
        <f>J169/RES_summary!J$19</f>
        <v>267.51253369731506</v>
      </c>
      <c r="K226" s="184">
        <f>K169/RES_summary!K$19</f>
        <v>225.20168518472977</v>
      </c>
      <c r="L226" s="184">
        <f>L169/RES_summary!L$19</f>
        <v>185.06699905866753</v>
      </c>
      <c r="M226" s="184">
        <f>M169/RES_summary!M$19</f>
        <v>266.81510994942579</v>
      </c>
      <c r="N226" s="184">
        <f>N169/RES_summary!N$19</f>
        <v>280.37560553847982</v>
      </c>
      <c r="O226" s="184">
        <f>O169/RES_summary!O$19</f>
        <v>202.1232981814041</v>
      </c>
      <c r="P226" s="184">
        <f>P169/RES_summary!P$19</f>
        <v>222.41712638273802</v>
      </c>
      <c r="Q226" s="184">
        <f>Q169/RES_summary!Q$19</f>
        <v>221.36037481084011</v>
      </c>
    </row>
    <row r="227" spans="1:17" ht="12" customHeight="1" x14ac:dyDescent="0.25">
      <c r="A227" s="158" t="s">
        <v>65</v>
      </c>
      <c r="B227" s="178">
        <f>B170/RES_summary!B$19</f>
        <v>270.58282934557872</v>
      </c>
      <c r="C227" s="178">
        <f>C170/RES_summary!C$19</f>
        <v>227.60384809943432</v>
      </c>
      <c r="D227" s="178">
        <f>D170/RES_summary!D$19</f>
        <v>133.81559266177797</v>
      </c>
      <c r="E227" s="178">
        <f>E170/RES_summary!E$19</f>
        <v>229.47934149409636</v>
      </c>
      <c r="F227" s="178">
        <f>F170/RES_summary!F$19</f>
        <v>333.95468300964785</v>
      </c>
      <c r="G227" s="178">
        <f>G170/RES_summary!G$19</f>
        <v>205.10449526284236</v>
      </c>
      <c r="H227" s="178">
        <f>H170/RES_summary!H$19</f>
        <v>185.48569619761395</v>
      </c>
      <c r="I227" s="178">
        <f>I170/RES_summary!I$19</f>
        <v>216.93428188167553</v>
      </c>
      <c r="J227" s="178">
        <f>J170/RES_summary!J$19</f>
        <v>204.91956293803773</v>
      </c>
      <c r="K227" s="178">
        <f>K170/RES_summary!K$19</f>
        <v>158.68903071862613</v>
      </c>
      <c r="L227" s="178">
        <f>L170/RES_summary!L$19</f>
        <v>124.54803527384239</v>
      </c>
      <c r="M227" s="178">
        <f>M170/RES_summary!M$19</f>
        <v>204.13207520408386</v>
      </c>
      <c r="N227" s="178">
        <f>N170/RES_summary!N$19</f>
        <v>208.11826485882577</v>
      </c>
      <c r="O227" s="178">
        <f>O170/RES_summary!O$19</f>
        <v>142.39021523334088</v>
      </c>
      <c r="P227" s="178">
        <f>P170/RES_summary!P$19</f>
        <v>162.19441343741286</v>
      </c>
      <c r="Q227" s="178">
        <f>Q170/RES_summary!Q$19</f>
        <v>160.62355010237232</v>
      </c>
    </row>
    <row r="228" spans="1:17" ht="12" customHeight="1" x14ac:dyDescent="0.25">
      <c r="A228" s="23" t="s">
        <v>166</v>
      </c>
      <c r="B228" s="177">
        <f>B171/RES_summary!B$19</f>
        <v>269.39936626057226</v>
      </c>
      <c r="C228" s="177">
        <f>C171/RES_summary!C$19</f>
        <v>225.79492139900279</v>
      </c>
      <c r="D228" s="177">
        <f>D171/RES_summary!D$19</f>
        <v>132.76451699019347</v>
      </c>
      <c r="E228" s="177">
        <f>E171/RES_summary!E$19</f>
        <v>225.05226642483024</v>
      </c>
      <c r="F228" s="177">
        <f>F171/RES_summary!F$19</f>
        <v>332.24538963939222</v>
      </c>
      <c r="G228" s="177">
        <f>G171/RES_summary!G$19</f>
        <v>198.63920177506066</v>
      </c>
      <c r="H228" s="177">
        <f>H171/RES_summary!H$19</f>
        <v>181.47083677885118</v>
      </c>
      <c r="I228" s="177">
        <f>I171/RES_summary!I$19</f>
        <v>207.09959272693413</v>
      </c>
      <c r="J228" s="177">
        <f>J171/RES_summary!J$19</f>
        <v>200.64390254111092</v>
      </c>
      <c r="K228" s="177">
        <f>K171/RES_summary!K$19</f>
        <v>152.53631556702081</v>
      </c>
      <c r="L228" s="177">
        <f>L171/RES_summary!L$19</f>
        <v>121.8781396860375</v>
      </c>
      <c r="M228" s="177">
        <f>M171/RES_summary!M$19</f>
        <v>200.27855889910359</v>
      </c>
      <c r="N228" s="177">
        <f>N171/RES_summary!N$19</f>
        <v>204.0685185259585</v>
      </c>
      <c r="O228" s="177">
        <f>O171/RES_summary!O$19</f>
        <v>139.90500417838879</v>
      </c>
      <c r="P228" s="177">
        <f>P171/RES_summary!P$19</f>
        <v>158.83355896639628</v>
      </c>
      <c r="Q228" s="177">
        <f>Q171/RES_summary!Q$19</f>
        <v>156.34005605028091</v>
      </c>
    </row>
    <row r="229" spans="1:17" ht="12" customHeight="1" x14ac:dyDescent="0.25">
      <c r="A229" s="23" t="s">
        <v>60</v>
      </c>
      <c r="B229" s="177">
        <f>B172/RES_summary!B$19</f>
        <v>1.1834630850064887</v>
      </c>
      <c r="C229" s="177">
        <f>C172/RES_summary!C$19</f>
        <v>1.8089267004315532</v>
      </c>
      <c r="D229" s="177">
        <f>D172/RES_summary!D$19</f>
        <v>1.051075671584522</v>
      </c>
      <c r="E229" s="177">
        <f>E172/RES_summary!E$19</f>
        <v>4.4270750692660936</v>
      </c>
      <c r="F229" s="177">
        <f>F172/RES_summary!F$19</f>
        <v>1.7092933702556206</v>
      </c>
      <c r="G229" s="177">
        <f>G172/RES_summary!G$19</f>
        <v>6.4652934877817323</v>
      </c>
      <c r="H229" s="177">
        <f>H172/RES_summary!H$19</f>
        <v>4.0148594187627653</v>
      </c>
      <c r="I229" s="177">
        <f>I172/RES_summary!I$19</f>
        <v>9.8346891547413886</v>
      </c>
      <c r="J229" s="177">
        <f>J172/RES_summary!J$19</f>
        <v>4.2756603969268019</v>
      </c>
      <c r="K229" s="177">
        <f>K172/RES_summary!K$19</f>
        <v>6.1527151516053253</v>
      </c>
      <c r="L229" s="177">
        <f>L172/RES_summary!L$19</f>
        <v>2.6698955878048918</v>
      </c>
      <c r="M229" s="177">
        <f>M172/RES_summary!M$19</f>
        <v>3.8535163049802765</v>
      </c>
      <c r="N229" s="177">
        <f>N172/RES_summary!N$19</f>
        <v>4.0497463328672438</v>
      </c>
      <c r="O229" s="177">
        <f>O172/RES_summary!O$19</f>
        <v>2.4852110549520838</v>
      </c>
      <c r="P229" s="177">
        <f>P172/RES_summary!P$19</f>
        <v>3.360854471016586</v>
      </c>
      <c r="Q229" s="177">
        <f>Q172/RES_summary!Q$19</f>
        <v>4.2834940520914149</v>
      </c>
    </row>
    <row r="230" spans="1:17" ht="12" customHeight="1" x14ac:dyDescent="0.25">
      <c r="A230" s="158" t="s">
        <v>112</v>
      </c>
      <c r="B230" s="178">
        <f>B173/RES_summary!B$19</f>
        <v>0.19165347855303144</v>
      </c>
      <c r="C230" s="178">
        <f>C173/RES_summary!C$19</f>
        <v>0.22972850823623583</v>
      </c>
      <c r="D230" s="178">
        <f>D173/RES_summary!D$19</f>
        <v>0.27583048067048027</v>
      </c>
      <c r="E230" s="178">
        <f>E173/RES_summary!E$19</f>
        <v>0.31174577382140262</v>
      </c>
      <c r="F230" s="178">
        <f>F173/RES_summary!F$19</f>
        <v>0.32997316093609397</v>
      </c>
      <c r="G230" s="178">
        <f>G173/RES_summary!G$19</f>
        <v>0.36688089888193876</v>
      </c>
      <c r="H230" s="178">
        <f>H173/RES_summary!H$19</f>
        <v>0.41591910843303337</v>
      </c>
      <c r="I230" s="178">
        <f>I173/RES_summary!I$19</f>
        <v>0.47811509314384071</v>
      </c>
      <c r="J230" s="178">
        <f>J173/RES_summary!J$19</f>
        <v>0.58282500811832161</v>
      </c>
      <c r="K230" s="178">
        <f>K173/RES_summary!K$19</f>
        <v>0.59045887563128829</v>
      </c>
      <c r="L230" s="178">
        <f>L173/RES_summary!L$19</f>
        <v>0.64496297020739346</v>
      </c>
      <c r="M230" s="178">
        <f>M173/RES_summary!M$19</f>
        <v>0.64668358094131706</v>
      </c>
      <c r="N230" s="178">
        <f>N173/RES_summary!N$19</f>
        <v>0.60606848498572563</v>
      </c>
      <c r="O230" s="178">
        <f>O173/RES_summary!O$19</f>
        <v>0.67262722893396942</v>
      </c>
      <c r="P230" s="178">
        <f>P173/RES_summary!P$19</f>
        <v>0.69241185128429439</v>
      </c>
      <c r="Q230" s="178">
        <f>Q173/RES_summary!Q$19</f>
        <v>0.70719724746987778</v>
      </c>
    </row>
    <row r="231" spans="1:17" ht="12" customHeight="1" x14ac:dyDescent="0.25">
      <c r="A231" s="23" t="s">
        <v>60</v>
      </c>
      <c r="B231" s="177">
        <f>B174/RES_summary!B$19</f>
        <v>0.19165347855303144</v>
      </c>
      <c r="C231" s="177">
        <f>C174/RES_summary!C$19</f>
        <v>0.22972850823623583</v>
      </c>
      <c r="D231" s="177">
        <f>D174/RES_summary!D$19</f>
        <v>0.27583048067048027</v>
      </c>
      <c r="E231" s="177">
        <f>E174/RES_summary!E$19</f>
        <v>0.31174577382140262</v>
      </c>
      <c r="F231" s="177">
        <f>F174/RES_summary!F$19</f>
        <v>0.32997316093609397</v>
      </c>
      <c r="G231" s="177">
        <f>G174/RES_summary!G$19</f>
        <v>0.36688089888193876</v>
      </c>
      <c r="H231" s="177">
        <f>H174/RES_summary!H$19</f>
        <v>0.41591910843303337</v>
      </c>
      <c r="I231" s="177">
        <f>I174/RES_summary!I$19</f>
        <v>0.47811509314384071</v>
      </c>
      <c r="J231" s="177">
        <f>J174/RES_summary!J$19</f>
        <v>0.58282500811832161</v>
      </c>
      <c r="K231" s="177">
        <f>K174/RES_summary!K$19</f>
        <v>0.59045887563128829</v>
      </c>
      <c r="L231" s="177">
        <f>L174/RES_summary!L$19</f>
        <v>0.64496297020739346</v>
      </c>
      <c r="M231" s="177">
        <f>M174/RES_summary!M$19</f>
        <v>0.64668358094131706</v>
      </c>
      <c r="N231" s="177">
        <f>N174/RES_summary!N$19</f>
        <v>0.60606848498572563</v>
      </c>
      <c r="O231" s="177">
        <f>O174/RES_summary!O$19</f>
        <v>0.67262722893396942</v>
      </c>
      <c r="P231" s="177">
        <f>P174/RES_summary!P$19</f>
        <v>0.69241185128429439</v>
      </c>
      <c r="Q231" s="177">
        <f>Q174/RES_summary!Q$19</f>
        <v>0.70719724746987778</v>
      </c>
    </row>
    <row r="232" spans="1:17" ht="12" customHeight="1" x14ac:dyDescent="0.25">
      <c r="A232" s="158" t="s">
        <v>63</v>
      </c>
      <c r="B232" s="178">
        <f>B175/RES_summary!B$19</f>
        <v>35.945907339455069</v>
      </c>
      <c r="C232" s="178">
        <f>C175/RES_summary!C$19</f>
        <v>36.583725683902237</v>
      </c>
      <c r="D232" s="178">
        <f>D175/RES_summary!D$19</f>
        <v>29.626777556383761</v>
      </c>
      <c r="E232" s="178">
        <f>E175/RES_summary!E$19</f>
        <v>39.044522856007625</v>
      </c>
      <c r="F232" s="178">
        <f>F175/RES_summary!F$19</f>
        <v>40.199749198501351</v>
      </c>
      <c r="G232" s="178">
        <f>G175/RES_summary!G$19</f>
        <v>39.218816698115063</v>
      </c>
      <c r="H232" s="178">
        <f>H175/RES_summary!H$19</f>
        <v>40.946529141188464</v>
      </c>
      <c r="I232" s="178">
        <f>I175/RES_summary!I$19</f>
        <v>47.519288693783466</v>
      </c>
      <c r="J232" s="178">
        <f>J175/RES_summary!J$19</f>
        <v>41.742589290429081</v>
      </c>
      <c r="K232" s="178">
        <f>K175/RES_summary!K$19</f>
        <v>41.227572466458085</v>
      </c>
      <c r="L232" s="178">
        <f>L175/RES_summary!L$19</f>
        <v>37.348267755961913</v>
      </c>
      <c r="M232" s="178">
        <f>M175/RES_summary!M$19</f>
        <v>39.583319612622176</v>
      </c>
      <c r="N232" s="178">
        <f>N175/RES_summary!N$19</f>
        <v>49.985759271330096</v>
      </c>
      <c r="O232" s="178">
        <f>O175/RES_summary!O$19</f>
        <v>36.944170880088947</v>
      </c>
      <c r="P232" s="178">
        <f>P175/RES_summary!P$19</f>
        <v>38.09001147366255</v>
      </c>
      <c r="Q232" s="178">
        <f>Q175/RES_summary!Q$19</f>
        <v>37.946110426334911</v>
      </c>
    </row>
    <row r="233" spans="1:17" ht="12" customHeight="1" x14ac:dyDescent="0.25">
      <c r="A233" s="167" t="s">
        <v>165</v>
      </c>
      <c r="B233" s="183">
        <f>B176/RES_summary!B$19</f>
        <v>39.104392938321553</v>
      </c>
      <c r="C233" s="183">
        <f>C176/RES_summary!C$19</f>
        <v>39.499977804787555</v>
      </c>
      <c r="D233" s="183">
        <f>D176/RES_summary!D$19</f>
        <v>29.822042423422175</v>
      </c>
      <c r="E233" s="183">
        <f>E176/RES_summary!E$19</f>
        <v>40.140852978243551</v>
      </c>
      <c r="F233" s="183">
        <f>F176/RES_summary!F$19</f>
        <v>41.122683497531774</v>
      </c>
      <c r="G233" s="183">
        <f>G176/RES_summary!G$19</f>
        <v>41.432836605343027</v>
      </c>
      <c r="H233" s="183">
        <f>H176/RES_summary!H$19</f>
        <v>44.454556051428497</v>
      </c>
      <c r="I233" s="183">
        <f>I176/RES_summary!I$19</f>
        <v>47.450314203834793</v>
      </c>
      <c r="J233" s="183">
        <f>J176/RES_summary!J$19</f>
        <v>42.116844675154965</v>
      </c>
      <c r="K233" s="183">
        <f>K176/RES_summary!K$19</f>
        <v>40.060459339216784</v>
      </c>
      <c r="L233" s="183">
        <f>L176/RES_summary!L$19</f>
        <v>39.786817262097379</v>
      </c>
      <c r="M233" s="183">
        <f>M176/RES_summary!M$19</f>
        <v>39.610109345314385</v>
      </c>
      <c r="N233" s="183">
        <f>N176/RES_summary!N$19</f>
        <v>54.603487348845732</v>
      </c>
      <c r="O233" s="183">
        <f>O176/RES_summary!O$19</f>
        <v>38.756173442463371</v>
      </c>
      <c r="P233" s="183">
        <f>P176/RES_summary!P$19</f>
        <v>38.415081438080371</v>
      </c>
      <c r="Q233" s="183">
        <f>Q176/RES_summary!Q$19</f>
        <v>38.282894387593259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30.632673410283232</v>
      </c>
      <c r="C237" s="180">
        <f>C180/RES_summary!C$19</f>
        <v>31.596285653700519</v>
      </c>
      <c r="D237" s="180">
        <f>D180/RES_summary!D$19</f>
        <v>29.419502327097742</v>
      </c>
      <c r="E237" s="180">
        <f>E180/RES_summary!E$19</f>
        <v>36.394548266387112</v>
      </c>
      <c r="F237" s="180">
        <f>F180/RES_summary!F$19</f>
        <v>29.585734392746279</v>
      </c>
      <c r="G237" s="180">
        <f>G180/RES_summary!G$19</f>
        <v>33.614451073626398</v>
      </c>
      <c r="H237" s="180">
        <f>H180/RES_summary!H$19</f>
        <v>33.079443598843611</v>
      </c>
      <c r="I237" s="180">
        <f>I180/RES_summary!I$19</f>
        <v>48.822861437756195</v>
      </c>
      <c r="J237" s="180">
        <f>J180/RES_summary!J$19</f>
        <v>39.615694226770671</v>
      </c>
      <c r="K237" s="180">
        <f>K180/RES_summary!K$19</f>
        <v>43.987810539917334</v>
      </c>
      <c r="L237" s="180">
        <f>L180/RES_summary!L$19</f>
        <v>34.02928164982464</v>
      </c>
      <c r="M237" s="180">
        <f>M180/RES_summary!M$19</f>
        <v>34.863903825567043</v>
      </c>
      <c r="N237" s="180">
        <f>N180/RES_summary!N$19</f>
        <v>37.523697936963686</v>
      </c>
      <c r="O237" s="180">
        <f>O180/RES_summary!O$19</f>
        <v>31.272910553834048</v>
      </c>
      <c r="P237" s="180">
        <f>P180/RES_summary!P$19</f>
        <v>32.356692071081319</v>
      </c>
      <c r="Q237" s="180">
        <f>Q180/RES_summary!Q$19</f>
        <v>30.089200835186741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19.794861469438661</v>
      </c>
      <c r="C241" s="178">
        <f>C184/RES_summary!C$19</f>
        <v>20.71464135374924</v>
      </c>
      <c r="D241" s="178">
        <f>D184/RES_summary!D$19</f>
        <v>23.586072715829378</v>
      </c>
      <c r="E241" s="178">
        <f>E184/RES_summary!E$19</f>
        <v>26.08219335387226</v>
      </c>
      <c r="F241" s="178">
        <f>F184/RES_summary!F$19</f>
        <v>17.559632680979373</v>
      </c>
      <c r="G241" s="178">
        <f>G184/RES_summary!G$19</f>
        <v>38.653351724331202</v>
      </c>
      <c r="H241" s="178">
        <f>H184/RES_summary!H$19</f>
        <v>25.8117922754214</v>
      </c>
      <c r="I241" s="178">
        <f>I184/RES_summary!I$19</f>
        <v>30.579150760400292</v>
      </c>
      <c r="J241" s="178">
        <f>J184/RES_summary!J$19</f>
        <v>20.267556460729946</v>
      </c>
      <c r="K241" s="178">
        <f>K184/RES_summary!K$19</f>
        <v>24.694623124014242</v>
      </c>
      <c r="L241" s="178">
        <f>L184/RES_summary!L$19</f>
        <v>22.52573305865582</v>
      </c>
      <c r="M241" s="178">
        <f>M184/RES_summary!M$19</f>
        <v>22.453031551778423</v>
      </c>
      <c r="N241" s="178">
        <f>N184/RES_summary!N$19</f>
        <v>21.665512923338202</v>
      </c>
      <c r="O241" s="178">
        <f>O184/RES_summary!O$19</f>
        <v>22.116284839040286</v>
      </c>
      <c r="P241" s="178">
        <f>P184/RES_summary!P$19</f>
        <v>21.44028962037833</v>
      </c>
      <c r="Q241" s="178">
        <f>Q184/RES_summary!Q$19</f>
        <v>22.083517034662968</v>
      </c>
    </row>
    <row r="242" spans="1:17" ht="12" customHeight="1" x14ac:dyDescent="0.25">
      <c r="A242" s="23" t="s">
        <v>57</v>
      </c>
      <c r="B242" s="177">
        <f>B185/RES_summary!B$19</f>
        <v>23.435480795711761</v>
      </c>
      <c r="C242" s="177">
        <f>C185/RES_summary!C$19</f>
        <v>25.485200941855119</v>
      </c>
      <c r="D242" s="177">
        <f>D185/RES_summary!D$19</f>
        <v>25.98126203718698</v>
      </c>
      <c r="E242" s="177">
        <f>E185/RES_summary!E$19</f>
        <v>29.427012929672276</v>
      </c>
      <c r="F242" s="177">
        <f>F185/RES_summary!F$19</f>
        <v>17.423264840259058</v>
      </c>
      <c r="G242" s="177">
        <f>G185/RES_summary!G$19</f>
        <v>45.843283643117246</v>
      </c>
      <c r="H242" s="177">
        <f>H185/RES_summary!H$19</f>
        <v>23.295845893756383</v>
      </c>
      <c r="I242" s="177">
        <f>I185/RES_summary!I$19</f>
        <v>36.030973455240137</v>
      </c>
      <c r="J242" s="177">
        <f>J185/RES_summary!J$19</f>
        <v>18.836204407866489</v>
      </c>
      <c r="K242" s="177">
        <f>K185/RES_summary!K$19</f>
        <v>28.879414378684022</v>
      </c>
      <c r="L242" s="177">
        <f>L185/RES_summary!L$19</f>
        <v>24.735753063560693</v>
      </c>
      <c r="M242" s="177">
        <f>M185/RES_summary!M$19</f>
        <v>24.853041241924036</v>
      </c>
      <c r="N242" s="177">
        <f>N185/RES_summary!N$19</f>
        <v>23.734713178537984</v>
      </c>
      <c r="O242" s="177">
        <f>O185/RES_summary!O$19</f>
        <v>24.746337814070746</v>
      </c>
      <c r="P242" s="177">
        <f>P185/RES_summary!P$19</f>
        <v>24.348804248269953</v>
      </c>
      <c r="Q242" s="177">
        <f>Q185/RES_summary!Q$19</f>
        <v>24.946984394067531</v>
      </c>
    </row>
    <row r="243" spans="1:17" ht="12" customHeight="1" x14ac:dyDescent="0.25">
      <c r="A243" s="29" t="s">
        <v>140</v>
      </c>
      <c r="B243" s="176">
        <f>B186/RES_summary!B$19</f>
        <v>12.149790528040988</v>
      </c>
      <c r="C243" s="176">
        <f>C186/RES_summary!C$19</f>
        <v>11.534282796343922</v>
      </c>
      <c r="D243" s="176">
        <f>D186/RES_summary!D$19</f>
        <v>16.062094806733814</v>
      </c>
      <c r="E243" s="176">
        <f>E186/RES_summary!E$19</f>
        <v>11.385311404004414</v>
      </c>
      <c r="F243" s="176">
        <f>F186/RES_summary!F$19</f>
        <v>17.801082753847606</v>
      </c>
      <c r="G243" s="176">
        <f>G186/RES_summary!G$19</f>
        <v>8.8344826812820418</v>
      </c>
      <c r="H243" s="176">
        <f>H186/RES_summary!H$19</f>
        <v>34.996632949178448</v>
      </c>
      <c r="I243" s="176">
        <f>I186/RES_summary!I$19</f>
        <v>7.2689827929252724</v>
      </c>
      <c r="J243" s="176">
        <f>J186/RES_summary!J$19</f>
        <v>27.063258689070921</v>
      </c>
      <c r="K243" s="176">
        <f>K186/RES_summary!K$19</f>
        <v>4.7364632181309254</v>
      </c>
      <c r="L243" s="176">
        <f>L186/RES_summary!L$19</f>
        <v>15.254699053796472</v>
      </c>
      <c r="M243" s="176">
        <f>M186/RES_summary!M$19</f>
        <v>15.631356950140997</v>
      </c>
      <c r="N243" s="176">
        <f>N186/RES_summary!N$19</f>
        <v>16.654869897702003</v>
      </c>
      <c r="O243" s="176">
        <f>O186/RES_summary!O$19</f>
        <v>15.375655354759905</v>
      </c>
      <c r="P243" s="176">
        <f>P186/RES_summary!P$19</f>
        <v>14.690733649358297</v>
      </c>
      <c r="Q243" s="176">
        <f>Q186/RES_summary!Q$19</f>
        <v>13.671643777769686</v>
      </c>
    </row>
    <row r="245" spans="1:17" ht="12" customHeight="1" x14ac:dyDescent="0.25">
      <c r="A245" s="152" t="s">
        <v>71</v>
      </c>
      <c r="B245" s="184">
        <f>B188/RES_summary!B$19</f>
        <v>162.79373082663628</v>
      </c>
      <c r="C245" s="184">
        <f>C188/RES_summary!C$19</f>
        <v>142.365074799615</v>
      </c>
      <c r="D245" s="184">
        <f>D188/RES_summary!D$19</f>
        <v>93.795000946624043</v>
      </c>
      <c r="E245" s="184">
        <f>E188/RES_summary!E$19</f>
        <v>150.09422142627361</v>
      </c>
      <c r="F245" s="184">
        <f>F188/RES_summary!F$19</f>
        <v>216.34999266070949</v>
      </c>
      <c r="G245" s="184">
        <f>G188/RES_summary!G$19</f>
        <v>157.0004537365626</v>
      </c>
      <c r="H245" s="184">
        <f>H188/RES_summary!H$19</f>
        <v>143.60680176797882</v>
      </c>
      <c r="I245" s="184">
        <f>I188/RES_summary!I$19</f>
        <v>166.72174376365487</v>
      </c>
      <c r="J245" s="184">
        <f>J188/RES_summary!J$19</f>
        <v>156.04254566607798</v>
      </c>
      <c r="K245" s="184">
        <f>K188/RES_summary!K$19</f>
        <v>132.0485413470426</v>
      </c>
      <c r="L245" s="184">
        <f>L188/RES_summary!L$19</f>
        <v>108.94569652975761</v>
      </c>
      <c r="M245" s="184">
        <f>M188/RES_summary!M$19</f>
        <v>155.52772446359813</v>
      </c>
      <c r="N245" s="184">
        <f>N188/RES_summary!N$19</f>
        <v>165.3374109850528</v>
      </c>
      <c r="O245" s="184">
        <f>O188/RES_summary!O$19</f>
        <v>119.00359257614657</v>
      </c>
      <c r="P245" s="184">
        <f>P188/RES_summary!P$19</f>
        <v>131.26471608511807</v>
      </c>
      <c r="Q245" s="184">
        <f>Q188/RES_summary!Q$19</f>
        <v>131.1845974077319</v>
      </c>
    </row>
    <row r="246" spans="1:17" ht="12" customHeight="1" x14ac:dyDescent="0.25">
      <c r="A246" s="158" t="s">
        <v>65</v>
      </c>
      <c r="B246" s="178">
        <f>B189/RES_summary!B$19</f>
        <v>136.05258986256359</v>
      </c>
      <c r="C246" s="178">
        <f>C189/RES_summary!C$19</f>
        <v>114.84840523593674</v>
      </c>
      <c r="D246" s="178">
        <f>D189/RES_summary!D$19</f>
        <v>67.51683883226103</v>
      </c>
      <c r="E246" s="178">
        <f>E189/RES_summary!E$19</f>
        <v>118.82879835493272</v>
      </c>
      <c r="F246" s="178">
        <f>F189/RES_summary!F$19</f>
        <v>185.69254622502987</v>
      </c>
      <c r="G246" s="178">
        <f>G189/RES_summary!G$19</f>
        <v>117.51538210142826</v>
      </c>
      <c r="H246" s="178">
        <f>H189/RES_summary!H$19</f>
        <v>106.31250186462748</v>
      </c>
      <c r="I246" s="178">
        <f>I189/RES_summary!I$19</f>
        <v>127.13613652963431</v>
      </c>
      <c r="J246" s="178">
        <f>J189/RES_summary!J$19</f>
        <v>121.73061340713716</v>
      </c>
      <c r="K246" s="178">
        <f>K189/RES_summary!K$19</f>
        <v>95.961337500100953</v>
      </c>
      <c r="L246" s="178">
        <f>L189/RES_summary!L$19</f>
        <v>74.47214853602064</v>
      </c>
      <c r="M246" s="178">
        <f>M189/RES_summary!M$19</f>
        <v>121.87321642004942</v>
      </c>
      <c r="N246" s="178">
        <f>N189/RES_summary!N$19</f>
        <v>124.33441502184895</v>
      </c>
      <c r="O246" s="178">
        <f>O189/RES_summary!O$19</f>
        <v>84.992617112890116</v>
      </c>
      <c r="P246" s="178">
        <f>P189/RES_summary!P$19</f>
        <v>97.547504858747018</v>
      </c>
      <c r="Q246" s="178">
        <f>Q189/RES_summary!Q$19</f>
        <v>97.399408799414957</v>
      </c>
    </row>
    <row r="247" spans="1:17" ht="12" customHeight="1" x14ac:dyDescent="0.25">
      <c r="A247" s="23" t="s">
        <v>166</v>
      </c>
      <c r="B247" s="177">
        <f>B190/RES_summary!B$19</f>
        <v>134.86912677755709</v>
      </c>
      <c r="C247" s="177">
        <f>C190/RES_summary!C$19</f>
        <v>113.03947853550517</v>
      </c>
      <c r="D247" s="177">
        <f>D190/RES_summary!D$19</f>
        <v>66.465763160676502</v>
      </c>
      <c r="E247" s="177">
        <f>E190/RES_summary!E$19</f>
        <v>114.40172328566662</v>
      </c>
      <c r="F247" s="177">
        <f>F190/RES_summary!F$19</f>
        <v>183.98325285477426</v>
      </c>
      <c r="G247" s="177">
        <f>G190/RES_summary!G$19</f>
        <v>111.05008861364652</v>
      </c>
      <c r="H247" s="177">
        <f>H190/RES_summary!H$19</f>
        <v>102.29764244586472</v>
      </c>
      <c r="I247" s="177">
        <f>I190/RES_summary!I$19</f>
        <v>117.30144737489293</v>
      </c>
      <c r="J247" s="177">
        <f>J190/RES_summary!J$19</f>
        <v>117.45495301021036</v>
      </c>
      <c r="K247" s="177">
        <f>K190/RES_summary!K$19</f>
        <v>89.808622348495618</v>
      </c>
      <c r="L247" s="177">
        <f>L190/RES_summary!L$19</f>
        <v>71.802252948215738</v>
      </c>
      <c r="M247" s="177">
        <f>M190/RES_summary!M$19</f>
        <v>118.01970011506914</v>
      </c>
      <c r="N247" s="177">
        <f>N190/RES_summary!N$19</f>
        <v>120.28466868898171</v>
      </c>
      <c r="O247" s="177">
        <f>O190/RES_summary!O$19</f>
        <v>82.507406057938027</v>
      </c>
      <c r="P247" s="177">
        <f>P190/RES_summary!P$19</f>
        <v>94.186650387730424</v>
      </c>
      <c r="Q247" s="177">
        <f>Q190/RES_summary!Q$19</f>
        <v>93.115914747323529</v>
      </c>
    </row>
    <row r="248" spans="1:17" ht="12" customHeight="1" x14ac:dyDescent="0.25">
      <c r="A248" s="23" t="s">
        <v>60</v>
      </c>
      <c r="B248" s="177">
        <f>B191/RES_summary!B$19</f>
        <v>1.183463085006488</v>
      </c>
      <c r="C248" s="177">
        <f>C191/RES_summary!C$19</f>
        <v>1.8089267004315539</v>
      </c>
      <c r="D248" s="177">
        <f>D191/RES_summary!D$19</f>
        <v>1.051075671584522</v>
      </c>
      <c r="E248" s="177">
        <f>E191/RES_summary!E$19</f>
        <v>4.4270750692660936</v>
      </c>
      <c r="F248" s="177">
        <f>F191/RES_summary!F$19</f>
        <v>1.709293370255621</v>
      </c>
      <c r="G248" s="177">
        <f>G191/RES_summary!G$19</f>
        <v>6.4652934877817323</v>
      </c>
      <c r="H248" s="177">
        <f>H191/RES_summary!H$19</f>
        <v>4.0148594187627653</v>
      </c>
      <c r="I248" s="177">
        <f>I191/RES_summary!I$19</f>
        <v>9.8346891547413886</v>
      </c>
      <c r="J248" s="177">
        <f>J191/RES_summary!J$19</f>
        <v>4.2756603969268001</v>
      </c>
      <c r="K248" s="177">
        <f>K191/RES_summary!K$19</f>
        <v>6.1527151516053253</v>
      </c>
      <c r="L248" s="177">
        <f>L191/RES_summary!L$19</f>
        <v>2.6698955878048918</v>
      </c>
      <c r="M248" s="177">
        <f>M191/RES_summary!M$19</f>
        <v>3.8535163049802765</v>
      </c>
      <c r="N248" s="177">
        <f>N191/RES_summary!N$19</f>
        <v>4.0497463328672421</v>
      </c>
      <c r="O248" s="177">
        <f>O191/RES_summary!O$19</f>
        <v>2.4852110549520838</v>
      </c>
      <c r="P248" s="177">
        <f>P191/RES_summary!P$19</f>
        <v>3.360854471016586</v>
      </c>
      <c r="Q248" s="177">
        <f>Q191/RES_summary!Q$19</f>
        <v>4.2834940520914149</v>
      </c>
    </row>
    <row r="249" spans="1:17" ht="12" customHeight="1" x14ac:dyDescent="0.25">
      <c r="A249" s="158" t="s">
        <v>112</v>
      </c>
      <c r="B249" s="178">
        <f>B192/RES_summary!B$19</f>
        <v>0.28321433022225306</v>
      </c>
      <c r="C249" s="178">
        <f>C192/RES_summary!C$19</f>
        <v>0.35167463702058493</v>
      </c>
      <c r="D249" s="178">
        <f>D192/RES_summary!D$19</f>
        <v>0.4310615037302451</v>
      </c>
      <c r="E249" s="178">
        <f>E192/RES_summary!E$19</f>
        <v>0.50555302189162599</v>
      </c>
      <c r="F249" s="178">
        <f>F192/RES_summary!F$19</f>
        <v>0.58492060880003527</v>
      </c>
      <c r="G249" s="178">
        <f>G192/RES_summary!G$19</f>
        <v>0.66693447877643419</v>
      </c>
      <c r="H249" s="178">
        <f>H192/RES_summary!H$19</f>
        <v>0.77725894655947625</v>
      </c>
      <c r="I249" s="178">
        <f>I192/RES_summary!I$19</f>
        <v>0.91495470809499557</v>
      </c>
      <c r="J249" s="178">
        <f>J192/RES_summary!J$19</f>
        <v>1.1276006698442607</v>
      </c>
      <c r="K249" s="178">
        <f>K192/RES_summary!K$19</f>
        <v>1.2030683452519677</v>
      </c>
      <c r="L249" s="178">
        <f>L192/RES_summary!L$19</f>
        <v>1.3187566326633049</v>
      </c>
      <c r="M249" s="178">
        <f>M192/RES_summary!M$19</f>
        <v>1.4058390209733593</v>
      </c>
      <c r="N249" s="178">
        <f>N192/RES_summary!N$19</f>
        <v>1.6225994039572966</v>
      </c>
      <c r="O249" s="178">
        <f>O192/RES_summary!O$19</f>
        <v>1.8446885247595668</v>
      </c>
      <c r="P249" s="178">
        <f>P192/RES_summary!P$19</f>
        <v>1.967377256052252</v>
      </c>
      <c r="Q249" s="178">
        <f>Q192/RES_summary!Q$19</f>
        <v>2.0466415977448404</v>
      </c>
    </row>
    <row r="250" spans="1:17" ht="12" customHeight="1" x14ac:dyDescent="0.25">
      <c r="A250" s="23" t="s">
        <v>60</v>
      </c>
      <c r="B250" s="177">
        <f>B193/RES_summary!B$19</f>
        <v>0.28321433022225306</v>
      </c>
      <c r="C250" s="177">
        <f>C193/RES_summary!C$19</f>
        <v>0.35167463702058493</v>
      </c>
      <c r="D250" s="177">
        <f>D193/RES_summary!D$19</f>
        <v>0.4310615037302451</v>
      </c>
      <c r="E250" s="177">
        <f>E193/RES_summary!E$19</f>
        <v>0.50555302189162599</v>
      </c>
      <c r="F250" s="177">
        <f>F193/RES_summary!F$19</f>
        <v>0.58492060880003527</v>
      </c>
      <c r="G250" s="177">
        <f>G193/RES_summary!G$19</f>
        <v>0.66693447877643419</v>
      </c>
      <c r="H250" s="177">
        <f>H193/RES_summary!H$19</f>
        <v>0.77725894655947625</v>
      </c>
      <c r="I250" s="177">
        <f>I193/RES_summary!I$19</f>
        <v>0.91495470809499557</v>
      </c>
      <c r="J250" s="177">
        <f>J193/RES_summary!J$19</f>
        <v>1.1276006698442607</v>
      </c>
      <c r="K250" s="177">
        <f>K193/RES_summary!K$19</f>
        <v>1.2030683452519677</v>
      </c>
      <c r="L250" s="177">
        <f>L193/RES_summary!L$19</f>
        <v>1.3187566326633049</v>
      </c>
      <c r="M250" s="177">
        <f>M193/RES_summary!M$19</f>
        <v>1.4058390209733593</v>
      </c>
      <c r="N250" s="177">
        <f>N193/RES_summary!N$19</f>
        <v>1.6225994039572966</v>
      </c>
      <c r="O250" s="177">
        <f>O193/RES_summary!O$19</f>
        <v>1.8446885247595668</v>
      </c>
      <c r="P250" s="177">
        <f>P193/RES_summary!P$19</f>
        <v>1.967377256052252</v>
      </c>
      <c r="Q250" s="177">
        <f>Q193/RES_summary!Q$19</f>
        <v>2.0466415977448404</v>
      </c>
    </row>
    <row r="251" spans="1:17" ht="12" customHeight="1" x14ac:dyDescent="0.25">
      <c r="A251" s="158" t="s">
        <v>63</v>
      </c>
      <c r="B251" s="178">
        <f>B194/RES_summary!B$19</f>
        <v>17.228560938724371</v>
      </c>
      <c r="C251" s="178">
        <f>C194/RES_summary!C$19</f>
        <v>17.556265219781299</v>
      </c>
      <c r="D251" s="178">
        <f>D194/RES_summary!D$19</f>
        <v>15.088132697626563</v>
      </c>
      <c r="E251" s="178">
        <f>E194/RES_summary!E$19</f>
        <v>19.39983240593952</v>
      </c>
      <c r="F251" s="178">
        <f>F194/RES_summary!F$19</f>
        <v>20.105379346292821</v>
      </c>
      <c r="G251" s="178">
        <f>G194/RES_summary!G$19</f>
        <v>21.26628268133306</v>
      </c>
      <c r="H251" s="178">
        <f>H194/RES_summary!H$19</f>
        <v>22.307274644373809</v>
      </c>
      <c r="I251" s="178">
        <f>I194/RES_summary!I$19</f>
        <v>24.541758572625149</v>
      </c>
      <c r="J251" s="178">
        <f>J194/RES_summary!J$19</f>
        <v>22.340832302208966</v>
      </c>
      <c r="K251" s="178">
        <f>K194/RES_summary!K$19</f>
        <v>23.41558605743192</v>
      </c>
      <c r="L251" s="178">
        <f>L194/RES_summary!L$19</f>
        <v>21.649892127972805</v>
      </c>
      <c r="M251" s="178">
        <f>M194/RES_summary!M$19</f>
        <v>20.585520948659561</v>
      </c>
      <c r="N251" s="178">
        <f>N194/RES_summary!N$19</f>
        <v>27.776392085121607</v>
      </c>
      <c r="O251" s="178">
        <f>O194/RES_summary!O$19</f>
        <v>20.55692523316899</v>
      </c>
      <c r="P251" s="178">
        <f>P194/RES_summary!P$19</f>
        <v>20.262978229570543</v>
      </c>
      <c r="Q251" s="178">
        <f>Q194/RES_summary!Q$19</f>
        <v>20.146157459028039</v>
      </c>
    </row>
    <row r="252" spans="1:17" ht="12" customHeight="1" x14ac:dyDescent="0.25">
      <c r="A252" s="167" t="s">
        <v>165</v>
      </c>
      <c r="B252" s="183">
        <f>B195/RES_summary!B$19</f>
        <v>17.040796294441478</v>
      </c>
      <c r="C252" s="183">
        <f>C195/RES_summary!C$19</f>
        <v>17.213183093470512</v>
      </c>
      <c r="D252" s="183">
        <f>D195/RES_summary!D$19</f>
        <v>12.995761136690893</v>
      </c>
      <c r="E252" s="183">
        <f>E195/RES_summary!E$19</f>
        <v>18.415168548805077</v>
      </c>
      <c r="F252" s="183">
        <f>F195/RES_summary!F$19</f>
        <v>20.263219424499994</v>
      </c>
      <c r="G252" s="183">
        <f>G195/RES_summary!G$19</f>
        <v>20.893171187997641</v>
      </c>
      <c r="H252" s="183">
        <f>H195/RES_summary!H$19</f>
        <v>22.439218570741186</v>
      </c>
      <c r="I252" s="183">
        <f>I195/RES_summary!I$19</f>
        <v>24.097458762424878</v>
      </c>
      <c r="J252" s="183">
        <f>J195/RES_summary!J$19</f>
        <v>21.546413589556721</v>
      </c>
      <c r="K252" s="183">
        <f>K195/RES_summary!K$19</f>
        <v>20.658361778564412</v>
      </c>
      <c r="L252" s="183">
        <f>L195/RES_summary!L$19</f>
        <v>20.517250140799494</v>
      </c>
      <c r="M252" s="183">
        <f>M195/RES_summary!M$19</f>
        <v>20.566358045273279</v>
      </c>
      <c r="N252" s="183">
        <f>N195/RES_summary!N$19</f>
        <v>28.440487058695204</v>
      </c>
      <c r="O252" s="183">
        <f>O195/RES_summary!O$19</f>
        <v>20.204682965490992</v>
      </c>
      <c r="P252" s="183">
        <f>P195/RES_summary!P$19</f>
        <v>20.14124540546787</v>
      </c>
      <c r="Q252" s="183">
        <f>Q195/RES_summary!Q$19</f>
        <v>20.116435181495223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17.544420374354143</v>
      </c>
      <c r="C256" s="180">
        <f>C199/RES_summary!C$19</f>
        <v>18.1430119959447</v>
      </c>
      <c r="D256" s="180">
        <f>D199/RES_summary!D$19</f>
        <v>17.309201964322607</v>
      </c>
      <c r="E256" s="180">
        <f>E199/RES_summary!E$19</f>
        <v>21.779894896060974</v>
      </c>
      <c r="F256" s="180">
        <f>F199/RES_summary!F$19</f>
        <v>18.290172208804876</v>
      </c>
      <c r="G256" s="180">
        <f>G199/RES_summary!G$19</f>
        <v>22.210742674905891</v>
      </c>
      <c r="H256" s="180">
        <f>H199/RES_summary!H$19</f>
        <v>22.011377782096336</v>
      </c>
      <c r="I256" s="180">
        <f>I199/RES_summary!I$19</f>
        <v>32.938734369913014</v>
      </c>
      <c r="J256" s="180">
        <f>J199/RES_summary!J$19</f>
        <v>26.855517480768178</v>
      </c>
      <c r="K256" s="180">
        <f>K199/RES_summary!K$19</f>
        <v>29.936458159680907</v>
      </c>
      <c r="L256" s="180">
        <f>L199/RES_summary!L$19</f>
        <v>23.191473715386831</v>
      </c>
      <c r="M256" s="180">
        <f>M199/RES_summary!M$19</f>
        <v>23.961355631525411</v>
      </c>
      <c r="N256" s="180">
        <f>N199/RES_summary!N$19</f>
        <v>25.984170422521863</v>
      </c>
      <c r="O256" s="180">
        <f>O199/RES_summary!O$19</f>
        <v>21.659383717165046</v>
      </c>
      <c r="P256" s="180">
        <f>P199/RES_summary!P$19</f>
        <v>22.410002682010525</v>
      </c>
      <c r="Q256" s="180">
        <f>Q199/RES_summary!Q$19</f>
        <v>20.839555228167004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9.2293656951260701</v>
      </c>
      <c r="C260" s="178">
        <f>C203/RES_summary!C$19</f>
        <v>9.6087297068763959</v>
      </c>
      <c r="D260" s="178">
        <f>D203/RES_summary!D$19</f>
        <v>10.758967913006209</v>
      </c>
      <c r="E260" s="178">
        <f>E203/RES_summary!E$19</f>
        <v>11.360037643509756</v>
      </c>
      <c r="F260" s="178">
        <f>F203/RES_summary!F$19</f>
        <v>9.9671464805867611</v>
      </c>
      <c r="G260" s="178">
        <f>G203/RES_summary!G$19</f>
        <v>17.551854475024875</v>
      </c>
      <c r="H260" s="178">
        <f>H203/RES_summary!H$19</f>
        <v>14.209766312418047</v>
      </c>
      <c r="I260" s="178">
        <f>I203/RES_summary!I$19</f>
        <v>14.128893953300414</v>
      </c>
      <c r="J260" s="178">
        <f>J203/RES_summary!J$19</f>
        <v>10.843499286887607</v>
      </c>
      <c r="K260" s="178">
        <f>K203/RES_summary!K$19</f>
        <v>11.468549444257764</v>
      </c>
      <c r="L260" s="178">
        <f>L203/RES_summary!L$19</f>
        <v>11.504899233100867</v>
      </c>
      <c r="M260" s="178">
        <f>M203/RES_summary!M$19</f>
        <v>11.663148073915817</v>
      </c>
      <c r="N260" s="178">
        <f>N203/RES_summary!N$19</f>
        <v>11.604004474124945</v>
      </c>
      <c r="O260" s="178">
        <f>O203/RES_summary!O$19</f>
        <v>11.609361705327908</v>
      </c>
      <c r="P260" s="178">
        <f>P203/RES_summary!P$19</f>
        <v>11.486855740748243</v>
      </c>
      <c r="Q260" s="178">
        <f>Q203/RES_summary!Q$19</f>
        <v>11.592389551544089</v>
      </c>
    </row>
    <row r="261" spans="1:17" ht="12" customHeight="1" x14ac:dyDescent="0.25">
      <c r="A261" s="23" t="s">
        <v>57</v>
      </c>
      <c r="B261" s="177">
        <f>B204/RES_summary!B$19</f>
        <v>9.1422017767818851</v>
      </c>
      <c r="C261" s="177">
        <f>C204/RES_summary!C$19</f>
        <v>9.9417994178683138</v>
      </c>
      <c r="D261" s="177">
        <f>D204/RES_summary!D$19</f>
        <v>10.196821205323007</v>
      </c>
      <c r="E261" s="177">
        <f>E204/RES_summary!E$19</f>
        <v>11.904422960500867</v>
      </c>
      <c r="F261" s="177">
        <f>F204/RES_summary!F$19</f>
        <v>7.4570509198879025</v>
      </c>
      <c r="G261" s="177">
        <f>G204/RES_summary!G$19</f>
        <v>20.047692589409959</v>
      </c>
      <c r="H261" s="177">
        <f>H204/RES_summary!H$19</f>
        <v>10.28271196654986</v>
      </c>
      <c r="I261" s="177">
        <f>I204/RES_summary!I$19</f>
        <v>16.04604679301578</v>
      </c>
      <c r="J261" s="177">
        <f>J204/RES_summary!J$19</f>
        <v>8.4708535145365627</v>
      </c>
      <c r="K261" s="177">
        <f>K204/RES_summary!K$19</f>
        <v>13.06001165098291</v>
      </c>
      <c r="L261" s="177">
        <f>L204/RES_summary!L$19</f>
        <v>11.201966954119769</v>
      </c>
      <c r="M261" s="177">
        <f>M204/RES_summary!M$19</f>
        <v>11.257828858725947</v>
      </c>
      <c r="N261" s="177">
        <f>N204/RES_summary!N$19</f>
        <v>10.754382819173223</v>
      </c>
      <c r="O261" s="177">
        <f>O204/RES_summary!O$19</f>
        <v>11.21624290786176</v>
      </c>
      <c r="P261" s="177">
        <f>P204/RES_summary!P$19</f>
        <v>11.184814593095396</v>
      </c>
      <c r="Q261" s="177">
        <f>Q204/RES_summary!Q$19</f>
        <v>11.664590804762868</v>
      </c>
    </row>
    <row r="262" spans="1:17" ht="12" customHeight="1" x14ac:dyDescent="0.25">
      <c r="A262" s="29" t="s">
        <v>140</v>
      </c>
      <c r="B262" s="176">
        <f>B205/RES_summary!B$19</f>
        <v>9.4124044255043042</v>
      </c>
      <c r="C262" s="176">
        <f>C205/RES_summary!C$19</f>
        <v>8.9677777776434606</v>
      </c>
      <c r="D262" s="176">
        <f>D205/RES_summary!D$19</f>
        <v>12.524832253066755</v>
      </c>
      <c r="E262" s="176">
        <f>E205/RES_summary!E$19</f>
        <v>8.9680501064402396</v>
      </c>
      <c r="F262" s="176">
        <f>F205/RES_summary!F$19</f>
        <v>14.411469664379013</v>
      </c>
      <c r="G262" s="176">
        <f>G205/RES_summary!G$19</f>
        <v>7.200842709385638</v>
      </c>
      <c r="H262" s="176">
        <f>H205/RES_summary!H$19</f>
        <v>28.546068845270213</v>
      </c>
      <c r="I262" s="176">
        <f>I205/RES_summary!I$19</f>
        <v>5.931790486347027</v>
      </c>
      <c r="J262" s="176">
        <f>J205/RES_summary!J$19</f>
        <v>22.108229113469232</v>
      </c>
      <c r="K262" s="176">
        <f>K205/RES_summary!K$19</f>
        <v>3.8785275595229995</v>
      </c>
      <c r="L262" s="176">
        <f>L205/RES_summary!L$19</f>
        <v>12.501555777726104</v>
      </c>
      <c r="M262" s="176">
        <f>M205/RES_summary!M$19</f>
        <v>12.815208337326091</v>
      </c>
      <c r="N262" s="176">
        <f>N205/RES_summary!N$19</f>
        <v>13.661393945789362</v>
      </c>
      <c r="O262" s="176">
        <f>O205/RES_summary!O$19</f>
        <v>12.61689584330264</v>
      </c>
      <c r="P262" s="176">
        <f>P205/RES_summary!P$19</f>
        <v>12.187778339549762</v>
      </c>
      <c r="Q262" s="176">
        <f>Q205/RES_summary!Q$19</f>
        <v>11.380287329016381</v>
      </c>
    </row>
    <row r="264" spans="1:17" ht="12" customHeight="1" x14ac:dyDescent="0.25">
      <c r="A264" s="152" t="s">
        <v>195</v>
      </c>
      <c r="B264" s="184">
        <f>B207/RES_summary!B$19</f>
        <v>81.752092188937482</v>
      </c>
      <c r="C264" s="184">
        <f>C207/RES_summary!C$19</f>
        <v>70.67102710978611</v>
      </c>
      <c r="D264" s="184">
        <f>D207/RES_summary!D$19</f>
        <v>44.089372666574853</v>
      </c>
      <c r="E264" s="184">
        <f>E207/RES_summary!E$19</f>
        <v>73.464994181034157</v>
      </c>
      <c r="F264" s="184">
        <f>F207/RES_summary!F$19</f>
        <v>95.688431354587777</v>
      </c>
      <c r="G264" s="184">
        <f>G207/RES_summary!G$19</f>
        <v>70.082208668482053</v>
      </c>
      <c r="H264" s="184">
        <f>H207/RES_summary!H$19</f>
        <v>60.152612858445998</v>
      </c>
      <c r="I264" s="184">
        <f>I207/RES_summary!I$19</f>
        <v>74.992802178442986</v>
      </c>
      <c r="J264" s="184">
        <f>J207/RES_summary!J$19</f>
        <v>66.801865011581839</v>
      </c>
      <c r="K264" s="184">
        <f>K207/RES_summary!K$19</f>
        <v>53.108497775983381</v>
      </c>
      <c r="L264" s="184">
        <f>L207/RES_summary!L$19</f>
        <v>43.170531448002073</v>
      </c>
      <c r="M264" s="184">
        <f>M207/RES_summary!M$19</f>
        <v>68.518052407478635</v>
      </c>
      <c r="N264" s="184">
        <f>N207/RES_summary!N$19</f>
        <v>68.832857979978101</v>
      </c>
      <c r="O264" s="184">
        <f>O207/RES_summary!O$19</f>
        <v>49.208752371818072</v>
      </c>
      <c r="P264" s="184">
        <f>P207/RES_summary!P$19</f>
        <v>61.084499235646227</v>
      </c>
      <c r="Q264" s="184">
        <f>Q207/RES_summary!Q$19</f>
        <v>63.383643693124412</v>
      </c>
    </row>
    <row r="265" spans="1:17" ht="12" customHeight="1" x14ac:dyDescent="0.25">
      <c r="A265" s="158" t="s">
        <v>65</v>
      </c>
      <c r="B265" s="178">
        <f>B208/RES_summary!B$19</f>
        <v>71.624692497773935</v>
      </c>
      <c r="C265" s="178">
        <f>C208/RES_summary!C$19</f>
        <v>60.213757992570528</v>
      </c>
      <c r="D265" s="178">
        <f>D208/RES_summary!D$19</f>
        <v>35.505173712363209</v>
      </c>
      <c r="E265" s="178">
        <f>E208/RES_summary!E$19</f>
        <v>60.398443646060016</v>
      </c>
      <c r="F265" s="178">
        <f>F208/RES_summary!F$19</f>
        <v>83.635074897425795</v>
      </c>
      <c r="G265" s="178">
        <f>G208/RES_summary!G$19</f>
        <v>53.666115522630278</v>
      </c>
      <c r="H265" s="178">
        <f>H208/RES_summary!H$19</f>
        <v>47.885110996820195</v>
      </c>
      <c r="I265" s="178">
        <f>I208/RES_summary!I$19</f>
        <v>56.141578137995658</v>
      </c>
      <c r="J265" s="178">
        <f>J208/RES_summary!J$19</f>
        <v>53.684242019584438</v>
      </c>
      <c r="K265" s="178">
        <f>K208/RES_summary!K$19</f>
        <v>40.254186553075556</v>
      </c>
      <c r="L265" s="178">
        <f>L208/RES_summary!L$19</f>
        <v>32.705846927999438</v>
      </c>
      <c r="M265" s="178">
        <f>M208/RES_summary!M$19</f>
        <v>53.767204716193575</v>
      </c>
      <c r="N265" s="178">
        <f>N208/RES_summary!N$19</f>
        <v>54.396428915656713</v>
      </c>
      <c r="O265" s="178">
        <f>O208/RES_summary!O$19</f>
        <v>37.327776705231621</v>
      </c>
      <c r="P265" s="178">
        <f>P208/RES_summary!P$19</f>
        <v>46.561413434177062</v>
      </c>
      <c r="Q265" s="178">
        <f>Q208/RES_summary!Q$19</f>
        <v>47.906444914731161</v>
      </c>
    </row>
    <row r="266" spans="1:17" ht="12" customHeight="1" x14ac:dyDescent="0.25">
      <c r="A266" s="23" t="s">
        <v>166</v>
      </c>
      <c r="B266" s="177">
        <f>B209/RES_summary!B$19</f>
        <v>71.624692497773935</v>
      </c>
      <c r="C266" s="177">
        <f>C209/RES_summary!C$19</f>
        <v>60.213757992570528</v>
      </c>
      <c r="D266" s="177">
        <f>D209/RES_summary!D$19</f>
        <v>35.505173712363209</v>
      </c>
      <c r="E266" s="177">
        <f>E209/RES_summary!E$19</f>
        <v>60.398443646060016</v>
      </c>
      <c r="F266" s="177">
        <f>F209/RES_summary!F$19</f>
        <v>83.635074897425795</v>
      </c>
      <c r="G266" s="177">
        <f>G209/RES_summary!G$19</f>
        <v>53.666115522630278</v>
      </c>
      <c r="H266" s="177">
        <f>H209/RES_summary!H$19</f>
        <v>47.885110996820195</v>
      </c>
      <c r="I266" s="177">
        <f>I209/RES_summary!I$19</f>
        <v>56.141578137995658</v>
      </c>
      <c r="J266" s="177">
        <f>J209/RES_summary!J$19</f>
        <v>53.684242019584438</v>
      </c>
      <c r="K266" s="177">
        <f>K209/RES_summary!K$19</f>
        <v>40.254186553075556</v>
      </c>
      <c r="L266" s="177">
        <f>L209/RES_summary!L$19</f>
        <v>32.705846927999438</v>
      </c>
      <c r="M266" s="177">
        <f>M209/RES_summary!M$19</f>
        <v>53.767204716193575</v>
      </c>
      <c r="N266" s="177">
        <f>N209/RES_summary!N$19</f>
        <v>54.396428915656713</v>
      </c>
      <c r="O266" s="177">
        <f>O209/RES_summary!O$19</f>
        <v>37.327776705231621</v>
      </c>
      <c r="P266" s="177">
        <f>P209/RES_summary!P$19</f>
        <v>46.561413434177062</v>
      </c>
      <c r="Q266" s="177">
        <f>Q209/RES_summary!Q$19</f>
        <v>47.906444914731161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6.5204732415783688</v>
      </c>
      <c r="C270" s="178">
        <f>C213/RES_summary!C$19</f>
        <v>6.647006223523384</v>
      </c>
      <c r="D270" s="178">
        <f>D213/RES_summary!D$19</f>
        <v>4.1066270523994621</v>
      </c>
      <c r="E270" s="178">
        <f>E213/RES_summary!E$19</f>
        <v>7.620220963310735</v>
      </c>
      <c r="F270" s="178">
        <f>F213/RES_summary!F$19</f>
        <v>9.5235671096928307</v>
      </c>
      <c r="G270" s="178">
        <f>G213/RES_summary!G$19</f>
        <v>8.0239690643268808</v>
      </c>
      <c r="H270" s="178">
        <f>H213/RES_summary!H$19</f>
        <v>8.1127502762240908</v>
      </c>
      <c r="I270" s="178">
        <f>I213/RES_summary!I$19</f>
        <v>12.21665857644393</v>
      </c>
      <c r="J270" s="178">
        <f>J213/RES_summary!J$19</f>
        <v>9.5825905907171443</v>
      </c>
      <c r="K270" s="178">
        <f>K213/RES_summary!K$19</f>
        <v>7.4302004488948779</v>
      </c>
      <c r="L270" s="178">
        <f>L213/RES_summary!L$19</f>
        <v>6.154709849468504</v>
      </c>
      <c r="M270" s="178">
        <f>M213/RES_summary!M$19</f>
        <v>10.573791514962814</v>
      </c>
      <c r="N270" s="178">
        <f>N213/RES_summary!N$19</f>
        <v>10.619941664539148</v>
      </c>
      <c r="O270" s="178">
        <f>O213/RES_summary!O$19</f>
        <v>7.8366120243405568</v>
      </c>
      <c r="P270" s="178">
        <f>P213/RES_summary!P$19</f>
        <v>10.656991068408672</v>
      </c>
      <c r="Q270" s="178">
        <f>Q213/RES_summary!Q$19</f>
        <v>11.248652076489369</v>
      </c>
    </row>
    <row r="271" spans="1:17" ht="12" customHeight="1" x14ac:dyDescent="0.25">
      <c r="A271" s="167" t="s">
        <v>165</v>
      </c>
      <c r="B271" s="183">
        <f>B214/RES_summary!B$19</f>
        <v>10.39660990445811</v>
      </c>
      <c r="C271" s="183">
        <f>C214/RES_summary!C$19</f>
        <v>10.533638620004362</v>
      </c>
      <c r="D271" s="183">
        <f>D214/RES_summary!D$19</f>
        <v>7.975299580830618</v>
      </c>
      <c r="E271" s="183">
        <f>E214/RES_summary!E$19</f>
        <v>10.772808845810987</v>
      </c>
      <c r="F271" s="183">
        <f>F214/RES_summary!F$19</f>
        <v>10.351682285289508</v>
      </c>
      <c r="G271" s="183">
        <f>G214/RES_summary!G$19</f>
        <v>11.193859901886549</v>
      </c>
      <c r="H271" s="183">
        <f>H214/RES_summary!H$19</f>
        <v>11.730322009983157</v>
      </c>
      <c r="I271" s="183">
        <f>I214/RES_summary!I$19</f>
        <v>12.863064999164438</v>
      </c>
      <c r="J271" s="183">
        <f>J214/RES_summary!J$19</f>
        <v>11.2687744506913</v>
      </c>
      <c r="K271" s="183">
        <f>K214/RES_summary!K$19</f>
        <v>10.571916580312262</v>
      </c>
      <c r="L271" s="183">
        <f>L214/RES_summary!L$19</f>
        <v>10.676742839023792</v>
      </c>
      <c r="M271" s="183">
        <f>M214/RES_summary!M$19</f>
        <v>10.633813572990825</v>
      </c>
      <c r="N271" s="183">
        <f>N214/RES_summary!N$19</f>
        <v>14.555085417257144</v>
      </c>
      <c r="O271" s="183">
        <f>O214/RES_summary!O$19</f>
        <v>10.34045777494048</v>
      </c>
      <c r="P271" s="183">
        <f>P214/RES_summary!P$19</f>
        <v>11.261225276230578</v>
      </c>
      <c r="Q271" s="183">
        <f>Q214/RES_summary!Q$19</f>
        <v>11.730822013815009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3.6069264495851794</v>
      </c>
      <c r="C279" s="178">
        <f>C222/RES_summary!C$19</f>
        <v>3.8102628936921934</v>
      </c>
      <c r="D279" s="178">
        <f>D222/RES_summary!D$19</f>
        <v>4.4775719018121842</v>
      </c>
      <c r="E279" s="178">
        <f>E222/RES_summary!E$19</f>
        <v>5.4463295716633953</v>
      </c>
      <c r="F279" s="178">
        <f>F222/RES_summary!F$19</f>
        <v>2.5297893474691504</v>
      </c>
      <c r="G279" s="178">
        <f>G222/RES_summary!G$19</f>
        <v>8.3921240815249014</v>
      </c>
      <c r="H279" s="178">
        <f>H222/RES_summary!H$19</f>
        <v>4.1547515854017085</v>
      </c>
      <c r="I279" s="178">
        <f>I222/RES_summary!I$19</f>
        <v>6.6345654640033969</v>
      </c>
      <c r="J279" s="178">
        <f>J222/RES_summary!J$19</f>
        <v>3.5350324012802607</v>
      </c>
      <c r="K279" s="178">
        <f>K222/RES_summary!K$19</f>
        <v>5.4241107740129513</v>
      </c>
      <c r="L279" s="178">
        <f>L222/RES_summary!L$19</f>
        <v>4.3099746705341246</v>
      </c>
      <c r="M279" s="178">
        <f>M222/RES_summary!M$19</f>
        <v>4.1770561763222442</v>
      </c>
      <c r="N279" s="178">
        <f>N222/RES_summary!N$19</f>
        <v>3.8164873997822379</v>
      </c>
      <c r="O279" s="178">
        <f>O222/RES_summary!O$19</f>
        <v>4.0443636422458944</v>
      </c>
      <c r="P279" s="178">
        <f>P222/RES_summary!P$19</f>
        <v>3.8660947330604918</v>
      </c>
      <c r="Q279" s="178">
        <f>Q222/RES_summary!Q$19</f>
        <v>4.2285467019038769</v>
      </c>
    </row>
    <row r="280" spans="1:17" ht="12" customHeight="1" x14ac:dyDescent="0.25">
      <c r="A280" s="23" t="s">
        <v>57</v>
      </c>
      <c r="B280" s="177">
        <f>B223/RES_summary!B$19</f>
        <v>5.324562066241044</v>
      </c>
      <c r="C280" s="177">
        <f>C223/RES_summary!C$19</f>
        <v>5.7902603052360826</v>
      </c>
      <c r="D280" s="177">
        <f>D223/RES_summary!D$19</f>
        <v>5.9029658269945813</v>
      </c>
      <c r="E280" s="177">
        <f>E223/RES_summary!E$19</f>
        <v>6.6858434923506342</v>
      </c>
      <c r="F280" s="177">
        <f>F223/RES_summary!F$19</f>
        <v>3.9585812575046493</v>
      </c>
      <c r="G280" s="177">
        <f>G223/RES_summary!G$19</f>
        <v>10.415634789226742</v>
      </c>
      <c r="H280" s="177">
        <f>H223/RES_summary!H$19</f>
        <v>5.2928368924092819</v>
      </c>
      <c r="I280" s="177">
        <f>I223/RES_summary!I$19</f>
        <v>8.1862691933597667</v>
      </c>
      <c r="J280" s="177">
        <f>J223/RES_summary!J$19</f>
        <v>4.279602383085745</v>
      </c>
      <c r="K280" s="177">
        <f>K223/RES_summary!K$19</f>
        <v>6.5614286148605121</v>
      </c>
      <c r="L280" s="177">
        <f>L223/RES_summary!L$19</f>
        <v>5.6199850811783119</v>
      </c>
      <c r="M280" s="177">
        <f>M223/RES_summary!M$19</f>
        <v>5.6466330595481988</v>
      </c>
      <c r="N280" s="177">
        <f>N223/RES_summary!N$19</f>
        <v>5.3925479295769039</v>
      </c>
      <c r="O280" s="177">
        <f>O223/RES_summary!O$19</f>
        <v>5.622389945901924</v>
      </c>
      <c r="P280" s="177">
        <f>P223/RES_summary!P$19</f>
        <v>5.5320699664241504</v>
      </c>
      <c r="Q280" s="177">
        <f>Q223/RES_summary!Q$19</f>
        <v>5.6679770272118732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3.344661046543941</v>
      </c>
      <c r="F285" s="168">
        <f t="shared" si="71"/>
        <v>78.8360454909852</v>
      </c>
      <c r="G285" s="168">
        <f t="shared" si="71"/>
        <v>11.56654025657226</v>
      </c>
      <c r="H285" s="168">
        <f t="shared" si="71"/>
        <v>9.7159206603512267</v>
      </c>
      <c r="I285" s="168">
        <f t="shared" si="71"/>
        <v>1.7248496032941627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4.1119440970630325</v>
      </c>
      <c r="Q285" s="168">
        <f t="shared" si="71"/>
        <v>4.9122154300365661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2.7664347241474059</v>
      </c>
      <c r="F286" s="157">
        <f t="shared" si="72"/>
        <v>67.886001962380618</v>
      </c>
      <c r="G286" s="157">
        <f t="shared" si="72"/>
        <v>9.6511824107195849</v>
      </c>
      <c r="H286" s="157">
        <f t="shared" si="72"/>
        <v>7.1687813760674484</v>
      </c>
      <c r="I286" s="157">
        <f t="shared" si="72"/>
        <v>1.3866057779732353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3.1862841121859864</v>
      </c>
      <c r="Q286" s="157">
        <f t="shared" si="72"/>
        <v>3.8319127535515896</v>
      </c>
    </row>
    <row r="287" spans="1:17" ht="12" customHeight="1" x14ac:dyDescent="0.25">
      <c r="A287" s="23" t="s">
        <v>166</v>
      </c>
      <c r="B287" s="156"/>
      <c r="C287" s="156">
        <f>RES_hhdet_in_fec!C$45</f>
        <v>0</v>
      </c>
      <c r="D287" s="156">
        <f>RES_hhdet_in_fec!D$45</f>
        <v>0</v>
      </c>
      <c r="E287" s="156">
        <f>RES_hhdet_in_fec!E$45</f>
        <v>2.7130651523232681</v>
      </c>
      <c r="F287" s="156">
        <f>RES_hhdet_in_fec!F$45</f>
        <v>67.538538372285956</v>
      </c>
      <c r="G287" s="156">
        <f>RES_hhdet_in_fec!G$45</f>
        <v>9.3469583287000475</v>
      </c>
      <c r="H287" s="156">
        <f>RES_hhdet_in_fec!H$45</f>
        <v>7.0136122712859565</v>
      </c>
      <c r="I287" s="156">
        <f>RES_hhdet_in_fec!I$45</f>
        <v>1.3237441745039726</v>
      </c>
      <c r="J287" s="156">
        <f>RES_hhdet_in_fec!J$45</f>
        <v>0</v>
      </c>
      <c r="K287" s="156">
        <f>RES_hhdet_in_fec!K$45</f>
        <v>0</v>
      </c>
      <c r="L287" s="156">
        <f>RES_hhdet_in_fec!L$45</f>
        <v>0</v>
      </c>
      <c r="M287" s="156">
        <f>RES_hhdet_in_fec!M$45</f>
        <v>0</v>
      </c>
      <c r="N287" s="156">
        <f>RES_hhdet_in_fec!N$45</f>
        <v>0</v>
      </c>
      <c r="O287" s="156">
        <f>RES_hhdet_in_fec!O$45</f>
        <v>0</v>
      </c>
      <c r="P287" s="156">
        <f>RES_hhdet_in_fec!P$45</f>
        <v>3.1202606470282199</v>
      </c>
      <c r="Q287" s="156">
        <f>RES_hhdet_in_fec!Q$45</f>
        <v>3.7297236568873076</v>
      </c>
    </row>
    <row r="288" spans="1:17" ht="12" customHeight="1" x14ac:dyDescent="0.25">
      <c r="A288" s="23" t="s">
        <v>60</v>
      </c>
      <c r="B288" s="156"/>
      <c r="C288" s="156">
        <f>RES_hhdet_in_fec!C$46</f>
        <v>0</v>
      </c>
      <c r="D288" s="156">
        <f>RES_hhdet_in_fec!D$46</f>
        <v>0</v>
      </c>
      <c r="E288" s="156">
        <f>RES_hhdet_in_fec!E$46</f>
        <v>5.3369571824137721E-2</v>
      </c>
      <c r="F288" s="156">
        <f>RES_hhdet_in_fec!F$46</f>
        <v>0.34746359009466249</v>
      </c>
      <c r="G288" s="156">
        <f>RES_hhdet_in_fec!G$46</f>
        <v>0.3042240820195381</v>
      </c>
      <c r="H288" s="156">
        <f>RES_hhdet_in_fec!H$46</f>
        <v>0.15516910478149171</v>
      </c>
      <c r="I288" s="156">
        <f>RES_hhdet_in_fec!I$46</f>
        <v>6.2861603469262603E-2</v>
      </c>
      <c r="J288" s="156">
        <f>RES_hhdet_in_fec!J$46</f>
        <v>0</v>
      </c>
      <c r="K288" s="156">
        <f>RES_hhdet_in_fec!K$46</f>
        <v>0</v>
      </c>
      <c r="L288" s="156">
        <f>RES_hhdet_in_fec!L$46</f>
        <v>0</v>
      </c>
      <c r="M288" s="156">
        <f>RES_hhdet_in_fec!M$46</f>
        <v>0</v>
      </c>
      <c r="N288" s="156">
        <f>RES_hhdet_in_fec!N$46</f>
        <v>0</v>
      </c>
      <c r="O288" s="156">
        <f>RES_hhdet_in_fec!O$46</f>
        <v>0</v>
      </c>
      <c r="P288" s="156">
        <f>RES_hhdet_in_fec!P$46</f>
        <v>6.6023465157766428E-2</v>
      </c>
      <c r="Q288" s="156">
        <f>RES_hhdet_in_fec!Q$46</f>
        <v>0.102189096664282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1.255181543095457E-2</v>
      </c>
      <c r="F289" s="157">
        <f t="shared" si="73"/>
        <v>8.2371956705197105E-2</v>
      </c>
      <c r="G289" s="157">
        <f t="shared" si="73"/>
        <v>4.2321485049540516E-2</v>
      </c>
      <c r="H289" s="157">
        <f t="shared" si="73"/>
        <v>4.2786452424250471E-2</v>
      </c>
      <c r="I289" s="157">
        <f t="shared" si="73"/>
        <v>3.1741673319240042E-2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5.6728674906805193E-2</v>
      </c>
      <c r="Q289" s="157">
        <f t="shared" si="73"/>
        <v>5.6811131501512388E-2</v>
      </c>
    </row>
    <row r="290" spans="1:17" ht="12" customHeight="1" x14ac:dyDescent="0.25">
      <c r="A290" s="23" t="s">
        <v>60</v>
      </c>
      <c r="B290" s="156"/>
      <c r="C290" s="156">
        <f>RES_hhdet_in_fec!C$48</f>
        <v>0</v>
      </c>
      <c r="D290" s="156">
        <f>RES_hhdet_in_fec!D$48</f>
        <v>0</v>
      </c>
      <c r="E290" s="156">
        <f>RES_hhdet_in_fec!E$48</f>
        <v>1.255181543095457E-2</v>
      </c>
      <c r="F290" s="156">
        <f>RES_hhdet_in_fec!F$48</f>
        <v>8.2371956705197105E-2</v>
      </c>
      <c r="G290" s="156">
        <f>RES_hhdet_in_fec!G$48</f>
        <v>4.2321485049540516E-2</v>
      </c>
      <c r="H290" s="156">
        <f>RES_hhdet_in_fec!H$48</f>
        <v>4.2786452424250471E-2</v>
      </c>
      <c r="I290" s="156">
        <f>RES_hhdet_in_fec!I$48</f>
        <v>3.1741673319240042E-2</v>
      </c>
      <c r="J290" s="156">
        <f>RES_hhdet_in_fec!J$48</f>
        <v>0</v>
      </c>
      <c r="K290" s="156">
        <f>RES_hhdet_in_fec!K$48</f>
        <v>0</v>
      </c>
      <c r="L290" s="156">
        <f>RES_hhdet_in_fec!L$48</f>
        <v>0</v>
      </c>
      <c r="M290" s="156">
        <f>RES_hhdet_in_fec!M$48</f>
        <v>0</v>
      </c>
      <c r="N290" s="156">
        <f>RES_hhdet_in_fec!N$48</f>
        <v>0</v>
      </c>
      <c r="O290" s="156">
        <f>RES_hhdet_in_fec!O$48</f>
        <v>0</v>
      </c>
      <c r="P290" s="156">
        <f>RES_hhdet_in_fec!P$48</f>
        <v>5.6728674906805193E-2</v>
      </c>
      <c r="Q290" s="156">
        <f>RES_hhdet_in_fec!Q$48</f>
        <v>5.6811131501512388E-2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0.43394315058328453</v>
      </c>
      <c r="F291" s="157">
        <f t="shared" si="74"/>
        <v>7.5057312534075393</v>
      </c>
      <c r="G291" s="157">
        <f t="shared" si="74"/>
        <v>1.4805567423411921</v>
      </c>
      <c r="H291" s="157">
        <f t="shared" si="74"/>
        <v>1.2705575505312259</v>
      </c>
      <c r="I291" s="157">
        <f t="shared" si="74"/>
        <v>0.26523240296485134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0.6264276430949951</v>
      </c>
      <c r="Q291" s="157">
        <f t="shared" si="74"/>
        <v>0.75147362071609836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0.43394315058328453</v>
      </c>
      <c r="F292" s="132">
        <f>RES_hhdet_in_fec!F$50</f>
        <v>7.4302814898713727</v>
      </c>
      <c r="G292" s="132">
        <f>RES_hhdet_in_fec!G$50</f>
        <v>0</v>
      </c>
      <c r="H292" s="132">
        <f>RES_hhdet_in_fec!H$50</f>
        <v>0.46588118885966368</v>
      </c>
      <c r="I292" s="132">
        <f>RES_hhdet_in_fec!I$50</f>
        <v>0.26523240296485134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0.6264276430949951</v>
      </c>
      <c r="Q292" s="132">
        <f>RES_hhdet_in_fec!Q$50</f>
        <v>0.75147362071609836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</v>
      </c>
      <c r="D296" s="162">
        <f>RES_hhdet_in_fec!D$54</f>
        <v>0</v>
      </c>
      <c r="E296" s="162">
        <f>RES_hhdet_in_fec!E$54</f>
        <v>0</v>
      </c>
      <c r="F296" s="162">
        <f>RES_hhdet_in_fec!F$54</f>
        <v>7.544976353616642E-2</v>
      </c>
      <c r="G296" s="162">
        <f>RES_hhdet_in_fec!G$54</f>
        <v>1.4805567423411921</v>
      </c>
      <c r="H296" s="162">
        <f>RES_hhdet_in_fec!H$54</f>
        <v>0.8046763616715622</v>
      </c>
      <c r="I296" s="162">
        <f>RES_hhdet_in_fec!I$54</f>
        <v>0</v>
      </c>
      <c r="J296" s="162">
        <f>RES_hhdet_in_fec!J$54</f>
        <v>0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</v>
      </c>
      <c r="P296" s="162">
        <f>RES_hhdet_in_fec!P$54</f>
        <v>0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RES_hhdet_in_fec!C$56</f>
        <v>0</v>
      </c>
      <c r="D298" s="156">
        <f>RES_hhdet_in_fec!D$56</f>
        <v>0</v>
      </c>
      <c r="E298" s="156">
        <f>RES_hhdet_in_fec!E$56</f>
        <v>0</v>
      </c>
      <c r="F298" s="156">
        <f>RES_hhdet_in_fec!F$56</f>
        <v>0</v>
      </c>
      <c r="G298" s="156">
        <f>RES_hhdet_in_fec!G$56</f>
        <v>0</v>
      </c>
      <c r="H298" s="156">
        <f>RES_hhdet_in_fec!H$56</f>
        <v>0</v>
      </c>
      <c r="I298" s="156">
        <f>RES_hhdet_in_fec!I$56</f>
        <v>0</v>
      </c>
      <c r="J298" s="156">
        <f>RES_hhdet_in_fec!J$56</f>
        <v>0</v>
      </c>
      <c r="K298" s="156">
        <f>RES_hhdet_in_fec!K$56</f>
        <v>0</v>
      </c>
      <c r="L298" s="156">
        <f>RES_hhdet_in_fec!L$56</f>
        <v>0</v>
      </c>
      <c r="M298" s="156">
        <f>RES_hhdet_in_fec!M$56</f>
        <v>0</v>
      </c>
      <c r="N298" s="156">
        <f>RES_hhdet_in_fec!N$56</f>
        <v>0</v>
      </c>
      <c r="O298" s="156">
        <f>RES_hhdet_in_fec!O$56</f>
        <v>0</v>
      </c>
      <c r="P298" s="156">
        <f>RES_hhdet_in_fec!P$56</f>
        <v>0</v>
      </c>
      <c r="Q298" s="156">
        <f>RES_hhdet_in_fec!Q$56</f>
        <v>0</v>
      </c>
    </row>
    <row r="299" spans="1:17" ht="12" customHeight="1" x14ac:dyDescent="0.25">
      <c r="A299" s="148" t="s">
        <v>59</v>
      </c>
      <c r="B299" s="156"/>
      <c r="C299" s="156">
        <f>RES_hhdet_in_fec!C$57</f>
        <v>0</v>
      </c>
      <c r="D299" s="156">
        <f>RES_hhdet_in_fec!D$57</f>
        <v>0</v>
      </c>
      <c r="E299" s="156">
        <f>RES_hhdet_in_fec!E$57</f>
        <v>0</v>
      </c>
      <c r="F299" s="156">
        <f>RES_hhdet_in_fec!F$57</f>
        <v>0</v>
      </c>
      <c r="G299" s="156">
        <f>RES_hhdet_in_fec!G$57</f>
        <v>0</v>
      </c>
      <c r="H299" s="156">
        <f>RES_hhdet_in_fec!H$57</f>
        <v>0</v>
      </c>
      <c r="I299" s="156">
        <f>RES_hhdet_in_fec!I$57</f>
        <v>0</v>
      </c>
      <c r="J299" s="156">
        <f>RES_hhdet_in_fec!J$57</f>
        <v>0</v>
      </c>
      <c r="K299" s="156">
        <f>RES_hhdet_in_fec!K$57</f>
        <v>0</v>
      </c>
      <c r="L299" s="156">
        <f>RES_hhdet_in_fec!L$57</f>
        <v>0</v>
      </c>
      <c r="M299" s="156">
        <f>RES_hhdet_in_fec!M$57</f>
        <v>0</v>
      </c>
      <c r="N299" s="156">
        <f>RES_hhdet_in_fec!N$57</f>
        <v>0</v>
      </c>
      <c r="O299" s="156">
        <f>RES_hhdet_in_fec!O$57</f>
        <v>0</v>
      </c>
      <c r="P299" s="156">
        <f>RES_hhdet_in_fec!P$57</f>
        <v>0</v>
      </c>
      <c r="Q299" s="156">
        <f>RES_hhdet_in_fec!Q$57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0.13173135638229611</v>
      </c>
      <c r="F300" s="157">
        <f t="shared" si="77"/>
        <v>3.3619403184918482</v>
      </c>
      <c r="G300" s="157">
        <f t="shared" si="77"/>
        <v>0.39247961846194174</v>
      </c>
      <c r="H300" s="157">
        <f t="shared" si="77"/>
        <v>1.2337952813283026</v>
      </c>
      <c r="I300" s="157">
        <f t="shared" si="77"/>
        <v>4.1269749036836015E-2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0.24250366687524552</v>
      </c>
      <c r="Q300" s="157">
        <f t="shared" si="77"/>
        <v>0.2720179242673661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</v>
      </c>
      <c r="D302" s="57">
        <f>RES_hhdet_in_fec!D$60</f>
        <v>0</v>
      </c>
      <c r="E302" s="57">
        <f>RES_hhdet_in_fec!E$60</f>
        <v>0.13173135638229611</v>
      </c>
      <c r="F302" s="57">
        <f>RES_hhdet_in_fec!F$60</f>
        <v>3.3619403184918482</v>
      </c>
      <c r="G302" s="57">
        <f>RES_hhdet_in_fec!G$60</f>
        <v>0.39247961846194174</v>
      </c>
      <c r="H302" s="57">
        <f>RES_hhdet_in_fec!H$60</f>
        <v>1.2337952813283026</v>
      </c>
      <c r="I302" s="57">
        <f>RES_hhdet_in_fec!I$60</f>
        <v>4.1269749036836015E-2</v>
      </c>
      <c r="J302" s="57">
        <f>RES_hhdet_in_fec!J$60</f>
        <v>0</v>
      </c>
      <c r="K302" s="57">
        <f>RES_hhdet_in_fec!K$60</f>
        <v>0</v>
      </c>
      <c r="L302" s="57">
        <f>RES_hhdet_in_fec!L$60</f>
        <v>0</v>
      </c>
      <c r="M302" s="57">
        <f>RES_hhdet_in_fec!M$60</f>
        <v>0</v>
      </c>
      <c r="N302" s="57">
        <f>RES_hhdet_in_fec!N$60</f>
        <v>0</v>
      </c>
      <c r="O302" s="57">
        <f>RES_hhdet_in_fec!O$60</f>
        <v>0</v>
      </c>
      <c r="P302" s="57">
        <f>RES_hhdet_in_fec!P$60</f>
        <v>0.24250366687524552</v>
      </c>
      <c r="Q302" s="57">
        <f>RES_hhdet_in_fec!Q$60</f>
        <v>0.2720179242673661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1.9788743810440945</v>
      </c>
      <c r="F304" s="168">
        <f t="shared" si="78"/>
        <v>46.563105815101224</v>
      </c>
      <c r="G304" s="168">
        <f t="shared" si="78"/>
        <v>7.4373866369527599</v>
      </c>
      <c r="H304" s="168">
        <f t="shared" si="78"/>
        <v>6.2496047939631891</v>
      </c>
      <c r="I304" s="168">
        <f t="shared" si="78"/>
        <v>1.0893326286388962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2.6648249678845568</v>
      </c>
      <c r="Q304" s="168">
        <f t="shared" si="78"/>
        <v>3.163360359857025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1.6294035071620465</v>
      </c>
      <c r="F305" s="157">
        <f t="shared" si="79"/>
        <v>39.833524161415212</v>
      </c>
      <c r="G305" s="157">
        <f t="shared" si="79"/>
        <v>6.0497981054870005</v>
      </c>
      <c r="H305" s="157">
        <f t="shared" si="79"/>
        <v>4.3728070951554301</v>
      </c>
      <c r="I305" s="157">
        <f t="shared" si="79"/>
        <v>0.8523533124611502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1.9576879013554864</v>
      </c>
      <c r="Q305" s="157">
        <f t="shared" si="79"/>
        <v>2.3702801278434831</v>
      </c>
    </row>
    <row r="306" spans="1:17" ht="12" customHeight="1" x14ac:dyDescent="0.25">
      <c r="A306" s="23" t="s">
        <v>166</v>
      </c>
      <c r="B306" s="156"/>
      <c r="C306" s="156">
        <f>RES_hhdet_in_tes!C$45</f>
        <v>0</v>
      </c>
      <c r="D306" s="156">
        <f>RES_hhdet_in_tes!D$45</f>
        <v>0</v>
      </c>
      <c r="E306" s="156">
        <f>RES_hhdet_in_tes!E$45</f>
        <v>1.5686985960277466</v>
      </c>
      <c r="F306" s="156">
        <f>RES_hhdet_in_tes!F$45</f>
        <v>39.466857969652658</v>
      </c>
      <c r="G306" s="156">
        <f>RES_hhdet_in_tes!G$45</f>
        <v>5.7169589520556645</v>
      </c>
      <c r="H306" s="156">
        <f>RES_hhdet_in_tes!H$45</f>
        <v>4.2076693602277677</v>
      </c>
      <c r="I306" s="156">
        <f>RES_hhdet_in_tes!I$45</f>
        <v>0.78641903046324113</v>
      </c>
      <c r="J306" s="156">
        <f>RES_hhdet_in_tes!J$45</f>
        <v>0</v>
      </c>
      <c r="K306" s="156">
        <f>RES_hhdet_in_tes!K$45</f>
        <v>0</v>
      </c>
      <c r="L306" s="156">
        <f>RES_hhdet_in_tes!L$45</f>
        <v>0</v>
      </c>
      <c r="M306" s="156">
        <f>RES_hhdet_in_tes!M$45</f>
        <v>0</v>
      </c>
      <c r="N306" s="156">
        <f>RES_hhdet_in_tes!N$45</f>
        <v>0</v>
      </c>
      <c r="O306" s="156">
        <f>RES_hhdet_in_tes!O$45</f>
        <v>0</v>
      </c>
      <c r="P306" s="156">
        <f>RES_hhdet_in_tes!P$45</f>
        <v>1.8902386708943582</v>
      </c>
      <c r="Q306" s="156">
        <f>RES_hhdet_in_tes!Q$45</f>
        <v>2.2660384188376579</v>
      </c>
    </row>
    <row r="307" spans="1:17" ht="12" customHeight="1" x14ac:dyDescent="0.25">
      <c r="A307" s="23" t="s">
        <v>60</v>
      </c>
      <c r="B307" s="156"/>
      <c r="C307" s="156">
        <f>RES_hhdet_in_tes!C$46</f>
        <v>0</v>
      </c>
      <c r="D307" s="156">
        <f>RES_hhdet_in_tes!D$46</f>
        <v>0</v>
      </c>
      <c r="E307" s="156">
        <f>RES_hhdet_in_tes!E$46</f>
        <v>6.0704911134299898E-2</v>
      </c>
      <c r="F307" s="156">
        <f>RES_hhdet_in_tes!F$46</f>
        <v>0.36666619176255599</v>
      </c>
      <c r="G307" s="156">
        <f>RES_hhdet_in_tes!G$46</f>
        <v>0.33283915343133602</v>
      </c>
      <c r="H307" s="156">
        <f>RES_hhdet_in_tes!H$46</f>
        <v>0.16513773492766198</v>
      </c>
      <c r="I307" s="156">
        <f>RES_hhdet_in_tes!I$46</f>
        <v>6.5934281997909031E-2</v>
      </c>
      <c r="J307" s="156">
        <f>RES_hhdet_in_tes!J$46</f>
        <v>0</v>
      </c>
      <c r="K307" s="156">
        <f>RES_hhdet_in_tes!K$46</f>
        <v>0</v>
      </c>
      <c r="L307" s="156">
        <f>RES_hhdet_in_tes!L$46</f>
        <v>0</v>
      </c>
      <c r="M307" s="156">
        <f>RES_hhdet_in_tes!M$46</f>
        <v>0</v>
      </c>
      <c r="N307" s="156">
        <f>RES_hhdet_in_tes!N$46</f>
        <v>0</v>
      </c>
      <c r="O307" s="156">
        <f>RES_hhdet_in_tes!O$46</f>
        <v>0</v>
      </c>
      <c r="P307" s="156">
        <f>RES_hhdet_in_tes!P$46</f>
        <v>6.7449230461128371E-2</v>
      </c>
      <c r="Q307" s="156">
        <f>RES_hhdet_in_tes!Q$46</f>
        <v>0.10424170900582531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2.1838462176905785E-2</v>
      </c>
      <c r="F308" s="157">
        <f t="shared" si="80"/>
        <v>0.14894535188658553</v>
      </c>
      <c r="G308" s="157">
        <f t="shared" si="80"/>
        <v>7.9588132429899275E-2</v>
      </c>
      <c r="H308" s="157">
        <f t="shared" si="80"/>
        <v>8.4248626319037706E-2</v>
      </c>
      <c r="I308" s="157">
        <f t="shared" si="80"/>
        <v>6.5679383626054688E-2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0.17255862380677031</v>
      </c>
      <c r="Q308" s="157">
        <f t="shared" si="80"/>
        <v>0.1661035695071284</v>
      </c>
    </row>
    <row r="309" spans="1:17" ht="12" customHeight="1" x14ac:dyDescent="0.25">
      <c r="A309" s="23" t="s">
        <v>60</v>
      </c>
      <c r="B309" s="156"/>
      <c r="C309" s="156">
        <f>RES_hhdet_in_tes!C$48</f>
        <v>0</v>
      </c>
      <c r="D309" s="156">
        <f>RES_hhdet_in_tes!D$48</f>
        <v>0</v>
      </c>
      <c r="E309" s="156">
        <f>RES_hhdet_in_tes!E$48</f>
        <v>2.1838462176905785E-2</v>
      </c>
      <c r="F309" s="156">
        <f>RES_hhdet_in_tes!F$48</f>
        <v>0.14894535188658553</v>
      </c>
      <c r="G309" s="156">
        <f>RES_hhdet_in_tes!G$48</f>
        <v>7.9588132429899275E-2</v>
      </c>
      <c r="H309" s="156">
        <f>RES_hhdet_in_tes!H$48</f>
        <v>8.4248626319037706E-2</v>
      </c>
      <c r="I309" s="156">
        <f>RES_hhdet_in_tes!I$48</f>
        <v>6.5679383626054688E-2</v>
      </c>
      <c r="J309" s="156">
        <f>RES_hhdet_in_tes!J$48</f>
        <v>0</v>
      </c>
      <c r="K309" s="156">
        <f>RES_hhdet_in_tes!K$48</f>
        <v>0</v>
      </c>
      <c r="L309" s="156">
        <f>RES_hhdet_in_tes!L$48</f>
        <v>0</v>
      </c>
      <c r="M309" s="156">
        <f>RES_hhdet_in_tes!M$48</f>
        <v>0</v>
      </c>
      <c r="N309" s="156">
        <f>RES_hhdet_in_tes!N$48</f>
        <v>0</v>
      </c>
      <c r="O309" s="156">
        <f>RES_hhdet_in_tes!O$48</f>
        <v>0</v>
      </c>
      <c r="P309" s="156">
        <f>RES_hhdet_in_tes!P$48</f>
        <v>0.17255862380677031</v>
      </c>
      <c r="Q309" s="156">
        <f>RES_hhdet_in_tes!Q$48</f>
        <v>0.1661035695071284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0.22025720087831147</v>
      </c>
      <c r="F310" s="157">
        <f t="shared" si="81"/>
        <v>3.8423864799023875</v>
      </c>
      <c r="G310" s="157">
        <f t="shared" si="81"/>
        <v>0.98745957177780508</v>
      </c>
      <c r="H310" s="157">
        <f t="shared" si="81"/>
        <v>0.78263895608283873</v>
      </c>
      <c r="I310" s="157">
        <f t="shared" si="81"/>
        <v>0.13744334482793158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0.33299449123614477</v>
      </c>
      <c r="Q310" s="157">
        <f t="shared" si="81"/>
        <v>0.40038618528277747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0.22025720087831147</v>
      </c>
      <c r="F311" s="132">
        <f>RES_hhdet_in_tes!F$50</f>
        <v>3.7924885545812246</v>
      </c>
      <c r="G311" s="132">
        <f>RES_hhdet_in_tes!G$50</f>
        <v>0</v>
      </c>
      <c r="H311" s="132">
        <f>RES_hhdet_in_tes!H$50</f>
        <v>0.24118065830698623</v>
      </c>
      <c r="I311" s="132">
        <f>RES_hhdet_in_tes!I$50</f>
        <v>0.13744334482793158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0.33299449123614477</v>
      </c>
      <c r="Q311" s="132">
        <f>RES_hhdet_in_tes!Q$50</f>
        <v>0.40038618528277747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</v>
      </c>
      <c r="D315" s="162">
        <f>RES_hhdet_in_tes!D$54</f>
        <v>0</v>
      </c>
      <c r="E315" s="162">
        <f>RES_hhdet_in_tes!E$54</f>
        <v>0</v>
      </c>
      <c r="F315" s="162">
        <f>RES_hhdet_in_tes!F$54</f>
        <v>4.9897925321162891E-2</v>
      </c>
      <c r="G315" s="162">
        <f>RES_hhdet_in_tes!G$54</f>
        <v>0.98745957177780508</v>
      </c>
      <c r="H315" s="162">
        <f>RES_hhdet_in_tes!H$54</f>
        <v>0.54145829777585253</v>
      </c>
      <c r="I315" s="162">
        <f>RES_hhdet_in_tes!I$54</f>
        <v>0</v>
      </c>
      <c r="J315" s="162">
        <f>RES_hhdet_in_tes!J$54</f>
        <v>0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</v>
      </c>
      <c r="P315" s="162">
        <f>RES_hhdet_in_tes!P$54</f>
        <v>0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RES_hhdet_in_tes!C$56</f>
        <v>0</v>
      </c>
      <c r="D317" s="156">
        <f>RES_hhdet_in_tes!D$56</f>
        <v>0</v>
      </c>
      <c r="E317" s="156">
        <f>RES_hhdet_in_tes!E$56</f>
        <v>0</v>
      </c>
      <c r="F317" s="156">
        <f>RES_hhdet_in_tes!F$56</f>
        <v>0</v>
      </c>
      <c r="G317" s="156">
        <f>RES_hhdet_in_tes!G$56</f>
        <v>0</v>
      </c>
      <c r="H317" s="156">
        <f>RES_hhdet_in_tes!H$56</f>
        <v>0</v>
      </c>
      <c r="I317" s="156">
        <f>RES_hhdet_in_tes!I$56</f>
        <v>0</v>
      </c>
      <c r="J317" s="156">
        <f>RES_hhdet_in_tes!J$56</f>
        <v>0</v>
      </c>
      <c r="K317" s="156">
        <f>RES_hhdet_in_tes!K$56</f>
        <v>0</v>
      </c>
      <c r="L317" s="156">
        <f>RES_hhdet_in_tes!L$56</f>
        <v>0</v>
      </c>
      <c r="M317" s="156">
        <f>RES_hhdet_in_tes!M$56</f>
        <v>0</v>
      </c>
      <c r="N317" s="156">
        <f>RES_hhdet_in_tes!N$56</f>
        <v>0</v>
      </c>
      <c r="O317" s="156">
        <f>RES_hhdet_in_tes!O$56</f>
        <v>0</v>
      </c>
      <c r="P317" s="156">
        <f>RES_hhdet_in_tes!P$56</f>
        <v>0</v>
      </c>
      <c r="Q317" s="156">
        <f>RES_hhdet_in_tes!Q$56</f>
        <v>0</v>
      </c>
    </row>
    <row r="318" spans="1:17" ht="12" customHeight="1" x14ac:dyDescent="0.25">
      <c r="A318" s="148" t="s">
        <v>59</v>
      </c>
      <c r="B318" s="156"/>
      <c r="C318" s="156">
        <f>RES_hhdet_in_tes!C$57</f>
        <v>0</v>
      </c>
      <c r="D318" s="156">
        <f>RES_hhdet_in_tes!D$57</f>
        <v>0</v>
      </c>
      <c r="E318" s="156">
        <f>RES_hhdet_in_tes!E$57</f>
        <v>0</v>
      </c>
      <c r="F318" s="156">
        <f>RES_hhdet_in_tes!F$57</f>
        <v>0</v>
      </c>
      <c r="G318" s="156">
        <f>RES_hhdet_in_tes!G$57</f>
        <v>0</v>
      </c>
      <c r="H318" s="156">
        <f>RES_hhdet_in_tes!H$57</f>
        <v>0</v>
      </c>
      <c r="I318" s="156">
        <f>RES_hhdet_in_tes!I$57</f>
        <v>0</v>
      </c>
      <c r="J318" s="156">
        <f>RES_hhdet_in_tes!J$57</f>
        <v>0</v>
      </c>
      <c r="K318" s="156">
        <f>RES_hhdet_in_tes!K$57</f>
        <v>0</v>
      </c>
      <c r="L318" s="156">
        <f>RES_hhdet_in_tes!L$57</f>
        <v>0</v>
      </c>
      <c r="M318" s="156">
        <f>RES_hhdet_in_tes!M$57</f>
        <v>0</v>
      </c>
      <c r="N318" s="156">
        <f>RES_hhdet_in_tes!N$57</f>
        <v>0</v>
      </c>
      <c r="O318" s="156">
        <f>RES_hhdet_in_tes!O$57</f>
        <v>0</v>
      </c>
      <c r="P318" s="156">
        <f>RES_hhdet_in_tes!P$57</f>
        <v>0</v>
      </c>
      <c r="Q318" s="156">
        <f>RES_hhdet_in_tes!Q$57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0.10737521082683066</v>
      </c>
      <c r="F319" s="157">
        <f t="shared" si="84"/>
        <v>2.7382498218970328</v>
      </c>
      <c r="G319" s="157">
        <f t="shared" si="84"/>
        <v>0.32054082725805527</v>
      </c>
      <c r="H319" s="157">
        <f t="shared" si="84"/>
        <v>1.0099101164058817</v>
      </c>
      <c r="I319" s="157">
        <f t="shared" si="84"/>
        <v>3.3856587723759705E-2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0.20158395148615516</v>
      </c>
      <c r="Q319" s="157">
        <f t="shared" si="84"/>
        <v>0.22659047722363623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</v>
      </c>
      <c r="D321" s="57">
        <f>RES_hhdet_in_tes!D$60</f>
        <v>0</v>
      </c>
      <c r="E321" s="57">
        <f>RES_hhdet_in_tes!E$60</f>
        <v>0.10737521082683066</v>
      </c>
      <c r="F321" s="57">
        <f>RES_hhdet_in_tes!F$60</f>
        <v>2.7382498218970328</v>
      </c>
      <c r="G321" s="57">
        <f>RES_hhdet_in_tes!G$60</f>
        <v>0.32054082725805527</v>
      </c>
      <c r="H321" s="57">
        <f>RES_hhdet_in_tes!H$60</f>
        <v>1.0099101164058817</v>
      </c>
      <c r="I321" s="57">
        <f>RES_hhdet_in_tes!I$60</f>
        <v>3.3856587723759705E-2</v>
      </c>
      <c r="J321" s="57">
        <f>RES_hhdet_in_tes!J$60</f>
        <v>0</v>
      </c>
      <c r="K321" s="57">
        <f>RES_hhdet_in_tes!K$60</f>
        <v>0</v>
      </c>
      <c r="L321" s="57">
        <f>RES_hhdet_in_tes!L$60</f>
        <v>0</v>
      </c>
      <c r="M321" s="57">
        <f>RES_hhdet_in_tes!M$60</f>
        <v>0</v>
      </c>
      <c r="N321" s="57">
        <f>RES_hhdet_in_tes!N$60</f>
        <v>0</v>
      </c>
      <c r="O321" s="57">
        <f>RES_hhdet_in_tes!O$60</f>
        <v>0</v>
      </c>
      <c r="P321" s="57">
        <f>RES_hhdet_in_tes!P$60</f>
        <v>0.20158395148615516</v>
      </c>
      <c r="Q321" s="57">
        <f>RES_hhdet_in_tes!Q$60</f>
        <v>0.22659047722363623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>
        <f t="shared" si="85"/>
        <v>0.59165169609305479</v>
      </c>
      <c r="F323" s="175">
        <f t="shared" si="85"/>
        <v>0.59063218512686122</v>
      </c>
      <c r="G323" s="175">
        <f t="shared" si="85"/>
        <v>0.64300875386887957</v>
      </c>
      <c r="H323" s="175">
        <f t="shared" si="85"/>
        <v>0.64323341167930748</v>
      </c>
      <c r="I323" s="175">
        <f t="shared" si="85"/>
        <v>0.63155223884938161</v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>
        <f t="shared" si="85"/>
        <v>0.64806935721424697</v>
      </c>
      <c r="Q323" s="175">
        <f t="shared" si="85"/>
        <v>0.64397834437678092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>
        <f t="shared" si="85"/>
        <v>0.58899040448684947</v>
      </c>
      <c r="F324" s="169">
        <f t="shared" si="85"/>
        <v>0.58677080708758145</v>
      </c>
      <c r="G324" s="169">
        <f t="shared" si="85"/>
        <v>0.62684527636401099</v>
      </c>
      <c r="H324" s="169">
        <f t="shared" si="85"/>
        <v>0.60997913951648564</v>
      </c>
      <c r="I324" s="169">
        <f t="shared" si="85"/>
        <v>0.61470486132476121</v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>
        <f t="shared" si="85"/>
        <v>0.6144109666392531</v>
      </c>
      <c r="Q324" s="169">
        <f t="shared" si="85"/>
        <v>0.61856317726613175</v>
      </c>
    </row>
    <row r="325" spans="1:17" ht="12" customHeight="1" x14ac:dyDescent="0.25">
      <c r="A325" s="23" t="s">
        <v>166</v>
      </c>
      <c r="B325" s="73"/>
      <c r="C325" s="73" t="str">
        <f t="shared" si="85"/>
        <v/>
      </c>
      <c r="D325" s="73" t="str">
        <f t="shared" si="85"/>
        <v/>
      </c>
      <c r="E325" s="73">
        <f t="shared" si="85"/>
        <v>0.57820159412111038</v>
      </c>
      <c r="F325" s="73">
        <f t="shared" si="85"/>
        <v>0.58436055799880404</v>
      </c>
      <c r="G325" s="73">
        <f t="shared" si="85"/>
        <v>0.6116384337032521</v>
      </c>
      <c r="H325" s="73">
        <f t="shared" si="85"/>
        <v>0.59992899485678086</v>
      </c>
      <c r="I325" s="73">
        <f t="shared" si="85"/>
        <v>0.59408686784810549</v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>
        <f t="shared" si="85"/>
        <v>0.60579511929384744</v>
      </c>
      <c r="Q325" s="73">
        <f t="shared" si="85"/>
        <v>0.60756201458871928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>
        <f t="shared" si="85"/>
        <v>1.137444222605597</v>
      </c>
      <c r="F326" s="73">
        <f t="shared" si="85"/>
        <v>1.0552650758678397</v>
      </c>
      <c r="G326" s="73">
        <f t="shared" si="85"/>
        <v>1.094059192230417</v>
      </c>
      <c r="H326" s="73">
        <f t="shared" si="85"/>
        <v>1.0642436531435047</v>
      </c>
      <c r="I326" s="73">
        <f t="shared" si="85"/>
        <v>1.0488800533086764</v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>
        <f t="shared" si="85"/>
        <v>1.0215948269294106</v>
      </c>
      <c r="Q326" s="73">
        <f t="shared" si="85"/>
        <v>1.0200864124309337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>
        <f t="shared" si="85"/>
        <v>1.7398648264894827</v>
      </c>
      <c r="F327" s="169">
        <f t="shared" si="85"/>
        <v>1.8082046104555884</v>
      </c>
      <c r="G327" s="169">
        <f t="shared" si="85"/>
        <v>1.88056095708209</v>
      </c>
      <c r="H327" s="169">
        <f t="shared" si="85"/>
        <v>1.9690491159133197</v>
      </c>
      <c r="I327" s="169">
        <f t="shared" si="85"/>
        <v>2.0691846635017659</v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>
        <f t="shared" si="85"/>
        <v>3.041823629588607</v>
      </c>
      <c r="Q327" s="169">
        <f t="shared" si="85"/>
        <v>2.9237856229409283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>
        <f t="shared" si="85"/>
        <v>1.7398648264894827</v>
      </c>
      <c r="F328" s="73">
        <f t="shared" si="85"/>
        <v>1.8082046104555884</v>
      </c>
      <c r="G328" s="73">
        <f t="shared" si="85"/>
        <v>1.88056095708209</v>
      </c>
      <c r="H328" s="73">
        <f t="shared" si="85"/>
        <v>1.9690491159133197</v>
      </c>
      <c r="I328" s="73">
        <f t="shared" si="85"/>
        <v>2.0691846635017659</v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>
        <f t="shared" si="85"/>
        <v>3.041823629588607</v>
      </c>
      <c r="Q328" s="73">
        <f t="shared" si="85"/>
        <v>2.9237856229409283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>
        <f t="shared" si="85"/>
        <v>0.50757155766199524</v>
      </c>
      <c r="F329" s="169">
        <f t="shared" si="85"/>
        <v>0.51192699953891585</v>
      </c>
      <c r="G329" s="169">
        <f t="shared" si="85"/>
        <v>0.66695152136914626</v>
      </c>
      <c r="H329" s="169">
        <f t="shared" si="85"/>
        <v>0.6159807210272481</v>
      </c>
      <c r="I329" s="169">
        <f t="shared" si="85"/>
        <v>0.5181996742914764</v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>
        <f t="shared" si="85"/>
        <v>0.5315769425354806</v>
      </c>
      <c r="Q329" s="169">
        <f t="shared" si="85"/>
        <v>0.5328013841673368</v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>
        <f t="shared" si="85"/>
        <v>0.50757155766199524</v>
      </c>
      <c r="F330" s="174">
        <f t="shared" si="85"/>
        <v>0.51040980880078035</v>
      </c>
      <c r="G330" s="174" t="str">
        <f t="shared" si="85"/>
        <v/>
      </c>
      <c r="H330" s="174">
        <f t="shared" si="85"/>
        <v>0.51768704999084336</v>
      </c>
      <c r="I330" s="174">
        <f t="shared" si="85"/>
        <v>0.5181996742914764</v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>
        <f t="shared" si="85"/>
        <v>0.5315769425354806</v>
      </c>
      <c r="Q330" s="174">
        <f t="shared" si="85"/>
        <v>0.5328013841673368</v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>
        <f t="shared" si="85"/>
        <v>0.66133971774801659</v>
      </c>
      <c r="G334" s="171">
        <f t="shared" si="85"/>
        <v>0.66695152136914626</v>
      </c>
      <c r="H334" s="171">
        <f t="shared" si="85"/>
        <v>0.67288952871819896</v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>
        <f t="shared" si="85"/>
        <v>0.81510745638432702</v>
      </c>
      <c r="F338" s="169">
        <f t="shared" si="85"/>
        <v>0.81448495883038152</v>
      </c>
      <c r="G338" s="169">
        <f t="shared" si="85"/>
        <v>0.81670693758365875</v>
      </c>
      <c r="H338" s="169">
        <f t="shared" si="85"/>
        <v>0.81853945438874887</v>
      </c>
      <c r="I338" s="169">
        <f t="shared" si="85"/>
        <v>0.82037299750818526</v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>
        <f t="shared" si="85"/>
        <v>0.83126145713029054</v>
      </c>
      <c r="Q338" s="169">
        <f t="shared" si="85"/>
        <v>0.83299833212799879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>
        <f t="shared" si="86"/>
        <v>0.81510745638432702</v>
      </c>
      <c r="F340" s="65">
        <f t="shared" si="86"/>
        <v>0.81448495883038152</v>
      </c>
      <c r="G340" s="65">
        <f t="shared" si="86"/>
        <v>0.81670693758365875</v>
      </c>
      <c r="H340" s="65">
        <f t="shared" si="86"/>
        <v>0.81853945438874887</v>
      </c>
      <c r="I340" s="65">
        <f t="shared" si="86"/>
        <v>0.82037299750818526</v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0.83126145713029054</v>
      </c>
      <c r="Q340" s="65">
        <f t="shared" si="86"/>
        <v>0.83299833212799879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9.8206852979499928</v>
      </c>
      <c r="F342" s="168">
        <f t="shared" si="87"/>
        <v>219.43793617556815</v>
      </c>
      <c r="G342" s="168">
        <f t="shared" si="87"/>
        <v>29.363448260730216</v>
      </c>
      <c r="H342" s="168">
        <f t="shared" si="87"/>
        <v>22.949191617732886</v>
      </c>
      <c r="I342" s="168">
        <f t="shared" si="87"/>
        <v>5.008693031975727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12.771238048755531</v>
      </c>
      <c r="Q342" s="168">
        <f t="shared" si="87"/>
        <v>15.966851730883921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8.4665042126495944</v>
      </c>
      <c r="F343" s="157">
        <f t="shared" si="88"/>
        <v>197.68908594238027</v>
      </c>
      <c r="G343" s="157">
        <f t="shared" si="88"/>
        <v>29.363448260730216</v>
      </c>
      <c r="H343" s="157">
        <f t="shared" si="88"/>
        <v>21.519736972012872</v>
      </c>
      <c r="I343" s="157">
        <f t="shared" si="88"/>
        <v>4.172640627288664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10.635950581320136</v>
      </c>
      <c r="Q343" s="157">
        <f t="shared" si="88"/>
        <v>13.289293226237712</v>
      </c>
    </row>
    <row r="344" spans="1:17" ht="12" customHeight="1" x14ac:dyDescent="0.25">
      <c r="A344" s="23" t="s">
        <v>166</v>
      </c>
      <c r="B344" s="156"/>
      <c r="C344" s="156">
        <f>RES_hhdet_in_emi!C$45</f>
        <v>0</v>
      </c>
      <c r="D344" s="156">
        <f>RES_hhdet_in_emi!D$45</f>
        <v>0</v>
      </c>
      <c r="E344" s="156">
        <f>RES_hhdet_in_emi!E$45</f>
        <v>8.4665042126495944</v>
      </c>
      <c r="F344" s="156">
        <f>RES_hhdet_in_emi!F$45</f>
        <v>197.68908594238027</v>
      </c>
      <c r="G344" s="156">
        <f>RES_hhdet_in_emi!G$45</f>
        <v>29.363448260730216</v>
      </c>
      <c r="H344" s="156">
        <f>RES_hhdet_in_emi!H$45</f>
        <v>21.519736972012872</v>
      </c>
      <c r="I344" s="156">
        <f>RES_hhdet_in_emi!I$45</f>
        <v>4.172640627288664</v>
      </c>
      <c r="J344" s="156">
        <f>RES_hhdet_in_emi!J$45</f>
        <v>0</v>
      </c>
      <c r="K344" s="156">
        <f>RES_hhdet_in_emi!K$45</f>
        <v>0</v>
      </c>
      <c r="L344" s="156">
        <f>RES_hhdet_in_emi!L$45</f>
        <v>0</v>
      </c>
      <c r="M344" s="156">
        <f>RES_hhdet_in_emi!M$45</f>
        <v>0</v>
      </c>
      <c r="N344" s="156">
        <f>RES_hhdet_in_emi!N$45</f>
        <v>0</v>
      </c>
      <c r="O344" s="156">
        <f>RES_hhdet_in_emi!O$45</f>
        <v>0</v>
      </c>
      <c r="P344" s="156">
        <f>RES_hhdet_in_emi!P$45</f>
        <v>10.635950581320136</v>
      </c>
      <c r="Q344" s="156">
        <f>RES_hhdet_in_emi!Q$45</f>
        <v>13.289293226237712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1.354181085300399</v>
      </c>
      <c r="F348" s="157">
        <f t="shared" si="90"/>
        <v>21.748850233187866</v>
      </c>
      <c r="G348" s="157">
        <f t="shared" si="90"/>
        <v>0</v>
      </c>
      <c r="H348" s="157">
        <f t="shared" si="90"/>
        <v>1.4294546457200148</v>
      </c>
      <c r="I348" s="157">
        <f t="shared" si="90"/>
        <v>0.83605240468706266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2.1352874674353952</v>
      </c>
      <c r="Q348" s="157">
        <f t="shared" si="90"/>
        <v>2.6775585046462096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1.354181085300399</v>
      </c>
      <c r="F349" s="132">
        <f>RES_hhdet_in_emi!F$50</f>
        <v>21.748850233187866</v>
      </c>
      <c r="G349" s="132">
        <f>RES_hhdet_in_emi!G$50</f>
        <v>0</v>
      </c>
      <c r="H349" s="132">
        <f>RES_hhdet_in_emi!H$50</f>
        <v>1.4294546457200148</v>
      </c>
      <c r="I349" s="132">
        <f>RES_hhdet_in_emi!I$50</f>
        <v>0.83605240468706266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2.1352874674353952</v>
      </c>
      <c r="Q349" s="132">
        <f>RES_hhdet_in_emi!Q$50</f>
        <v>2.6775585046462096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11814.903924855089</v>
      </c>
      <c r="F361" s="168">
        <f t="shared" si="94"/>
        <v>17649.933971901322</v>
      </c>
      <c r="G361" s="168">
        <f t="shared" si="94"/>
        <v>11115.359800758222</v>
      </c>
      <c r="H361" s="168">
        <f t="shared" si="94"/>
        <v>11805.350299764717</v>
      </c>
      <c r="I361" s="168">
        <f t="shared" si="94"/>
        <v>13056.668711396933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11256.17095680796</v>
      </c>
      <c r="Q361" s="168">
        <f t="shared" si="94"/>
        <v>11256.211772219285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9772.3386691032174</v>
      </c>
      <c r="F362" s="157">
        <f t="shared" si="95"/>
        <v>15198.42154423375</v>
      </c>
      <c r="G362" s="157">
        <f t="shared" si="95"/>
        <v>9274.7150503316225</v>
      </c>
      <c r="H362" s="157">
        <f t="shared" si="95"/>
        <v>8710.4432328542935</v>
      </c>
      <c r="I362" s="157">
        <f t="shared" si="95"/>
        <v>10496.249784171901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8722.2388819301977</v>
      </c>
      <c r="Q362" s="157">
        <f t="shared" si="95"/>
        <v>8780.7267537375774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9583.8124313654953</v>
      </c>
      <c r="F363" s="156">
        <f t="shared" si="96"/>
        <v>15120.630866319651</v>
      </c>
      <c r="G363" s="156">
        <f t="shared" si="96"/>
        <v>8982.3579533353022</v>
      </c>
      <c r="H363" s="156">
        <f t="shared" si="96"/>
        <v>8521.9046782815167</v>
      </c>
      <c r="I363" s="156">
        <f t="shared" si="96"/>
        <v>10020.403583089877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8541.5040778000821</v>
      </c>
      <c r="Q363" s="156">
        <f t="shared" si="96"/>
        <v>8546.5631407511701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188.52623773772174</v>
      </c>
      <c r="F364" s="156">
        <f t="shared" si="96"/>
        <v>77.790677914100172</v>
      </c>
      <c r="G364" s="156">
        <f t="shared" si="96"/>
        <v>292.35709699632088</v>
      </c>
      <c r="H364" s="156">
        <f t="shared" si="96"/>
        <v>188.53855457277749</v>
      </c>
      <c r="I364" s="156">
        <f t="shared" si="96"/>
        <v>475.84620108202313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180.73480413011572</v>
      </c>
      <c r="Q364" s="156">
        <f t="shared" si="96"/>
        <v>234.16361298640822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44.338870616644265</v>
      </c>
      <c r="F365" s="157">
        <f t="shared" si="97"/>
        <v>18.441559161529611</v>
      </c>
      <c r="G365" s="157">
        <f t="shared" si="97"/>
        <v>40.670634709523867</v>
      </c>
      <c r="H365" s="157">
        <f t="shared" si="97"/>
        <v>51.987771062576236</v>
      </c>
      <c r="I365" s="157">
        <f t="shared" si="97"/>
        <v>240.27631863276369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155.29093971882196</v>
      </c>
      <c r="Q365" s="157">
        <f t="shared" si="97"/>
        <v>130.18120567152351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44.338870616644265</v>
      </c>
      <c r="F366" s="156">
        <f t="shared" si="96"/>
        <v>18.441559161529611</v>
      </c>
      <c r="G366" s="156">
        <f t="shared" si="96"/>
        <v>40.670634709523867</v>
      </c>
      <c r="H366" s="156">
        <f t="shared" si="96"/>
        <v>51.987771062576236</v>
      </c>
      <c r="I366" s="156">
        <f t="shared" si="96"/>
        <v>240.27631863276369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155.29093971882196</v>
      </c>
      <c r="Q366" s="156">
        <f t="shared" si="96"/>
        <v>130.18120567152351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1532.8897492582062</v>
      </c>
      <c r="F367" s="157">
        <f t="shared" si="98"/>
        <v>1680.3945480576856</v>
      </c>
      <c r="G367" s="157">
        <f t="shared" si="98"/>
        <v>1422.8040997142425</v>
      </c>
      <c r="H367" s="157">
        <f t="shared" si="98"/>
        <v>1543.7936850639035</v>
      </c>
      <c r="I367" s="157">
        <f t="shared" si="98"/>
        <v>2007.7412027262967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1714.8036248313465</v>
      </c>
      <c r="Q367" s="157">
        <f t="shared" si="98"/>
        <v>1721.981931878307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1532.8897492582062</v>
      </c>
      <c r="F368" s="132">
        <f t="shared" si="99"/>
        <v>1687.7540803035777</v>
      </c>
      <c r="G368" s="132">
        <f t="shared" si="99"/>
        <v>0</v>
      </c>
      <c r="H368" s="132">
        <f t="shared" si="99"/>
        <v>1862.2219186599198</v>
      </c>
      <c r="I368" s="132">
        <f t="shared" si="99"/>
        <v>2007.7412027262967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1714.8036248313465</v>
      </c>
      <c r="Q368" s="132">
        <f t="shared" si="99"/>
        <v>1721.981931878307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1175.5728793197411</v>
      </c>
      <c r="G372" s="162">
        <f t="shared" si="102"/>
        <v>1422.8040997142425</v>
      </c>
      <c r="H372" s="162">
        <f t="shared" si="102"/>
        <v>1404.7261571829956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465.33663587702125</v>
      </c>
      <c r="F376" s="157">
        <f t="shared" si="105"/>
        <v>752.67632044835693</v>
      </c>
      <c r="G376" s="157">
        <f t="shared" si="105"/>
        <v>377.17001600283481</v>
      </c>
      <c r="H376" s="157">
        <f t="shared" si="105"/>
        <v>1499.1256107839438</v>
      </c>
      <c r="I376" s="157">
        <f t="shared" si="105"/>
        <v>312.40140586597204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663.83751032759437</v>
      </c>
      <c r="Q376" s="157">
        <f t="shared" si="105"/>
        <v>623.32188093187676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465.33663587702125</v>
      </c>
      <c r="F378" s="57">
        <f t="shared" si="107"/>
        <v>752.67632044835693</v>
      </c>
      <c r="G378" s="57">
        <f t="shared" si="107"/>
        <v>377.17001600283481</v>
      </c>
      <c r="H378" s="57">
        <f t="shared" si="107"/>
        <v>1499.1256107839438</v>
      </c>
      <c r="I378" s="57">
        <f t="shared" si="107"/>
        <v>312.40140586597204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663.83751032759437</v>
      </c>
      <c r="Q378" s="57">
        <f t="shared" si="107"/>
        <v>623.32188093187676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6990.3079463170034</v>
      </c>
      <c r="F380" s="168">
        <f t="shared" si="108"/>
        <v>10424.619069168895</v>
      </c>
      <c r="G380" s="168">
        <f t="shared" si="108"/>
        <v>7147.2736542897837</v>
      </c>
      <c r="H380" s="168">
        <f t="shared" si="108"/>
        <v>7593.5957493869928</v>
      </c>
      <c r="I380" s="168">
        <f t="shared" si="108"/>
        <v>8245.9683565974046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7294.7794766722109</v>
      </c>
      <c r="Q380" s="168">
        <f t="shared" si="108"/>
        <v>7248.7566210282075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5755.813705497585</v>
      </c>
      <c r="F381" s="157">
        <f t="shared" si="109"/>
        <v>8917.9900759673219</v>
      </c>
      <c r="G381" s="157">
        <f t="shared" si="109"/>
        <v>5813.8113189225787</v>
      </c>
      <c r="H381" s="157">
        <f t="shared" si="109"/>
        <v>5313.188667983658</v>
      </c>
      <c r="I381" s="157">
        <f t="shared" si="109"/>
        <v>6452.0957680094434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5359.0392227052107</v>
      </c>
      <c r="Q381" s="157">
        <f t="shared" si="109"/>
        <v>5431.4342394976438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5541.3756255732442</v>
      </c>
      <c r="F382" s="156">
        <f t="shared" si="110"/>
        <v>8835.900290336489</v>
      </c>
      <c r="G382" s="156">
        <f t="shared" si="110"/>
        <v>5493.9553495399541</v>
      </c>
      <c r="H382" s="156">
        <f t="shared" si="110"/>
        <v>5112.5377079067293</v>
      </c>
      <c r="I382" s="156">
        <f t="shared" si="110"/>
        <v>5952.9901792517994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5174.4014817597845</v>
      </c>
      <c r="Q382" s="156">
        <f t="shared" si="110"/>
        <v>5192.5671196044732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214.43807992434091</v>
      </c>
      <c r="F383" s="156">
        <f t="shared" si="110"/>
        <v>82.089785630833617</v>
      </c>
      <c r="G383" s="156">
        <f t="shared" si="110"/>
        <v>319.85596938262455</v>
      </c>
      <c r="H383" s="156">
        <f t="shared" si="110"/>
        <v>200.65096007692873</v>
      </c>
      <c r="I383" s="156">
        <f t="shared" si="110"/>
        <v>499.1055887576436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184.63774094542651</v>
      </c>
      <c r="Q383" s="156">
        <f t="shared" si="110"/>
        <v>238.86711989317075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77.143641432167414</v>
      </c>
      <c r="F384" s="157">
        <f t="shared" si="111"/>
        <v>33.346112299867336</v>
      </c>
      <c r="G384" s="157">
        <f t="shared" si="111"/>
        <v>76.483607734478269</v>
      </c>
      <c r="H384" s="157">
        <f t="shared" si="111"/>
        <v>102.36647464906983</v>
      </c>
      <c r="I384" s="157">
        <f t="shared" si="111"/>
        <v>497.17607351757829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472.36764989773252</v>
      </c>
      <c r="Q384" s="157">
        <f t="shared" si="111"/>
        <v>380.62193751951651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77.143641432167414</v>
      </c>
      <c r="F385" s="156">
        <f t="shared" si="112"/>
        <v>33.346112299867336</v>
      </c>
      <c r="G385" s="156">
        <f t="shared" si="112"/>
        <v>76.483607734478269</v>
      </c>
      <c r="H385" s="156">
        <f t="shared" si="112"/>
        <v>102.36647464906983</v>
      </c>
      <c r="I385" s="156">
        <f t="shared" si="112"/>
        <v>497.17607351757829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472.36764989773252</v>
      </c>
      <c r="Q385" s="156">
        <f t="shared" si="112"/>
        <v>380.62193751951651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778.05123775509287</v>
      </c>
      <c r="F386" s="157">
        <f t="shared" si="113"/>
        <v>860.23933902872352</v>
      </c>
      <c r="G386" s="157">
        <f t="shared" si="113"/>
        <v>948.94135891467238</v>
      </c>
      <c r="H386" s="157">
        <f t="shared" si="113"/>
        <v>950.94714724297569</v>
      </c>
      <c r="I386" s="157">
        <f t="shared" si="113"/>
        <v>1040.410837314344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911.55006793660652</v>
      </c>
      <c r="Q386" s="157">
        <f t="shared" si="113"/>
        <v>917.47435681590673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778.05123775509287</v>
      </c>
      <c r="F387" s="132">
        <f t="shared" si="114"/>
        <v>861.44623743048589</v>
      </c>
      <c r="G387" s="132">
        <f t="shared" si="114"/>
        <v>0</v>
      </c>
      <c r="H387" s="132">
        <f t="shared" si="114"/>
        <v>964.04817149934206</v>
      </c>
      <c r="I387" s="132">
        <f t="shared" si="114"/>
        <v>1040.410837314344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911.55006793660652</v>
      </c>
      <c r="Q387" s="132">
        <f t="shared" si="114"/>
        <v>917.47435681590673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777.45303620154061</v>
      </c>
      <c r="G391" s="162">
        <f t="shared" si="116"/>
        <v>948.94135891467238</v>
      </c>
      <c r="H391" s="162">
        <f t="shared" si="116"/>
        <v>945.22552188499265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379.29936163215859</v>
      </c>
      <c r="F395" s="157">
        <f t="shared" si="118"/>
        <v>613.04354187298304</v>
      </c>
      <c r="G395" s="157">
        <f t="shared" si="118"/>
        <v>308.03736871805484</v>
      </c>
      <c r="H395" s="157">
        <f t="shared" si="118"/>
        <v>1227.0934595112892</v>
      </c>
      <c r="I395" s="157">
        <f t="shared" si="118"/>
        <v>256.28567775603864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551.82253613266028</v>
      </c>
      <c r="Q395" s="157">
        <f t="shared" si="118"/>
        <v>519.22608719514039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379.29936163215859</v>
      </c>
      <c r="F397" s="57">
        <f t="shared" si="120"/>
        <v>613.04354187298304</v>
      </c>
      <c r="G397" s="57">
        <f t="shared" si="120"/>
        <v>308.03736871805484</v>
      </c>
      <c r="H397" s="57">
        <f t="shared" si="120"/>
        <v>1227.0934595112892</v>
      </c>
      <c r="I397" s="57">
        <f t="shared" si="120"/>
        <v>256.28567775603864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551.82253613266028</v>
      </c>
      <c r="Q397" s="57">
        <f t="shared" si="120"/>
        <v>519.22608719514039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2983.447004790321</v>
      </c>
      <c r="F399" s="168">
        <f t="shared" si="121"/>
        <v>4225.0165541216556</v>
      </c>
      <c r="G399" s="168">
        <f t="shared" si="121"/>
        <v>2426.7529031614881</v>
      </c>
      <c r="H399" s="168">
        <f t="shared" si="121"/>
        <v>2398.0639594396575</v>
      </c>
      <c r="I399" s="168">
        <f t="shared" si="121"/>
        <v>3260.6487606105329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3006.5949938916215</v>
      </c>
      <c r="Q399" s="168">
        <f t="shared" si="121"/>
        <v>3146.535195805146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2572.0574346829749</v>
      </c>
      <c r="F400" s="157">
        <f t="shared" si="122"/>
        <v>3806.2683017920654</v>
      </c>
      <c r="G400" s="157">
        <f t="shared" si="122"/>
        <v>2426.7529031614881</v>
      </c>
      <c r="H400" s="157">
        <f t="shared" si="122"/>
        <v>2248.6938323931786</v>
      </c>
      <c r="I400" s="157">
        <f t="shared" si="122"/>
        <v>2716.3803816651775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2503.9072681126509</v>
      </c>
      <c r="Q400" s="157">
        <f t="shared" si="122"/>
        <v>2618.8775075083008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2572.0574346829749</v>
      </c>
      <c r="F401" s="156">
        <f t="shared" si="123"/>
        <v>3806.2683017920654</v>
      </c>
      <c r="G401" s="156">
        <f t="shared" si="123"/>
        <v>2426.7529031614881</v>
      </c>
      <c r="H401" s="156">
        <f t="shared" si="123"/>
        <v>2248.6938323931786</v>
      </c>
      <c r="I401" s="156">
        <f t="shared" si="123"/>
        <v>2716.3803816651775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2503.9072681126509</v>
      </c>
      <c r="Q401" s="156">
        <f t="shared" si="123"/>
        <v>2618.8775075083008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411.389570107346</v>
      </c>
      <c r="F405" s="157">
        <f t="shared" si="127"/>
        <v>418.7482523295904</v>
      </c>
      <c r="G405" s="157">
        <f t="shared" si="127"/>
        <v>0</v>
      </c>
      <c r="H405" s="157">
        <f t="shared" si="127"/>
        <v>149.37012704647898</v>
      </c>
      <c r="I405" s="157">
        <f t="shared" si="127"/>
        <v>544.26837894535549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502.68772577897079</v>
      </c>
      <c r="Q405" s="157">
        <f t="shared" si="127"/>
        <v>527.65768829684544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411.389570107346</v>
      </c>
      <c r="F406" s="132">
        <f t="shared" si="128"/>
        <v>424.85296505643305</v>
      </c>
      <c r="G406" s="132">
        <f t="shared" si="128"/>
        <v>0</v>
      </c>
      <c r="H406" s="132">
        <f t="shared" si="128"/>
        <v>491.38861570584896</v>
      </c>
      <c r="I406" s="132">
        <f t="shared" si="128"/>
        <v>544.26837894535549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502.68772577897079</v>
      </c>
      <c r="Q406" s="132">
        <f t="shared" si="128"/>
        <v>527.65768829684544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246.72099148276834</v>
      </c>
      <c r="F418" s="184">
        <f>F361/RES_summary!F$21</f>
        <v>359.77159166087472</v>
      </c>
      <c r="G418" s="184">
        <f>G361/RES_summary!G$21</f>
        <v>223.95831057253451</v>
      </c>
      <c r="H418" s="184">
        <f>H361/RES_summary!H$21</f>
        <v>233.01413276682547</v>
      </c>
      <c r="I418" s="184">
        <f>I361/RES_summary!I$21</f>
        <v>254.55562079696875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197.50228838950943</v>
      </c>
      <c r="Q418" s="184">
        <f>Q361/RES_summary!Q$21</f>
        <v>191.72162421766748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204.06776905518629</v>
      </c>
      <c r="F419" s="178">
        <f>F362/RES_summary!F$21</f>
        <v>309.80060992901696</v>
      </c>
      <c r="G419" s="178">
        <f>G362/RES_summary!G$21</f>
        <v>186.8719997324998</v>
      </c>
      <c r="H419" s="178">
        <f>H362/RES_summary!H$21</f>
        <v>171.92682337928238</v>
      </c>
      <c r="I419" s="178">
        <f>I362/RES_summary!I$21</f>
        <v>204.63714282018137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153.04157565404327</v>
      </c>
      <c r="Q419" s="178">
        <f>Q362/RES_summary!Q$21</f>
        <v>149.55788227020747</v>
      </c>
    </row>
    <row r="420" spans="1:17" ht="12" customHeight="1" x14ac:dyDescent="0.25">
      <c r="A420" s="23" t="s">
        <v>166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200.13092956914389</v>
      </c>
      <c r="F420" s="177">
        <f>F363/RES_summary!F$21</f>
        <v>308.21494529967106</v>
      </c>
      <c r="G420" s="177">
        <f>G363/RES_summary!G$21</f>
        <v>180.98143004327389</v>
      </c>
      <c r="H420" s="177">
        <f>H363/RES_summary!H$21</f>
        <v>168.20544733610288</v>
      </c>
      <c r="I420" s="177">
        <f>I363/RES_summary!I$21</f>
        <v>195.35994296179925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149.87037849078962</v>
      </c>
      <c r="Q420" s="177">
        <f>Q363/RES_summary!Q$21</f>
        <v>145.56948642950093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3.9368394860423965</v>
      </c>
      <c r="F421" s="177">
        <f>F364/RES_summary!F$21</f>
        <v>1.5856646293458863</v>
      </c>
      <c r="G421" s="177">
        <f>G364/RES_summary!G$21</f>
        <v>5.8905696892259183</v>
      </c>
      <c r="H421" s="177">
        <f>H364/RES_summary!H$21</f>
        <v>3.7213760431795162</v>
      </c>
      <c r="I421" s="177">
        <f>I364/RES_summary!I$21</f>
        <v>9.2771998583820992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3.171197163253658</v>
      </c>
      <c r="Q421" s="177">
        <f>Q364/RES_summary!Q$21</f>
        <v>3.9883958407065481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0.92589243123268383</v>
      </c>
      <c r="F422" s="178">
        <f>F365/RES_summary!F$21</f>
        <v>0.37590787040983886</v>
      </c>
      <c r="G422" s="178">
        <f>G365/RES_summary!G$21</f>
        <v>0.81945405301556862</v>
      </c>
      <c r="H422" s="178">
        <f>H365/RES_summary!H$21</f>
        <v>1.0261351913350591</v>
      </c>
      <c r="I422" s="178">
        <f>I365/RES_summary!I$21</f>
        <v>4.6844787751246795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2.7247556987462662</v>
      </c>
      <c r="Q422" s="178">
        <f>Q365/RES_summary!Q$21</f>
        <v>2.2173136663577413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0.92589243123268383</v>
      </c>
      <c r="F423" s="177">
        <f>F366/RES_summary!F$21</f>
        <v>0.37590787040983886</v>
      </c>
      <c r="G423" s="177">
        <f>G366/RES_summary!G$21</f>
        <v>0.81945405301556862</v>
      </c>
      <c r="H423" s="177">
        <f>H366/RES_summary!H$21</f>
        <v>1.0261351913350591</v>
      </c>
      <c r="I423" s="177">
        <f>I366/RES_summary!I$21</f>
        <v>4.6844787751246795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2.7247556987462662</v>
      </c>
      <c r="Q423" s="177">
        <f>Q366/RES_summary!Q$21</f>
        <v>2.2173136663577413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32.010084988938694</v>
      </c>
      <c r="F424" s="178">
        <f>F367/RES_summary!F$21</f>
        <v>34.25271857307942</v>
      </c>
      <c r="G424" s="178">
        <f>G367/RES_summary!G$21</f>
        <v>28.667430308998309</v>
      </c>
      <c r="H424" s="178">
        <f>H367/RES_summary!H$21</f>
        <v>30.471416566371314</v>
      </c>
      <c r="I424" s="178">
        <f>I367/RES_summary!I$21</f>
        <v>39.143354216648767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30.088174863582509</v>
      </c>
      <c r="Q424" s="178">
        <f>Q367/RES_summary!Q$21</f>
        <v>29.329687423613116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32.010084988938694</v>
      </c>
      <c r="F425" s="183">
        <f>F368/RES_summary!F$21</f>
        <v>34.402733334279056</v>
      </c>
      <c r="G425" s="183">
        <f>G368/RES_summary!G$21</f>
        <v>0</v>
      </c>
      <c r="H425" s="183">
        <f>H368/RES_summary!H$21</f>
        <v>36.756556508497944</v>
      </c>
      <c r="I425" s="183">
        <f>I368/RES_summary!I$21</f>
        <v>39.143354216648767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30.088174863582509</v>
      </c>
      <c r="Q425" s="183">
        <f>Q368/RES_summary!Q$21</f>
        <v>29.329687423613116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23.962567031669192</v>
      </c>
      <c r="G429" s="180">
        <f>G372/RES_summary!G$21</f>
        <v>28.667430308998309</v>
      </c>
      <c r="H429" s="180">
        <f>H372/RES_summary!H$21</f>
        <v>27.726500186732675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9.7172450074106518</v>
      </c>
      <c r="F433" s="178">
        <f>F376/RES_summary!F$21</f>
        <v>15.34235528836855</v>
      </c>
      <c r="G433" s="178">
        <f>G376/RES_summary!G$21</f>
        <v>7.5994264780208587</v>
      </c>
      <c r="H433" s="178">
        <f>H376/RES_summary!H$21</f>
        <v>29.589757629836715</v>
      </c>
      <c r="I433" s="178">
        <f>I376/RES_summary!I$21</f>
        <v>6.0906449850139515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11.647782173137381</v>
      </c>
      <c r="Q433" s="178">
        <f>Q376/RES_summary!Q$21</f>
        <v>10.616740857489161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9.7172450074106518</v>
      </c>
      <c r="F435" s="176">
        <f>F378/RES_summary!F$21</f>
        <v>15.34235528836855</v>
      </c>
      <c r="G435" s="176">
        <f>G378/RES_summary!G$21</f>
        <v>7.5994264780208587</v>
      </c>
      <c r="H435" s="176">
        <f>H378/RES_summary!H$21</f>
        <v>29.589757629836715</v>
      </c>
      <c r="I435" s="176">
        <f>I378/RES_summary!I$21</f>
        <v>6.0906449850139515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11.647782173137381</v>
      </c>
      <c r="Q435" s="176">
        <f>Q378/RES_summary!Q$21</f>
        <v>10.616740857489161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145.97289307254002</v>
      </c>
      <c r="F437" s="184">
        <f>F380/RES_summary!F$21</f>
        <v>212.49268132923123</v>
      </c>
      <c r="G437" s="184">
        <f>G380/RES_summary!G$21</f>
        <v>144.00715419982495</v>
      </c>
      <c r="H437" s="184">
        <f>H380/RES_summary!H$21</f>
        <v>149.88247558910024</v>
      </c>
      <c r="I437" s="184">
        <f>I380/RES_summary!I$21</f>
        <v>160.76517222601984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127.99518108493223</v>
      </c>
      <c r="Q437" s="184">
        <f>Q380/RES_summary!Q$21</f>
        <v>123.46457414492087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120.19395783854318</v>
      </c>
      <c r="F438" s="178">
        <f>F381/RES_summary!F$21</f>
        <v>181.78195392427423</v>
      </c>
      <c r="G438" s="178">
        <f>G381/RES_summary!G$21</f>
        <v>117.13983031701424</v>
      </c>
      <c r="H438" s="178">
        <f>H381/RES_summary!H$21</f>
        <v>104.87177578469748</v>
      </c>
      <c r="I438" s="178">
        <f>I381/RES_summary!I$21</f>
        <v>125.79144649917494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94.030422433595106</v>
      </c>
      <c r="Q438" s="178">
        <f>Q381/RES_summary!Q$21</f>
        <v>92.510998842253613</v>
      </c>
    </row>
    <row r="439" spans="1:17" ht="12" customHeight="1" x14ac:dyDescent="0.25">
      <c r="A439" s="23" t="s">
        <v>166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115.71602250981867</v>
      </c>
      <c r="F439" s="177">
        <f>F382/RES_summary!F$21</f>
        <v>180.10865741888662</v>
      </c>
      <c r="G439" s="177">
        <f>G382/RES_summary!G$21</f>
        <v>110.69519840104275</v>
      </c>
      <c r="H439" s="177">
        <f>H382/RES_summary!H$21</f>
        <v>100.91132494978339</v>
      </c>
      <c r="I439" s="177">
        <f>I382/RES_summary!I$21</f>
        <v>116.06077661715987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90.79074381644196</v>
      </c>
      <c r="Q439" s="177">
        <f>Q382/RES_summary!Q$21</f>
        <v>88.442490437752824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4.4779353287245129</v>
      </c>
      <c r="F440" s="177">
        <f>F383/RES_summary!F$21</f>
        <v>1.6732965053876367</v>
      </c>
      <c r="G440" s="177">
        <f>G383/RES_summary!G$21</f>
        <v>6.4446319159714882</v>
      </c>
      <c r="H440" s="177">
        <f>H383/RES_summary!H$21</f>
        <v>3.9604508349140892</v>
      </c>
      <c r="I440" s="177">
        <f>I383/RES_summary!I$21</f>
        <v>9.7306698820150626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3.2396786171531589</v>
      </c>
      <c r="Q440" s="177">
        <f>Q383/RES_summary!Q$21</f>
        <v>4.0685084045008004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1.6109276742145791</v>
      </c>
      <c r="F441" s="178">
        <f>F384/RES_summary!F$21</f>
        <v>0.67971834438161249</v>
      </c>
      <c r="G441" s="178">
        <f>G384/RES_summary!G$21</f>
        <v>1.5410332982237553</v>
      </c>
      <c r="H441" s="178">
        <f>H384/RES_summary!H$21</f>
        <v>2.0205105913058441</v>
      </c>
      <c r="I441" s="178">
        <f>I384/RES_summary!I$21</f>
        <v>9.6930516379875247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8.2882262693026068</v>
      </c>
      <c r="Q441" s="178">
        <f>Q384/RES_summary!Q$21</f>
        <v>6.482949819247203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1.6109276742145791</v>
      </c>
      <c r="F442" s="177">
        <f>F385/RES_summary!F$21</f>
        <v>0.67971834438161249</v>
      </c>
      <c r="G442" s="177">
        <f>G385/RES_summary!G$21</f>
        <v>1.5410332982237553</v>
      </c>
      <c r="H442" s="177">
        <f>H385/RES_summary!H$21</f>
        <v>2.0205105913058441</v>
      </c>
      <c r="I442" s="177">
        <f>I385/RES_summary!I$21</f>
        <v>9.6930516379875247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8.2882262693026068</v>
      </c>
      <c r="Q442" s="177">
        <f>Q385/RES_summary!Q$21</f>
        <v>6.482949819247203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16.247408698728464</v>
      </c>
      <c r="F443" s="178">
        <f>F386/RES_summary!F$21</f>
        <v>17.534891445167442</v>
      </c>
      <c r="G443" s="178">
        <f>G386/RES_summary!G$21</f>
        <v>19.119786258330393</v>
      </c>
      <c r="H443" s="178">
        <f>H386/RES_summary!H$21</f>
        <v>18.769805147275033</v>
      </c>
      <c r="I443" s="178">
        <f>I386/RES_summary!I$21</f>
        <v>20.284073405743278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15.99418000045609</v>
      </c>
      <c r="Q443" s="178">
        <f>Q386/RES_summary!Q$21</f>
        <v>15.626898056496399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16.247408698728464</v>
      </c>
      <c r="F444" s="183">
        <f>F387/RES_summary!F$21</f>
        <v>17.559492543373604</v>
      </c>
      <c r="G444" s="183">
        <f>G387/RES_summary!G$21</f>
        <v>0</v>
      </c>
      <c r="H444" s="183">
        <f>H387/RES_summary!H$21</f>
        <v>19.028393306706032</v>
      </c>
      <c r="I444" s="183">
        <f>I387/RES_summary!I$21</f>
        <v>20.284073405743278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15.99418000045609</v>
      </c>
      <c r="Q444" s="183">
        <f>Q387/RES_summary!Q$21</f>
        <v>15.626898056496399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15.847397317242027</v>
      </c>
      <c r="G448" s="180">
        <f>G391/RES_summary!G$21</f>
        <v>19.119786258330393</v>
      </c>
      <c r="H448" s="180">
        <f>H391/RES_summary!H$21</f>
        <v>18.656871643655606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7.9205988610537981</v>
      </c>
      <c r="F452" s="178">
        <f>F395/RES_summary!F$21</f>
        <v>12.496117615407945</v>
      </c>
      <c r="G452" s="178">
        <f>G395/RES_summary!G$21</f>
        <v>6.206504326256586</v>
      </c>
      <c r="H452" s="178">
        <f>H395/RES_summary!H$21</f>
        <v>24.220384065821865</v>
      </c>
      <c r="I452" s="178">
        <f>I395/RES_summary!I$21</f>
        <v>4.9966006831140914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9.6823523815783989</v>
      </c>
      <c r="Q452" s="178">
        <f>Q395/RES_summary!Q$21</f>
        <v>8.8437274269236497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7.9205988610537981</v>
      </c>
      <c r="F454" s="176">
        <f>F397/RES_summary!F$21</f>
        <v>12.496117615407945</v>
      </c>
      <c r="G454" s="176">
        <f>G397/RES_summary!G$21</f>
        <v>6.206504326256586</v>
      </c>
      <c r="H454" s="176">
        <f>H397/RES_summary!H$21</f>
        <v>24.220384065821865</v>
      </c>
      <c r="I454" s="176">
        <f>I397/RES_summary!I$21</f>
        <v>4.9966006831140914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9.6823523815783989</v>
      </c>
      <c r="Q454" s="176">
        <f>Q397/RES_summary!Q$21</f>
        <v>8.8437274269236497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62.300887738043251</v>
      </c>
      <c r="F456" s="184">
        <f>F399/RES_summary!F$21</f>
        <v>86.121621355059801</v>
      </c>
      <c r="G456" s="184">
        <f>G399/RES_summary!G$21</f>
        <v>48.895536456855552</v>
      </c>
      <c r="H456" s="184">
        <f>H399/RES_summary!H$21</f>
        <v>47.333012544265472</v>
      </c>
      <c r="I456" s="184">
        <f>I399/RES_summary!I$21</f>
        <v>63.570309380184732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52.754119836363216</v>
      </c>
      <c r="Q456" s="184">
        <f>Q399/RES_summary!Q$21</f>
        <v>53.593415849431899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53.710175255901831</v>
      </c>
      <c r="F457" s="178">
        <f>F400/RES_summary!F$21</f>
        <v>77.585967596486711</v>
      </c>
      <c r="G457" s="178">
        <f>G400/RES_summary!G$21</f>
        <v>48.895536456855552</v>
      </c>
      <c r="H457" s="178">
        <f>H400/RES_summary!H$21</f>
        <v>44.384743350110384</v>
      </c>
      <c r="I457" s="178">
        <f>I400/RES_summary!I$21</f>
        <v>52.9591360292319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43.933893440759554</v>
      </c>
      <c r="Q457" s="178">
        <f>Q400/RES_summary!Q$21</f>
        <v>44.606077029022927</v>
      </c>
    </row>
    <row r="458" spans="1:17" ht="12" customHeight="1" x14ac:dyDescent="0.25">
      <c r="A458" s="23" t="s">
        <v>166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53.710175255901831</v>
      </c>
      <c r="F458" s="177">
        <f>F401/RES_summary!F$21</f>
        <v>77.585967596486711</v>
      </c>
      <c r="G458" s="177">
        <f>G401/RES_summary!G$21</f>
        <v>48.895536456855552</v>
      </c>
      <c r="H458" s="177">
        <f>H401/RES_summary!H$21</f>
        <v>44.384743350110384</v>
      </c>
      <c r="I458" s="177">
        <f>I401/RES_summary!I$21</f>
        <v>52.9591360292319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43.933893440759554</v>
      </c>
      <c r="Q458" s="177">
        <f>Q401/RES_summary!Q$21</f>
        <v>44.606077029022927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8.5907124821414182</v>
      </c>
      <c r="F462" s="178">
        <f>F405/RES_summary!F$21</f>
        <v>8.5356537585730869</v>
      </c>
      <c r="G462" s="178">
        <f>G405/RES_summary!G$21</f>
        <v>0</v>
      </c>
      <c r="H462" s="178">
        <f>H405/RES_summary!H$21</f>
        <v>2.9482691941550874</v>
      </c>
      <c r="I462" s="178">
        <f>I405/RES_summary!I$21</f>
        <v>10.611173350952832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8.8202263956036635</v>
      </c>
      <c r="Q462" s="178">
        <f>Q405/RES_summary!Q$21</f>
        <v>8.9873388204089775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8.5907124821414182</v>
      </c>
      <c r="F463" s="183">
        <f>F406/RES_summary!F$21</f>
        <v>8.6600906101706681</v>
      </c>
      <c r="G463" s="183">
        <f>G406/RES_summary!G$21</f>
        <v>0</v>
      </c>
      <c r="H463" s="183">
        <f>H406/RES_summary!H$21</f>
        <v>9.6990338475997007</v>
      </c>
      <c r="I463" s="183">
        <f>I406/RES_summary!I$21</f>
        <v>10.611173350952832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8.8202263956036635</v>
      </c>
      <c r="Q463" s="183">
        <f>Q406/RES_summary!Q$21</f>
        <v>8.9873388204089775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2047015</v>
      </c>
      <c r="C5" s="151">
        <f>RES_hhdet_num!C$62</f>
        <v>2086689</v>
      </c>
      <c r="D5" s="151">
        <f>RES_hhdet_num!D$62</f>
        <v>2540658</v>
      </c>
      <c r="E5" s="151">
        <f>RES_hhdet_num!E$62</f>
        <v>2616852.0000000005</v>
      </c>
      <c r="F5" s="151">
        <f>RES_hhdet_num!F$62</f>
        <v>2662759</v>
      </c>
      <c r="G5" s="151">
        <f>RES_hhdet_num!G$62</f>
        <v>2596339</v>
      </c>
      <c r="H5" s="151">
        <f>RES_hhdet_num!H$62</f>
        <v>2594505</v>
      </c>
      <c r="I5" s="151">
        <f>RES_hhdet_num!I$62</f>
        <v>2420268</v>
      </c>
      <c r="J5" s="151">
        <f>RES_hhdet_num!J$62</f>
        <v>2411447</v>
      </c>
      <c r="K5" s="151">
        <f>RES_hhdet_num!K$62</f>
        <v>2407240.9999999995</v>
      </c>
      <c r="L5" s="151">
        <f>RES_hhdet_num!L$62</f>
        <v>2425109</v>
      </c>
      <c r="M5" s="151">
        <f>RES_hhdet_num!M$62</f>
        <v>2557133.9999999991</v>
      </c>
      <c r="N5" s="151">
        <f>RES_hhdet_num!N$62</f>
        <v>2821513.9999999991</v>
      </c>
      <c r="O5" s="151">
        <f>RES_hhdet_num!O$62</f>
        <v>2870015.9999999995</v>
      </c>
      <c r="P5" s="151">
        <f>RES_hhdet_num!P$62</f>
        <v>2746960.9999999991</v>
      </c>
      <c r="Q5" s="151">
        <f>RES_hhdet_num!Q$62</f>
        <v>2775498.9999999995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2047015</v>
      </c>
      <c r="C7" s="67">
        <f>RES_hhdet_num!C$64</f>
        <v>2086689</v>
      </c>
      <c r="D7" s="67">
        <f>RES_hhdet_num!D$64</f>
        <v>2540658</v>
      </c>
      <c r="E7" s="67">
        <f>RES_hhdet_num!E$64</f>
        <v>2616852.0000000005</v>
      </c>
      <c r="F7" s="67">
        <f>RES_hhdet_num!F$64</f>
        <v>2662759</v>
      </c>
      <c r="G7" s="67">
        <f>RES_hhdet_num!G$64</f>
        <v>2596339</v>
      </c>
      <c r="H7" s="67">
        <f>RES_hhdet_num!H$64</f>
        <v>2594505</v>
      </c>
      <c r="I7" s="67">
        <f>RES_hhdet_num!I$64</f>
        <v>2420268</v>
      </c>
      <c r="J7" s="67">
        <f>RES_hhdet_num!J$64</f>
        <v>2411447</v>
      </c>
      <c r="K7" s="67">
        <f>RES_hhdet_num!K$64</f>
        <v>2407240.9999999995</v>
      </c>
      <c r="L7" s="67">
        <f>RES_hhdet_num!L$64</f>
        <v>2425109</v>
      </c>
      <c r="M7" s="67">
        <f>RES_hhdet_num!M$64</f>
        <v>2557133.9999999991</v>
      </c>
      <c r="N7" s="67">
        <f>RES_hhdet_num!N$64</f>
        <v>2821513.9999999991</v>
      </c>
      <c r="O7" s="67">
        <f>RES_hhdet_num!O$64</f>
        <v>2870015.9999999995</v>
      </c>
      <c r="P7" s="67">
        <f>RES_hhdet_num!P$64</f>
        <v>2746960.9999999991</v>
      </c>
      <c r="Q7" s="67">
        <f>RES_hhdet_num!Q$64</f>
        <v>2775498.9999999995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30448</v>
      </c>
      <c r="C9" s="67">
        <f>RES_hhdet_num!C$67</f>
        <v>38406</v>
      </c>
      <c r="D9" s="67">
        <f>RES_hhdet_num!D$67</f>
        <v>57254</v>
      </c>
      <c r="E9" s="67">
        <f>RES_hhdet_num!E$67</f>
        <v>68988</v>
      </c>
      <c r="F9" s="67">
        <f>RES_hhdet_num!F$67</f>
        <v>81085</v>
      </c>
      <c r="G9" s="67">
        <f>RES_hhdet_num!G$67</f>
        <v>90010</v>
      </c>
      <c r="H9" s="67">
        <f>RES_hhdet_num!H$67</f>
        <v>104446</v>
      </c>
      <c r="I9" s="67">
        <f>RES_hhdet_num!I$67</f>
        <v>114295</v>
      </c>
      <c r="J9" s="67">
        <f>RES_hhdet_num!J$67</f>
        <v>139183</v>
      </c>
      <c r="K9" s="67">
        <f>RES_hhdet_num!K$67</f>
        <v>148409.99999999997</v>
      </c>
      <c r="L9" s="67">
        <f>RES_hhdet_num!L$67</f>
        <v>162600.99999999997</v>
      </c>
      <c r="M9" s="67">
        <f>RES_hhdet_num!M$67</f>
        <v>182827.99999999997</v>
      </c>
      <c r="N9" s="67">
        <f>RES_hhdet_num!N$67</f>
        <v>228317.99999999994</v>
      </c>
      <c r="O9" s="67">
        <f>RES_hhdet_num!O$67</f>
        <v>263160</v>
      </c>
      <c r="P9" s="67">
        <f>RES_hhdet_num!P$67</f>
        <v>271654</v>
      </c>
      <c r="Q9" s="67">
        <f>RES_hhdet_num!Q$67</f>
        <v>286357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1848935</v>
      </c>
      <c r="C11" s="67">
        <f>RES_hhdet_num!C$69</f>
        <v>1913685</v>
      </c>
      <c r="D11" s="67">
        <f>RES_hhdet_num!D$69</f>
        <v>2296351</v>
      </c>
      <c r="E11" s="67">
        <f>RES_hhdet_num!E$69</f>
        <v>2423857.0000000005</v>
      </c>
      <c r="F11" s="67">
        <f>RES_hhdet_num!F$69</f>
        <v>2410080</v>
      </c>
      <c r="G11" s="67">
        <f>RES_hhdet_num!G$69</f>
        <v>2415516</v>
      </c>
      <c r="H11" s="67">
        <f>RES_hhdet_num!H$69</f>
        <v>2588721</v>
      </c>
      <c r="I11" s="67">
        <f>RES_hhdet_num!I$69</f>
        <v>2280655</v>
      </c>
      <c r="J11" s="67">
        <f>RES_hhdet_num!J$69</f>
        <v>2286933</v>
      </c>
      <c r="K11" s="67">
        <f>RES_hhdet_num!K$69</f>
        <v>2338856.9999999995</v>
      </c>
      <c r="L11" s="67">
        <f>RES_hhdet_num!L$69</f>
        <v>2373876</v>
      </c>
      <c r="M11" s="67">
        <f>RES_hhdet_num!M$69</f>
        <v>2538844.9999999991</v>
      </c>
      <c r="N11" s="67">
        <f>RES_hhdet_num!N$69</f>
        <v>2784739.9999999991</v>
      </c>
      <c r="O11" s="67">
        <f>RES_hhdet_num!O$69</f>
        <v>2770498.9999999995</v>
      </c>
      <c r="P11" s="67">
        <f>RES_hhdet_num!P$69</f>
        <v>2637159.9999999991</v>
      </c>
      <c r="Q11" s="67">
        <f>RES_hhdet_num!Q$69</f>
        <v>2664905.9999999995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0</v>
      </c>
      <c r="M12" s="67">
        <f>RES_hhdet_num!M$70</f>
        <v>0</v>
      </c>
      <c r="N12" s="67">
        <f>RES_hhdet_num!N$70</f>
        <v>0</v>
      </c>
      <c r="O12" s="67">
        <f>RES_hhdet_num!O$70</f>
        <v>0</v>
      </c>
      <c r="P12" s="67">
        <f>RES_hhdet_num!P$70</f>
        <v>0</v>
      </c>
      <c r="Q12" s="67">
        <f>RES_hhdet_num!Q$70</f>
        <v>0</v>
      </c>
    </row>
    <row r="13" spans="1:17" ht="12" customHeight="1" x14ac:dyDescent="0.25">
      <c r="A13" s="23" t="s">
        <v>142</v>
      </c>
      <c r="B13" s="67">
        <f>RES_hhdet_num!B$73</f>
        <v>198080</v>
      </c>
      <c r="C13" s="67">
        <f>RES_hhdet_num!C$73</f>
        <v>173004</v>
      </c>
      <c r="D13" s="67">
        <f>RES_hhdet_num!D$73</f>
        <v>244306.99999999983</v>
      </c>
      <c r="E13" s="67">
        <f>RES_hhdet_num!E$73</f>
        <v>192995</v>
      </c>
      <c r="F13" s="67">
        <f>RES_hhdet_num!F$73</f>
        <v>252679.00000000006</v>
      </c>
      <c r="G13" s="67">
        <f>RES_hhdet_num!G$73</f>
        <v>180823</v>
      </c>
      <c r="H13" s="67">
        <f>RES_hhdet_num!H$73</f>
        <v>5784</v>
      </c>
      <c r="I13" s="67">
        <f>RES_hhdet_num!I$73</f>
        <v>139613</v>
      </c>
      <c r="J13" s="67">
        <f>RES_hhdet_num!J$73</f>
        <v>124514</v>
      </c>
      <c r="K13" s="67">
        <f>RES_hhdet_num!K$73</f>
        <v>68383.999999999956</v>
      </c>
      <c r="L13" s="67">
        <f>RES_hhdet_num!L$73</f>
        <v>51232.999999999978</v>
      </c>
      <c r="M13" s="67">
        <f>RES_hhdet_num!M$73</f>
        <v>18288.999999999993</v>
      </c>
      <c r="N13" s="67">
        <f>RES_hhdet_num!N$73</f>
        <v>36773.999999999985</v>
      </c>
      <c r="O13" s="67">
        <f>RES_hhdet_num!O$73</f>
        <v>99517</v>
      </c>
      <c r="P13" s="67">
        <f>RES_hhdet_num!P$73</f>
        <v>109800.99999999993</v>
      </c>
      <c r="Q13" s="67">
        <f>RES_hhdet_num!Q$73</f>
        <v>110593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0</v>
      </c>
      <c r="M14" s="67">
        <f>RES_hhdet_num!M$74</f>
        <v>0</v>
      </c>
      <c r="N14" s="67">
        <f>RES_hhdet_num!N$74</f>
        <v>0</v>
      </c>
      <c r="O14" s="67">
        <f>RES_hhdet_num!O$74</f>
        <v>0</v>
      </c>
      <c r="P14" s="67">
        <f>RES_hhdet_num!P$74</f>
        <v>0</v>
      </c>
      <c r="Q14" s="67">
        <f>RES_hhdet_num!Q$74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1477073</v>
      </c>
      <c r="C16" s="67">
        <f>RES_hhdet_num!C$78</f>
        <v>1560226</v>
      </c>
      <c r="D16" s="67">
        <f>RES_hhdet_num!D$78</f>
        <v>1958507.9999999998</v>
      </c>
      <c r="E16" s="67">
        <f>RES_hhdet_num!E$78</f>
        <v>2053617.9999999998</v>
      </c>
      <c r="F16" s="67">
        <f>RES_hhdet_num!F$78</f>
        <v>2069010.0000000002</v>
      </c>
      <c r="G16" s="67">
        <f>RES_hhdet_num!G$78</f>
        <v>2174996</v>
      </c>
      <c r="H16" s="67">
        <f>RES_hhdet_num!H$78</f>
        <v>2442767.0000000005</v>
      </c>
      <c r="I16" s="67">
        <f>RES_hhdet_num!I$78</f>
        <v>2246671.0000000005</v>
      </c>
      <c r="J16" s="67">
        <f>RES_hhdet_num!J$78</f>
        <v>2201768</v>
      </c>
      <c r="K16" s="67">
        <f>RES_hhdet_num!K$78</f>
        <v>2283958.9999999986</v>
      </c>
      <c r="L16" s="67">
        <f>RES_hhdet_num!L$78</f>
        <v>2320877.9999999995</v>
      </c>
      <c r="M16" s="67">
        <f>RES_hhdet_num!M$78</f>
        <v>2529771.9999999995</v>
      </c>
      <c r="N16" s="67">
        <f>RES_hhdet_num!N$78</f>
        <v>2719158.9999999991</v>
      </c>
      <c r="O16" s="67">
        <f>RES_hhdet_num!O$78</f>
        <v>2764686</v>
      </c>
      <c r="P16" s="67">
        <f>RES_hhdet_num!P$78</f>
        <v>2654360.9999999991</v>
      </c>
      <c r="Q16" s="67">
        <f>RES_hhdet_num!Q$78</f>
        <v>2652465.0000000005</v>
      </c>
    </row>
    <row r="17" spans="1:17" ht="12" customHeight="1" x14ac:dyDescent="0.25">
      <c r="A17" s="29" t="s">
        <v>140</v>
      </c>
      <c r="B17" s="83">
        <f>RES_hhdet_num!B$79</f>
        <v>569942</v>
      </c>
      <c r="C17" s="83">
        <f>RES_hhdet_num!C$79</f>
        <v>526463</v>
      </c>
      <c r="D17" s="83">
        <f>RES_hhdet_num!D$79</f>
        <v>582150</v>
      </c>
      <c r="E17" s="83">
        <f>RES_hhdet_num!E$79</f>
        <v>563234</v>
      </c>
      <c r="F17" s="83">
        <f>RES_hhdet_num!F$79</f>
        <v>593748.99999999988</v>
      </c>
      <c r="G17" s="83">
        <f>RES_hhdet_num!G$79</f>
        <v>421343</v>
      </c>
      <c r="H17" s="83">
        <f>RES_hhdet_num!H$79</f>
        <v>151737.99999999997</v>
      </c>
      <c r="I17" s="83">
        <f>RES_hhdet_num!I$79</f>
        <v>173596.99999999997</v>
      </c>
      <c r="J17" s="83">
        <f>RES_hhdet_num!J$79</f>
        <v>209678.99999999997</v>
      </c>
      <c r="K17" s="83">
        <f>RES_hhdet_num!K$79</f>
        <v>123281.99999999993</v>
      </c>
      <c r="L17" s="83">
        <f>RES_hhdet_num!L$79</f>
        <v>104230.99999999999</v>
      </c>
      <c r="M17" s="83">
        <f>RES_hhdet_num!M$79</f>
        <v>27361.999999999989</v>
      </c>
      <c r="N17" s="83">
        <f>RES_hhdet_num!N$79</f>
        <v>102354.99999999997</v>
      </c>
      <c r="O17" s="83">
        <f>RES_hhdet_num!O$79</f>
        <v>105330</v>
      </c>
      <c r="P17" s="83">
        <f>RES_hhdet_num!P$79</f>
        <v>92599.999999999985</v>
      </c>
      <c r="Q17" s="83">
        <f>RES_hhdet_num!Q$79</f>
        <v>123034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127938.4375</v>
      </c>
      <c r="D21" s="67">
        <f t="shared" si="0"/>
        <v>127938.4375</v>
      </c>
      <c r="E21" s="67">
        <f t="shared" si="0"/>
        <v>127938.43749999953</v>
      </c>
      <c r="F21" s="67">
        <f t="shared" si="0"/>
        <v>127938.43750000047</v>
      </c>
      <c r="G21" s="67">
        <f t="shared" si="0"/>
        <v>127938.4375</v>
      </c>
      <c r="H21" s="67">
        <f t="shared" si="0"/>
        <v>127938.4375</v>
      </c>
      <c r="I21" s="67">
        <f t="shared" si="0"/>
        <v>174237</v>
      </c>
      <c r="J21" s="67">
        <f t="shared" si="0"/>
        <v>127938.4375</v>
      </c>
      <c r="K21" s="67">
        <f t="shared" si="0"/>
        <v>127938.43750000047</v>
      </c>
      <c r="L21" s="67">
        <f t="shared" si="0"/>
        <v>127938.43749999953</v>
      </c>
      <c r="M21" s="67">
        <f t="shared" si="0"/>
        <v>127938.43750000093</v>
      </c>
      <c r="N21" s="67">
        <f t="shared" si="0"/>
        <v>127938.4375</v>
      </c>
      <c r="O21" s="67">
        <f t="shared" si="0"/>
        <v>127938.43749999953</v>
      </c>
      <c r="P21" s="67">
        <f t="shared" si="0"/>
        <v>127938.43750000047</v>
      </c>
      <c r="Q21" s="67">
        <f t="shared" si="0"/>
        <v>147938.43749999953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3766</v>
      </c>
      <c r="D23" s="67">
        <f t="shared" si="1"/>
        <v>3798</v>
      </c>
      <c r="E23" s="67">
        <f t="shared" si="1"/>
        <v>4713</v>
      </c>
      <c r="F23" s="67">
        <f t="shared" si="1"/>
        <v>4793</v>
      </c>
      <c r="G23" s="67">
        <f t="shared" si="1"/>
        <v>4802</v>
      </c>
      <c r="H23" s="67">
        <f t="shared" si="1"/>
        <v>4695</v>
      </c>
      <c r="I23" s="67">
        <f t="shared" si="1"/>
        <v>4555.8620237105642</v>
      </c>
      <c r="J23" s="67">
        <f t="shared" si="1"/>
        <v>13730</v>
      </c>
      <c r="K23" s="67">
        <f t="shared" si="1"/>
        <v>13730.000000000029</v>
      </c>
      <c r="L23" s="67">
        <f t="shared" si="1"/>
        <v>22646</v>
      </c>
      <c r="M23" s="67">
        <f t="shared" si="1"/>
        <v>16456</v>
      </c>
      <c r="N23" s="67">
        <f t="shared" si="1"/>
        <v>16890.000000000029</v>
      </c>
      <c r="O23" s="67">
        <f t="shared" si="1"/>
        <v>13997.999999999942</v>
      </c>
      <c r="P23" s="67">
        <f t="shared" si="1"/>
        <v>14054.731198087102</v>
      </c>
      <c r="Q23" s="67">
        <f t="shared" si="1"/>
        <v>14666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93761.084485866595</v>
      </c>
      <c r="D25" s="67">
        <f t="shared" si="2"/>
        <v>132448.09150278894</v>
      </c>
      <c r="E25" s="67">
        <f t="shared" si="2"/>
        <v>86668.499999999534</v>
      </c>
      <c r="F25" s="67">
        <f t="shared" si="2"/>
        <v>149043.74902780773</v>
      </c>
      <c r="G25" s="67">
        <f t="shared" si="2"/>
        <v>86668.5</v>
      </c>
      <c r="H25" s="67">
        <f t="shared" si="2"/>
        <v>86668.5</v>
      </c>
      <c r="I25" s="67">
        <f t="shared" si="2"/>
        <v>308066</v>
      </c>
      <c r="J25" s="67">
        <f t="shared" si="2"/>
        <v>96018.21888594795</v>
      </c>
      <c r="K25" s="67">
        <f t="shared" si="2"/>
        <v>86668.500000000466</v>
      </c>
      <c r="L25" s="67">
        <f t="shared" si="2"/>
        <v>104311.14018660551</v>
      </c>
      <c r="M25" s="67">
        <f t="shared" si="2"/>
        <v>109710.51824454963</v>
      </c>
      <c r="N25" s="67">
        <f t="shared" si="2"/>
        <v>127938.4375</v>
      </c>
      <c r="O25" s="67">
        <f t="shared" si="2"/>
        <v>127938.43749999953</v>
      </c>
      <c r="P25" s="67">
        <f t="shared" si="2"/>
        <v>134833.20808341447</v>
      </c>
      <c r="Q25" s="67">
        <f t="shared" si="2"/>
        <v>141043.66691658553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34177.353014133492</v>
      </c>
      <c r="D27" s="67">
        <f t="shared" si="2"/>
        <v>18570.000000000058</v>
      </c>
      <c r="E27" s="67">
        <f t="shared" si="2"/>
        <v>60215.679219628626</v>
      </c>
      <c r="F27" s="67">
        <f t="shared" si="2"/>
        <v>18569.999999999942</v>
      </c>
      <c r="G27" s="67">
        <f t="shared" si="2"/>
        <v>73127.463673172548</v>
      </c>
      <c r="H27" s="67">
        <f t="shared" si="2"/>
        <v>175039</v>
      </c>
      <c r="I27" s="67">
        <f t="shared" si="2"/>
        <v>0</v>
      </c>
      <c r="J27" s="67">
        <f t="shared" si="2"/>
        <v>31920.218614051875</v>
      </c>
      <c r="K27" s="67">
        <f t="shared" si="2"/>
        <v>60053.56481710248</v>
      </c>
      <c r="L27" s="67">
        <f t="shared" si="2"/>
        <v>23627.297313394149</v>
      </c>
      <c r="M27" s="67">
        <f t="shared" si="2"/>
        <v>32943.999999999985</v>
      </c>
      <c r="N27" s="67">
        <f t="shared" si="2"/>
        <v>17803.742257805156</v>
      </c>
      <c r="O27" s="67">
        <f t="shared" si="2"/>
        <v>31296.698929551363</v>
      </c>
      <c r="P27" s="67">
        <f t="shared" si="2"/>
        <v>0</v>
      </c>
      <c r="Q27" s="67">
        <f t="shared" si="2"/>
        <v>71506.410387341981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138475.5</v>
      </c>
      <c r="D30" s="67">
        <f t="shared" si="3"/>
        <v>138475.5</v>
      </c>
      <c r="E30" s="67">
        <f t="shared" si="3"/>
        <v>138475.50000000023</v>
      </c>
      <c r="F30" s="67">
        <f t="shared" si="3"/>
        <v>138475.49999999977</v>
      </c>
      <c r="G30" s="67">
        <f t="shared" si="3"/>
        <v>138475.5</v>
      </c>
      <c r="H30" s="67">
        <f t="shared" si="3"/>
        <v>138475.49999999953</v>
      </c>
      <c r="I30" s="67">
        <f t="shared" si="3"/>
        <v>196096</v>
      </c>
      <c r="J30" s="67">
        <f t="shared" si="3"/>
        <v>151568.89834054746</v>
      </c>
      <c r="K30" s="67">
        <f t="shared" si="3"/>
        <v>278391.898033401</v>
      </c>
      <c r="L30" s="67">
        <f t="shared" si="3"/>
        <v>569845.06481530005</v>
      </c>
      <c r="M30" s="67">
        <f t="shared" si="3"/>
        <v>310021.16772736143</v>
      </c>
      <c r="N30" s="67">
        <f t="shared" si="3"/>
        <v>275658.88017063541</v>
      </c>
      <c r="O30" s="67">
        <f t="shared" si="3"/>
        <v>196145.84951428417</v>
      </c>
      <c r="P30" s="67">
        <f t="shared" si="3"/>
        <v>447521.68750000093</v>
      </c>
      <c r="Q30" s="67">
        <f t="shared" si="3"/>
        <v>147938.4374999986</v>
      </c>
    </row>
    <row r="31" spans="1:17" ht="12" customHeight="1" x14ac:dyDescent="0.25">
      <c r="A31" s="29" t="s">
        <v>140</v>
      </c>
      <c r="B31" s="83"/>
      <c r="C31" s="83">
        <f t="shared" si="3"/>
        <v>71175.039466600516</v>
      </c>
      <c r="D31" s="83">
        <f t="shared" si="3"/>
        <v>94850.872684698785</v>
      </c>
      <c r="E31" s="83">
        <f t="shared" si="3"/>
        <v>53432.25</v>
      </c>
      <c r="F31" s="83">
        <f t="shared" si="3"/>
        <v>53432.249999999884</v>
      </c>
      <c r="G31" s="83">
        <f t="shared" si="3"/>
        <v>176254.08798571478</v>
      </c>
      <c r="H31" s="83">
        <f t="shared" si="3"/>
        <v>269605</v>
      </c>
      <c r="I31" s="83">
        <f t="shared" si="3"/>
        <v>0</v>
      </c>
      <c r="J31" s="83">
        <f t="shared" si="3"/>
        <v>21859.000000000029</v>
      </c>
      <c r="K31" s="83">
        <f t="shared" si="3"/>
        <v>86397.000000000073</v>
      </c>
      <c r="L31" s="83">
        <f t="shared" si="3"/>
        <v>37733.545752828548</v>
      </c>
      <c r="M31" s="83">
        <f t="shared" si="3"/>
        <v>76869</v>
      </c>
      <c r="N31" s="83">
        <f t="shared" si="3"/>
        <v>11062.372854832138</v>
      </c>
      <c r="O31" s="83">
        <f t="shared" si="3"/>
        <v>58856.644616969075</v>
      </c>
      <c r="P31" s="83">
        <f t="shared" si="3"/>
        <v>12730.000000000015</v>
      </c>
      <c r="Q31" s="83">
        <f t="shared" si="3"/>
        <v>60588.139910223428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167612.4375</v>
      </c>
      <c r="D35" s="67">
        <f>RES_hhdet_in!D$64</f>
        <v>581907.4375</v>
      </c>
      <c r="E35" s="67">
        <f>RES_hhdet_in!E$64</f>
        <v>204132.4375</v>
      </c>
      <c r="F35" s="67">
        <f>RES_hhdet_in!F$64</f>
        <v>173845.4375</v>
      </c>
      <c r="G35" s="67">
        <f>RES_hhdet_in!G$64</f>
        <v>61518.4375</v>
      </c>
      <c r="H35" s="67">
        <f>RES_hhdet_in!H$64</f>
        <v>126104.4375</v>
      </c>
      <c r="I35" s="67">
        <f>RES_hhdet_in!I$64</f>
        <v>0</v>
      </c>
      <c r="J35" s="67">
        <f>RES_hhdet_in!J$64</f>
        <v>119117.43749999999</v>
      </c>
      <c r="K35" s="67">
        <f>RES_hhdet_in!K$64</f>
        <v>123732.43750000001</v>
      </c>
      <c r="L35" s="67">
        <f>RES_hhdet_in!L$64</f>
        <v>145806.4375</v>
      </c>
      <c r="M35" s="67">
        <f>RES_hhdet_in!M$64</f>
        <v>259963.4375</v>
      </c>
      <c r="N35" s="67">
        <f>RES_hhdet_in!N$64</f>
        <v>392318.4375</v>
      </c>
      <c r="O35" s="67">
        <f>RES_hhdet_in!O$64</f>
        <v>176440.4375</v>
      </c>
      <c r="P35" s="67">
        <f>RES_hhdet_in!P$64</f>
        <v>4883.4375</v>
      </c>
      <c r="Q35" s="67">
        <f>RES_hhdet_in!Q$64</f>
        <v>176476.4375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11724</v>
      </c>
      <c r="D37" s="67">
        <f>RES_hhdet_in!D$67</f>
        <v>22646</v>
      </c>
      <c r="E37" s="67">
        <f>RES_hhdet_in!E$67</f>
        <v>16447</v>
      </c>
      <c r="F37" s="67">
        <f>RES_hhdet_in!F$67</f>
        <v>16890</v>
      </c>
      <c r="G37" s="67">
        <f>RES_hhdet_in!G$67</f>
        <v>13727</v>
      </c>
      <c r="H37" s="67">
        <f>RES_hhdet_in!H$67</f>
        <v>19131</v>
      </c>
      <c r="I37" s="67">
        <f>RES_hhdet_in!I$67</f>
        <v>14404.862023710572</v>
      </c>
      <c r="J37" s="67">
        <f>RES_hhdet_in!J$67</f>
        <v>38618</v>
      </c>
      <c r="K37" s="67">
        <f>RES_hhdet_in!K$67</f>
        <v>22957</v>
      </c>
      <c r="L37" s="67">
        <f>RES_hhdet_in!L$67</f>
        <v>36837</v>
      </c>
      <c r="M37" s="67">
        <f>RES_hhdet_in!M$67</f>
        <v>36683</v>
      </c>
      <c r="N37" s="67">
        <f>RES_hhdet_in!N$67</f>
        <v>62380.000000000007</v>
      </c>
      <c r="O37" s="67">
        <f>RES_hhdet_in!O$67</f>
        <v>48840</v>
      </c>
      <c r="P37" s="67">
        <f>RES_hhdet_in!P$67</f>
        <v>22548.731198087127</v>
      </c>
      <c r="Q37" s="67">
        <f>RES_hhdet_in!Q$67</f>
        <v>29369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158511.08448586651</v>
      </c>
      <c r="D39" s="67">
        <f>RES_hhdet_in!D$69</f>
        <v>515114.09150278912</v>
      </c>
      <c r="E39" s="67">
        <f>RES_hhdet_in!E$69</f>
        <v>214174.49999999988</v>
      </c>
      <c r="F39" s="67">
        <f>RES_hhdet_in!F$69</f>
        <v>135266.74902780747</v>
      </c>
      <c r="G39" s="67">
        <f>RES_hhdet_in!G$69</f>
        <v>92104.500000000015</v>
      </c>
      <c r="H39" s="67">
        <f>RES_hhdet_in!H$69</f>
        <v>259873.50000000006</v>
      </c>
      <c r="I39" s="67">
        <f>RES_hhdet_in!I$69</f>
        <v>0</v>
      </c>
      <c r="J39" s="67">
        <f>RES_hhdet_in!J$69</f>
        <v>102296.21888594812</v>
      </c>
      <c r="K39" s="67">
        <f>RES_hhdet_in!K$69</f>
        <v>138592.50000000009</v>
      </c>
      <c r="L39" s="67">
        <f>RES_hhdet_in!L$69</f>
        <v>139330.14018660583</v>
      </c>
      <c r="M39" s="67">
        <f>RES_hhdet_in!M$69</f>
        <v>274679.51824454853</v>
      </c>
      <c r="N39" s="67">
        <f>RES_hhdet_in!N$69</f>
        <v>373833.4375</v>
      </c>
      <c r="O39" s="67">
        <f>RES_hhdet_in!O$69</f>
        <v>113697.4375</v>
      </c>
      <c r="P39" s="67">
        <f>RES_hhdet_in!P$69</f>
        <v>1494.2080834140602</v>
      </c>
      <c r="Q39" s="67">
        <f>RES_hhdet_in!Q$69</f>
        <v>168789.66691658596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0</v>
      </c>
      <c r="Q40" s="67">
        <f>RES_hhdet_in!Q$70</f>
        <v>0</v>
      </c>
    </row>
    <row r="41" spans="1:17" ht="12" customHeight="1" x14ac:dyDescent="0.25">
      <c r="A41" s="23" t="s">
        <v>142</v>
      </c>
      <c r="B41" s="67"/>
      <c r="C41" s="67">
        <f>RES_hhdet_in!C$73</f>
        <v>9101.3530141334995</v>
      </c>
      <c r="D41" s="67">
        <f>RES_hhdet_in!D$73</f>
        <v>89872.999999999854</v>
      </c>
      <c r="E41" s="67">
        <f>RES_hhdet_in!E$73</f>
        <v>8903.6792196287934</v>
      </c>
      <c r="F41" s="67">
        <f>RES_hhdet_in!F$73</f>
        <v>78254.000000000029</v>
      </c>
      <c r="G41" s="67">
        <f>RES_hhdet_in!G$73</f>
        <v>1271.4636731725013</v>
      </c>
      <c r="H41" s="67">
        <f>RES_hhdet_in!H$73</f>
        <v>0</v>
      </c>
      <c r="I41" s="67">
        <f>RES_hhdet_in!I$73</f>
        <v>133829</v>
      </c>
      <c r="J41" s="67">
        <f>RES_hhdet_in!J$73</f>
        <v>16821.218614051861</v>
      </c>
      <c r="K41" s="67">
        <f>RES_hhdet_in!K$73</f>
        <v>3923.5648171024363</v>
      </c>
      <c r="L41" s="67">
        <f>RES_hhdet_in!L$73</f>
        <v>6476.2973133941659</v>
      </c>
      <c r="M41" s="67">
        <f>RES_hhdet_in!M$73</f>
        <v>0</v>
      </c>
      <c r="N41" s="67">
        <f>RES_hhdet_in!N$73</f>
        <v>36288.742257805148</v>
      </c>
      <c r="O41" s="67">
        <f>RES_hhdet_in!O$73</f>
        <v>94039.698929551378</v>
      </c>
      <c r="P41" s="67">
        <f>RES_hhdet_in!P$73</f>
        <v>10283.999999999945</v>
      </c>
      <c r="Q41" s="67">
        <f>RES_hhdet_in!Q$73</f>
        <v>72298.410387342068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0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221628.50000000009</v>
      </c>
      <c r="D44" s="67">
        <f>RES_hhdet_in!D$78</f>
        <v>536757.49999999977</v>
      </c>
      <c r="E44" s="67">
        <f>RES_hhdet_in!E$78</f>
        <v>233585.50000000003</v>
      </c>
      <c r="F44" s="67">
        <f>RES_hhdet_in!F$78</f>
        <v>153867.50000000017</v>
      </c>
      <c r="G44" s="67">
        <f>RES_hhdet_in!G$78</f>
        <v>244461.49999999983</v>
      </c>
      <c r="H44" s="67">
        <f>RES_hhdet_in!H$78</f>
        <v>406246.5</v>
      </c>
      <c r="I44" s="67">
        <f>RES_hhdet_in!I$78</f>
        <v>0</v>
      </c>
      <c r="J44" s="67">
        <f>RES_hhdet_in!J$78</f>
        <v>106665.89834054699</v>
      </c>
      <c r="K44" s="67">
        <f>RES_hhdet_in!K$78</f>
        <v>360582.89803339954</v>
      </c>
      <c r="L44" s="67">
        <f>RES_hhdet_in!L$78</f>
        <v>606764.06481530122</v>
      </c>
      <c r="M44" s="67">
        <f>RES_hhdet_in!M$78</f>
        <v>518915.16772736155</v>
      </c>
      <c r="N44" s="67">
        <f>RES_hhdet_in!N$78</f>
        <v>465045.88017063495</v>
      </c>
      <c r="O44" s="67">
        <f>RES_hhdet_in!O$78</f>
        <v>241672.84951428516</v>
      </c>
      <c r="P44" s="67">
        <f>RES_hhdet_in!P$78</f>
        <v>337196.68749999994</v>
      </c>
      <c r="Q44" s="67">
        <f>RES_hhdet_in!Q$78</f>
        <v>146042.4375</v>
      </c>
    </row>
    <row r="45" spans="1:17" ht="12" customHeight="1" x14ac:dyDescent="0.25">
      <c r="A45" s="29" t="s">
        <v>140</v>
      </c>
      <c r="B45" s="83"/>
      <c r="C45" s="83">
        <f>RES_hhdet_in!C$79</f>
        <v>27696.03946660057</v>
      </c>
      <c r="D45" s="83">
        <f>RES_hhdet_in!D$79</f>
        <v>150537.87268469873</v>
      </c>
      <c r="E45" s="83">
        <f>RES_hhdet_in!E$79</f>
        <v>34516.249999999942</v>
      </c>
      <c r="F45" s="83">
        <f>RES_hhdet_in!F$79</f>
        <v>83947.249999999825</v>
      </c>
      <c r="G45" s="83">
        <f>RES_hhdet_in!G$79</f>
        <v>3848.0879857148475</v>
      </c>
      <c r="H45" s="83">
        <f>RES_hhdet_in!H$79</f>
        <v>0</v>
      </c>
      <c r="I45" s="83">
        <f>RES_hhdet_in!I$79</f>
        <v>21859</v>
      </c>
      <c r="J45" s="83">
        <f>RES_hhdet_in!J$79</f>
        <v>57941.000000000022</v>
      </c>
      <c r="K45" s="83">
        <f>RES_hhdet_in!K$79</f>
        <v>1.4551915228366845E-11</v>
      </c>
      <c r="L45" s="83">
        <f>RES_hhdet_in!L$79</f>
        <v>18682.545752828592</v>
      </c>
      <c r="M45" s="83">
        <f>RES_hhdet_in!M$79</f>
        <v>0</v>
      </c>
      <c r="N45" s="83">
        <f>RES_hhdet_in!N$79</f>
        <v>86055.372854832123</v>
      </c>
      <c r="O45" s="83">
        <f>RES_hhdet_in!O$79</f>
        <v>61831.644616969104</v>
      </c>
      <c r="P45" s="83">
        <f>RES_hhdet_in!P$79</f>
        <v>0</v>
      </c>
      <c r="Q45" s="83">
        <f>RES_hhdet_in!Q$79</f>
        <v>91022.139910223457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61048.000758667455</v>
      </c>
      <c r="D49" s="67">
        <f>RES_hhdet_in_new!D$64</f>
        <v>155031.02684531306</v>
      </c>
      <c r="E49" s="67">
        <f>RES_hhdet_in_new!E$64</f>
        <v>67264.980332071296</v>
      </c>
      <c r="F49" s="67">
        <f>RES_hhdet_in_new!F$64</f>
        <v>64554.032418235016</v>
      </c>
      <c r="G49" s="67">
        <f>RES_hhdet_in_new!G$64</f>
        <v>29664.824203631775</v>
      </c>
      <c r="H49" s="67">
        <f>RES_hhdet_in_new!H$64</f>
        <v>53651.115419433008</v>
      </c>
      <c r="I49" s="67">
        <f>RES_hhdet_in_new!I$64</f>
        <v>0</v>
      </c>
      <c r="J49" s="67">
        <f>RES_hhdet_in_new!J$64</f>
        <v>38679.552367029835</v>
      </c>
      <c r="K49" s="67">
        <f>RES_hhdet_in_new!K$64</f>
        <v>44120.667996381111</v>
      </c>
      <c r="L49" s="67">
        <f>RES_hhdet_in_new!L$64</f>
        <v>63029.17425264277</v>
      </c>
      <c r="M49" s="67">
        <f>RES_hhdet_in_new!M$64</f>
        <v>117866.70104765806</v>
      </c>
      <c r="N49" s="67">
        <f>RES_hhdet_in_new!N$64</f>
        <v>146351.0847716069</v>
      </c>
      <c r="O49" s="67">
        <f>RES_hhdet_in_new!O$64</f>
        <v>140464.77251400109</v>
      </c>
      <c r="P49" s="67">
        <f>RES_hhdet_in_new!P$64</f>
        <v>3345.1991091472978</v>
      </c>
      <c r="Q49" s="67">
        <f>RES_hhdet_in_new!Q$64</f>
        <v>140715.9268753854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4270</v>
      </c>
      <c r="D51" s="67">
        <f>RES_hhdet_in_new!D$67</f>
        <v>6033</v>
      </c>
      <c r="E51" s="67">
        <f>RES_hhdet_in_new!E$67</f>
        <v>5420</v>
      </c>
      <c r="F51" s="67">
        <f>RES_hhdet_in_new!F$67</f>
        <v>6272</v>
      </c>
      <c r="G51" s="67">
        <f>RES_hhdet_in_new!G$67</f>
        <v>6619</v>
      </c>
      <c r="H51" s="67">
        <f>RES_hhdet_in_new!H$67</f>
        <v>8139</v>
      </c>
      <c r="I51" s="67">
        <f>RES_hhdet_in_new!I$67</f>
        <v>0</v>
      </c>
      <c r="J51" s="67">
        <f>RES_hhdet_in_new!J$67</f>
        <v>8082</v>
      </c>
      <c r="K51" s="67">
        <f>RES_hhdet_in_new!K$67</f>
        <v>7470.9999999999973</v>
      </c>
      <c r="L51" s="67">
        <f>RES_hhdet_in_new!L$67</f>
        <v>15923.999999999998</v>
      </c>
      <c r="M51" s="67">
        <f>RES_hhdet_in_new!M$67</f>
        <v>16631.999999999993</v>
      </c>
      <c r="N51" s="67">
        <f>RES_hhdet_in_new!N$67</f>
        <v>23269.999999999993</v>
      </c>
      <c r="O51" s="67">
        <f>RES_hhdet_in_new!O$67</f>
        <v>38882</v>
      </c>
      <c r="P51" s="67">
        <f>RES_hhdet_in_new!P$67</f>
        <v>3345.1991091472978</v>
      </c>
      <c r="Q51" s="67">
        <f>RES_hhdet_in_new!Q$67</f>
        <v>23418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61048.000758667455</v>
      </c>
      <c r="D53" s="67">
        <f>RES_hhdet_in_new!D$69</f>
        <v>128374.86376699853</v>
      </c>
      <c r="E53" s="67">
        <f>RES_hhdet_in_new!E$69</f>
        <v>67264.980332071296</v>
      </c>
      <c r="F53" s="67">
        <f>RES_hhdet_in_new!F$69</f>
        <v>35180.024888650572</v>
      </c>
      <c r="G53" s="67">
        <f>RES_hhdet_in_new!G$69</f>
        <v>29664.824203631775</v>
      </c>
      <c r="H53" s="67">
        <f>RES_hhdet_in_new!H$69</f>
        <v>53651.115419433008</v>
      </c>
      <c r="I53" s="67">
        <f>RES_hhdet_in_new!I$69</f>
        <v>0</v>
      </c>
      <c r="J53" s="67">
        <f>RES_hhdet_in_new!J$69</f>
        <v>30246.843657661346</v>
      </c>
      <c r="K53" s="67">
        <f>RES_hhdet_in_new!K$69</f>
        <v>44120.667996381111</v>
      </c>
      <c r="L53" s="67">
        <f>RES_hhdet_in_new!L$69</f>
        <v>58644.642090281362</v>
      </c>
      <c r="M53" s="67">
        <f>RES_hhdet_in_new!M$69</f>
        <v>117866.70104765806</v>
      </c>
      <c r="N53" s="67">
        <f>RES_hhdet_in_new!N$69</f>
        <v>110062.34251380176</v>
      </c>
      <c r="O53" s="67">
        <f>RES_hhdet_in_new!O$69</f>
        <v>46425.073584449703</v>
      </c>
      <c r="P53" s="67">
        <f>RES_hhdet_in_new!P$69</f>
        <v>0</v>
      </c>
      <c r="Q53" s="67">
        <f>RES_hhdet_in_new!Q$69</f>
        <v>68417.516488043329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0</v>
      </c>
      <c r="D55" s="67">
        <f>RES_hhdet_in_new!D$73</f>
        <v>26656.163078314523</v>
      </c>
      <c r="E55" s="67">
        <f>RES_hhdet_in_new!E$73</f>
        <v>0</v>
      </c>
      <c r="F55" s="67">
        <f>RES_hhdet_in_new!F$73</f>
        <v>29374.007529584444</v>
      </c>
      <c r="G55" s="67">
        <f>RES_hhdet_in_new!G$73</f>
        <v>0</v>
      </c>
      <c r="H55" s="67">
        <f>RES_hhdet_in_new!H$73</f>
        <v>0</v>
      </c>
      <c r="I55" s="67">
        <f>RES_hhdet_in_new!I$73</f>
        <v>0</v>
      </c>
      <c r="J55" s="67">
        <f>RES_hhdet_in_new!J$73</f>
        <v>8432.7087093684895</v>
      </c>
      <c r="K55" s="67">
        <f>RES_hhdet_in_new!K$73</f>
        <v>0</v>
      </c>
      <c r="L55" s="67">
        <f>RES_hhdet_in_new!L$73</f>
        <v>4384.5321623614063</v>
      </c>
      <c r="M55" s="67">
        <f>RES_hhdet_in_new!M$73</f>
        <v>0</v>
      </c>
      <c r="N55" s="67">
        <f>RES_hhdet_in_new!N$73</f>
        <v>36288.742257805134</v>
      </c>
      <c r="O55" s="67">
        <f>RES_hhdet_in_new!O$73</f>
        <v>94039.698929551378</v>
      </c>
      <c r="P55" s="67">
        <f>RES_hhdet_in_new!P$73</f>
        <v>3345.1991091472978</v>
      </c>
      <c r="Q55" s="67">
        <f>RES_hhdet_in_new!Q$73</f>
        <v>72298.410387342068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61048.000758667455</v>
      </c>
      <c r="D58" s="67">
        <f>RES_hhdet_in_new!D$78</f>
        <v>100757.2263613758</v>
      </c>
      <c r="E58" s="67">
        <f>RES_hhdet_in_new!E$78</f>
        <v>63678.886232769852</v>
      </c>
      <c r="F58" s="67">
        <f>RES_hhdet_in_new!F$78</f>
        <v>52541.803363644307</v>
      </c>
      <c r="G58" s="67">
        <f>RES_hhdet_in_new!G$78</f>
        <v>29664.824203631775</v>
      </c>
      <c r="H58" s="67">
        <f>RES_hhdet_in_new!H$78</f>
        <v>53651.115419433008</v>
      </c>
      <c r="I58" s="67">
        <f>RES_hhdet_in_new!I$78</f>
        <v>0</v>
      </c>
      <c r="J58" s="67">
        <f>RES_hhdet_in_new!J$78</f>
        <v>29972.428434901376</v>
      </c>
      <c r="K58" s="67">
        <f>RES_hhdet_in_new!K$78</f>
        <v>44120.667996381111</v>
      </c>
      <c r="L58" s="67">
        <f>RES_hhdet_in_new!L$78</f>
        <v>63029.17425264277</v>
      </c>
      <c r="M58" s="67">
        <f>RES_hhdet_in_new!M$78</f>
        <v>117866.70104765806</v>
      </c>
      <c r="N58" s="67">
        <f>RES_hhdet_in_new!N$78</f>
        <v>79068.805335100507</v>
      </c>
      <c r="O58" s="67">
        <f>RES_hhdet_in_new!O$78</f>
        <v>78633.127897031984</v>
      </c>
      <c r="P58" s="67">
        <f>RES_hhdet_in_new!P$78</f>
        <v>3345.1991091472978</v>
      </c>
      <c r="Q58" s="67">
        <f>RES_hhdet_in_new!Q$78</f>
        <v>49693.78696516194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54273.800483937259</v>
      </c>
      <c r="E59" s="83">
        <f>RES_hhdet_in_new!E$79</f>
        <v>3586.0940993014447</v>
      </c>
      <c r="F59" s="83">
        <f>RES_hhdet_in_new!F$79</f>
        <v>12012.229054590709</v>
      </c>
      <c r="G59" s="83">
        <f>RES_hhdet_in_new!G$79</f>
        <v>0</v>
      </c>
      <c r="H59" s="83">
        <f>RES_hhdet_in_new!H$79</f>
        <v>0</v>
      </c>
      <c r="I59" s="83">
        <f>RES_hhdet_in_new!I$79</f>
        <v>0</v>
      </c>
      <c r="J59" s="83">
        <f>RES_hhdet_in_new!J$79</f>
        <v>8707.1239321284593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67282.279436506389</v>
      </c>
      <c r="O59" s="83">
        <f>RES_hhdet_in_new!O$79</f>
        <v>61831.644616969104</v>
      </c>
      <c r="P59" s="83">
        <f>RES_hhdet_in_new!P$79</f>
        <v>0</v>
      </c>
      <c r="Q59" s="83">
        <f>RES_hhdet_in_new!Q$79</f>
        <v>91022.139910223457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106564.43674133255</v>
      </c>
      <c r="D63" s="67">
        <f t="shared" si="4"/>
        <v>426876.41065468697</v>
      </c>
      <c r="E63" s="67">
        <f t="shared" si="4"/>
        <v>136867.45716792869</v>
      </c>
      <c r="F63" s="67">
        <f t="shared" si="4"/>
        <v>109291.40508176498</v>
      </c>
      <c r="G63" s="67">
        <f t="shared" si="4"/>
        <v>31853.613296368225</v>
      </c>
      <c r="H63" s="67">
        <f t="shared" si="4"/>
        <v>72453.322080566984</v>
      </c>
      <c r="I63" s="67">
        <f t="shared" si="4"/>
        <v>0</v>
      </c>
      <c r="J63" s="67">
        <f t="shared" si="4"/>
        <v>80437.885132970143</v>
      </c>
      <c r="K63" s="67">
        <f t="shared" si="4"/>
        <v>79611.769503618911</v>
      </c>
      <c r="L63" s="67">
        <f t="shared" si="4"/>
        <v>82777.26324735723</v>
      </c>
      <c r="M63" s="67">
        <f t="shared" si="4"/>
        <v>142096.73645234195</v>
      </c>
      <c r="N63" s="67">
        <f t="shared" si="4"/>
        <v>245967.3527283931</v>
      </c>
      <c r="O63" s="67">
        <f t="shared" si="4"/>
        <v>35975.664985998912</v>
      </c>
      <c r="P63" s="67">
        <f t="shared" si="4"/>
        <v>1538.2383908527022</v>
      </c>
      <c r="Q63" s="67">
        <f t="shared" si="4"/>
        <v>35760.510624614602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7454</v>
      </c>
      <c r="D65" s="67">
        <f t="shared" si="5"/>
        <v>16613</v>
      </c>
      <c r="E65" s="67">
        <f t="shared" si="5"/>
        <v>11027</v>
      </c>
      <c r="F65" s="67">
        <f t="shared" si="5"/>
        <v>10618</v>
      </c>
      <c r="G65" s="67">
        <f t="shared" si="5"/>
        <v>7108</v>
      </c>
      <c r="H65" s="67">
        <f t="shared" si="5"/>
        <v>10992</v>
      </c>
      <c r="I65" s="67">
        <f t="shared" si="5"/>
        <v>14404.862023710572</v>
      </c>
      <c r="J65" s="67">
        <f t="shared" si="5"/>
        <v>30536</v>
      </c>
      <c r="K65" s="67">
        <f t="shared" si="5"/>
        <v>15486.000000000004</v>
      </c>
      <c r="L65" s="67">
        <f t="shared" si="5"/>
        <v>20913</v>
      </c>
      <c r="M65" s="67">
        <f t="shared" si="5"/>
        <v>20051.000000000007</v>
      </c>
      <c r="N65" s="67">
        <f t="shared" si="5"/>
        <v>39110.000000000015</v>
      </c>
      <c r="O65" s="67">
        <f t="shared" si="5"/>
        <v>9958</v>
      </c>
      <c r="P65" s="67">
        <f t="shared" si="5"/>
        <v>19203.532088939828</v>
      </c>
      <c r="Q65" s="67">
        <f t="shared" si="5"/>
        <v>5951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97463.08372719906</v>
      </c>
      <c r="D67" s="67">
        <f t="shared" si="6"/>
        <v>386739.2277357906</v>
      </c>
      <c r="E67" s="67">
        <f t="shared" si="6"/>
        <v>146909.51966792857</v>
      </c>
      <c r="F67" s="67">
        <f t="shared" si="6"/>
        <v>100086.7241391569</v>
      </c>
      <c r="G67" s="67">
        <f t="shared" si="6"/>
        <v>62439.675796368239</v>
      </c>
      <c r="H67" s="67">
        <f t="shared" si="6"/>
        <v>206222.38458056704</v>
      </c>
      <c r="I67" s="67">
        <f t="shared" si="6"/>
        <v>0</v>
      </c>
      <c r="J67" s="67">
        <f t="shared" si="6"/>
        <v>72049.375228286779</v>
      </c>
      <c r="K67" s="67">
        <f t="shared" si="6"/>
        <v>94471.832003618969</v>
      </c>
      <c r="L67" s="67">
        <f t="shared" si="6"/>
        <v>80685.498096324474</v>
      </c>
      <c r="M67" s="67">
        <f t="shared" si="6"/>
        <v>156812.81719689048</v>
      </c>
      <c r="N67" s="67">
        <f t="shared" si="6"/>
        <v>263771.09498619824</v>
      </c>
      <c r="O67" s="67">
        <f t="shared" si="6"/>
        <v>67272.36391555029</v>
      </c>
      <c r="P67" s="67">
        <f t="shared" si="6"/>
        <v>1494.2080834140602</v>
      </c>
      <c r="Q67" s="67">
        <f t="shared" si="6"/>
        <v>100372.15042854263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9101.3530141334995</v>
      </c>
      <c r="D69" s="67">
        <f t="shared" si="6"/>
        <v>63216.836921685332</v>
      </c>
      <c r="E69" s="67">
        <f t="shared" si="6"/>
        <v>8903.6792196287934</v>
      </c>
      <c r="F69" s="67">
        <f t="shared" si="6"/>
        <v>48879.992470415586</v>
      </c>
      <c r="G69" s="67">
        <f t="shared" si="6"/>
        <v>1271.4636731725013</v>
      </c>
      <c r="H69" s="67">
        <f t="shared" si="6"/>
        <v>0</v>
      </c>
      <c r="I69" s="67">
        <f t="shared" si="6"/>
        <v>133829</v>
      </c>
      <c r="J69" s="67">
        <f t="shared" si="6"/>
        <v>8388.5099046833711</v>
      </c>
      <c r="K69" s="67">
        <f t="shared" si="6"/>
        <v>3923.5648171024363</v>
      </c>
      <c r="L69" s="67">
        <f t="shared" si="6"/>
        <v>2091.7651510327596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6938.8008908526481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160580.49924133264</v>
      </c>
      <c r="D72" s="67">
        <f t="shared" si="7"/>
        <v>436000.273638624</v>
      </c>
      <c r="E72" s="67">
        <f t="shared" si="7"/>
        <v>169906.61376723018</v>
      </c>
      <c r="F72" s="67">
        <f t="shared" si="7"/>
        <v>101325.69663635586</v>
      </c>
      <c r="G72" s="67">
        <f t="shared" si="7"/>
        <v>214796.67579636804</v>
      </c>
      <c r="H72" s="67">
        <f t="shared" si="7"/>
        <v>352595.38458056701</v>
      </c>
      <c r="I72" s="67">
        <f t="shared" si="7"/>
        <v>0</v>
      </c>
      <c r="J72" s="67">
        <f t="shared" si="7"/>
        <v>76693.469905645616</v>
      </c>
      <c r="K72" s="67">
        <f t="shared" si="7"/>
        <v>316462.23003701842</v>
      </c>
      <c r="L72" s="67">
        <f t="shared" si="7"/>
        <v>543734.89056265843</v>
      </c>
      <c r="M72" s="67">
        <f t="shared" si="7"/>
        <v>401048.4666797035</v>
      </c>
      <c r="N72" s="67">
        <f t="shared" si="7"/>
        <v>385977.07483553444</v>
      </c>
      <c r="O72" s="67">
        <f t="shared" si="7"/>
        <v>163039.72161725318</v>
      </c>
      <c r="P72" s="67">
        <f t="shared" si="7"/>
        <v>333851.48839085264</v>
      </c>
      <c r="Q72" s="67">
        <f t="shared" si="7"/>
        <v>96348.65053483806</v>
      </c>
    </row>
    <row r="73" spans="1:17" ht="12" customHeight="1" x14ac:dyDescent="0.25">
      <c r="A73" s="159" t="s">
        <v>140</v>
      </c>
      <c r="B73" s="83"/>
      <c r="C73" s="83">
        <f t="shared" si="7"/>
        <v>27696.03946660057</v>
      </c>
      <c r="D73" s="83">
        <f t="shared" si="7"/>
        <v>96264.072200761468</v>
      </c>
      <c r="E73" s="83">
        <f t="shared" si="7"/>
        <v>30930.155900698497</v>
      </c>
      <c r="F73" s="83">
        <f t="shared" si="7"/>
        <v>71935.020945409109</v>
      </c>
      <c r="G73" s="83">
        <f t="shared" si="7"/>
        <v>3848.0879857148475</v>
      </c>
      <c r="H73" s="83">
        <f t="shared" si="7"/>
        <v>0</v>
      </c>
      <c r="I73" s="83">
        <f t="shared" si="7"/>
        <v>21859</v>
      </c>
      <c r="J73" s="83">
        <f t="shared" si="7"/>
        <v>49233.876067871563</v>
      </c>
      <c r="K73" s="83">
        <f t="shared" si="7"/>
        <v>1.4551915228366845E-11</v>
      </c>
      <c r="L73" s="83">
        <f t="shared" si="7"/>
        <v>18682.545752828592</v>
      </c>
      <c r="M73" s="83">
        <f t="shared" si="7"/>
        <v>0</v>
      </c>
      <c r="N73" s="83">
        <f t="shared" si="7"/>
        <v>18773.093418325734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61639.875</v>
      </c>
      <c r="C79" s="80">
        <f>RES_hhdet_numvin!C64</f>
        <v>167612.4375</v>
      </c>
      <c r="D79" s="80">
        <f>RES_hhdet_numvin!D64</f>
        <v>581907.4375</v>
      </c>
      <c r="E79" s="80">
        <f>RES_hhdet_numvin!E64</f>
        <v>204132.4375</v>
      </c>
      <c r="F79" s="80">
        <f>RES_hhdet_numvin!F64</f>
        <v>173845.4375</v>
      </c>
      <c r="G79" s="80">
        <f>RES_hhdet_numvin!G64</f>
        <v>61518.4375</v>
      </c>
      <c r="H79" s="80">
        <f>RES_hhdet_numvin!H64</f>
        <v>126104.4375</v>
      </c>
      <c r="I79" s="80">
        <f>RES_hhdet_numvin!I64</f>
        <v>0</v>
      </c>
      <c r="J79" s="80">
        <f>RES_hhdet_numvin!J64</f>
        <v>119117.4375</v>
      </c>
      <c r="K79" s="80">
        <f>RES_hhdet_numvin!K64</f>
        <v>123732.4375</v>
      </c>
      <c r="L79" s="80">
        <f>RES_hhdet_numvin!L64</f>
        <v>145806.4375</v>
      </c>
      <c r="M79" s="80">
        <f>RES_hhdet_numvin!M64</f>
        <v>259963.4375</v>
      </c>
      <c r="N79" s="80">
        <f>RES_hhdet_numvin!N64</f>
        <v>392318.4375</v>
      </c>
      <c r="O79" s="80">
        <f>RES_hhdet_numvin!O64</f>
        <v>176440.4375</v>
      </c>
      <c r="P79" s="80">
        <f>RES_hhdet_numvin!P64</f>
        <v>4883.4375</v>
      </c>
      <c r="Q79" s="80">
        <f>RES_hhdet_numvin!Q64</f>
        <v>176476.4375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2394.5625</v>
      </c>
      <c r="H81" s="80">
        <f>RES_hhdet_numvin!H67</f>
        <v>19131</v>
      </c>
      <c r="I81" s="80">
        <f>RES_hhdet_numvin!I67</f>
        <v>0</v>
      </c>
      <c r="J81" s="80">
        <f>RES_hhdet_numvin!J67</f>
        <v>24888</v>
      </c>
      <c r="K81" s="80">
        <f>RES_hhdet_numvin!K67</f>
        <v>20951</v>
      </c>
      <c r="L81" s="80">
        <f>RES_hhdet_numvin!L67</f>
        <v>36837</v>
      </c>
      <c r="M81" s="80">
        <f>RES_hhdet_numvin!M67</f>
        <v>36683</v>
      </c>
      <c r="N81" s="80">
        <f>RES_hhdet_numvin!N67</f>
        <v>62380.000000000007</v>
      </c>
      <c r="O81" s="80">
        <f>RES_hhdet_numvin!O67</f>
        <v>48840</v>
      </c>
      <c r="P81" s="80">
        <f>RES_hhdet_numvin!P67</f>
        <v>4883.4375</v>
      </c>
      <c r="Q81" s="80">
        <f>RES_hhdet_numvin!Q67</f>
        <v>29369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61639.875</v>
      </c>
      <c r="C83" s="80">
        <f>RES_hhdet_numvin!C69</f>
        <v>167612.4375</v>
      </c>
      <c r="D83" s="80">
        <f>RES_hhdet_numvin!D69</f>
        <v>581907.4375</v>
      </c>
      <c r="E83" s="80">
        <f>RES_hhdet_numvin!E69</f>
        <v>204132.4375</v>
      </c>
      <c r="F83" s="80">
        <f>RES_hhdet_numvin!F69</f>
        <v>173845.4375</v>
      </c>
      <c r="G83" s="80">
        <f>RES_hhdet_numvin!G69</f>
        <v>61518.4375</v>
      </c>
      <c r="H83" s="80">
        <f>RES_hhdet_numvin!H69</f>
        <v>126104.4375</v>
      </c>
      <c r="I83" s="80">
        <f>RES_hhdet_numvin!I69</f>
        <v>0</v>
      </c>
      <c r="J83" s="80">
        <f>RES_hhdet_numvin!J69</f>
        <v>119117.4375</v>
      </c>
      <c r="K83" s="80">
        <f>RES_hhdet_numvin!K69</f>
        <v>123732.4375</v>
      </c>
      <c r="L83" s="80">
        <f>RES_hhdet_numvin!L69</f>
        <v>145806.4375</v>
      </c>
      <c r="M83" s="80">
        <f>RES_hhdet_numvin!M69</f>
        <v>259963.4375</v>
      </c>
      <c r="N83" s="80">
        <f>RES_hhdet_numvin!N69</f>
        <v>392318.4375</v>
      </c>
      <c r="O83" s="80">
        <f>RES_hhdet_numvin!O69</f>
        <v>141535.077303928</v>
      </c>
      <c r="P83" s="80">
        <f>RES_hhdet_numvin!P69</f>
        <v>1494.2080834140602</v>
      </c>
      <c r="Q83" s="80">
        <f>RES_hhdet_numvin!Q69</f>
        <v>104178.02711265793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34905.360196071997</v>
      </c>
      <c r="P85" s="80">
        <f>RES_hhdet_numvin!P73</f>
        <v>3389.2294165859394</v>
      </c>
      <c r="Q85" s="80">
        <f>RES_hhdet_numvin!Q73</f>
        <v>72298.410387342068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61639.875</v>
      </c>
      <c r="C88" s="80">
        <f>RES_hhdet_numvin!C78</f>
        <v>167612.4375</v>
      </c>
      <c r="D88" s="80">
        <f>RES_hhdet_numvin!D78</f>
        <v>581907.4375</v>
      </c>
      <c r="E88" s="80">
        <f>RES_hhdet_numvin!E78</f>
        <v>204132.4375</v>
      </c>
      <c r="F88" s="80">
        <f>RES_hhdet_numvin!F78</f>
        <v>173845.4375</v>
      </c>
      <c r="G88" s="80">
        <f>RES_hhdet_numvin!G78</f>
        <v>61518.4375</v>
      </c>
      <c r="H88" s="80">
        <f>RES_hhdet_numvin!H78</f>
        <v>126104.4375</v>
      </c>
      <c r="I88" s="80">
        <f>RES_hhdet_numvin!I78</f>
        <v>0</v>
      </c>
      <c r="J88" s="80">
        <f>RES_hhdet_numvin!J78</f>
        <v>119117.4375</v>
      </c>
      <c r="K88" s="80">
        <f>RES_hhdet_numvin!K78</f>
        <v>123732.4375</v>
      </c>
      <c r="L88" s="80">
        <f>RES_hhdet_numvin!L78</f>
        <v>145806.4375</v>
      </c>
      <c r="M88" s="80">
        <f>RES_hhdet_numvin!M78</f>
        <v>259963.4375</v>
      </c>
      <c r="N88" s="80">
        <f>RES_hhdet_numvin!N78</f>
        <v>392318.4375</v>
      </c>
      <c r="O88" s="80">
        <f>RES_hhdet_numvin!O78</f>
        <v>144428.57741022346</v>
      </c>
      <c r="P88" s="80">
        <f>RES_hhdet_numvin!P78</f>
        <v>4883.4375</v>
      </c>
      <c r="Q88" s="80">
        <f>RES_hhdet_numvin!Q78</f>
        <v>85454.297589776543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0</v>
      </c>
      <c r="O89" s="78">
        <f>RES_hhdet_numvin!O79</f>
        <v>32011.860089776543</v>
      </c>
      <c r="P89" s="78">
        <f>RES_hhdet_numvin!P79</f>
        <v>0</v>
      </c>
      <c r="Q89" s="78">
        <f>RES_hhdet_numvin!Q79</f>
        <v>91022.139910223457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2273.7030335052923</v>
      </c>
      <c r="C93" s="168">
        <f t="shared" ref="C93:Q93" si="8">SUM(C94,C97,C99,C108)</f>
        <v>2052.1505041181604</v>
      </c>
      <c r="D93" s="168">
        <f t="shared" si="8"/>
        <v>2430.5506745692619</v>
      </c>
      <c r="E93" s="168">
        <f t="shared" si="8"/>
        <v>2657.2520772990051</v>
      </c>
      <c r="F93" s="168">
        <f t="shared" si="8"/>
        <v>2624.6358032927942</v>
      </c>
      <c r="G93" s="168">
        <f t="shared" si="8"/>
        <v>2396.8655179227344</v>
      </c>
      <c r="H93" s="168">
        <f t="shared" si="8"/>
        <v>2614.4162849740769</v>
      </c>
      <c r="I93" s="168">
        <f t="shared" si="8"/>
        <v>2173.0962395358365</v>
      </c>
      <c r="J93" s="168">
        <f t="shared" si="8"/>
        <v>2269.0033745076507</v>
      </c>
      <c r="K93" s="168">
        <f t="shared" si="8"/>
        <v>2231.5948613335518</v>
      </c>
      <c r="L93" s="168">
        <f t="shared" si="8"/>
        <v>2261.1086800817925</v>
      </c>
      <c r="M93" s="168">
        <f t="shared" si="8"/>
        <v>2376.6177711020632</v>
      </c>
      <c r="N93" s="168">
        <f t="shared" si="8"/>
        <v>2602.2800109934324</v>
      </c>
      <c r="O93" s="168">
        <f t="shared" si="8"/>
        <v>2504.8042079261259</v>
      </c>
      <c r="P93" s="168">
        <f t="shared" si="8"/>
        <v>2235.5445069527891</v>
      </c>
      <c r="Q93" s="168">
        <f t="shared" si="8"/>
        <v>2317.7426411209058</v>
      </c>
    </row>
    <row r="94" spans="1:17" ht="12" customHeight="1" x14ac:dyDescent="0.25">
      <c r="A94" s="158" t="s">
        <v>65</v>
      </c>
      <c r="B94" s="157">
        <f>SUM(B95:B96)</f>
        <v>1867.4092637352505</v>
      </c>
      <c r="C94" s="157">
        <f t="shared" ref="C94:Q94" si="9">SUM(C95:C96)</f>
        <v>1631.92623125399</v>
      </c>
      <c r="D94" s="157">
        <f t="shared" si="9"/>
        <v>1886.8084982001255</v>
      </c>
      <c r="E94" s="157">
        <f t="shared" si="9"/>
        <v>2076.2395023435247</v>
      </c>
      <c r="F94" s="157">
        <f t="shared" si="9"/>
        <v>2098.9061602196025</v>
      </c>
      <c r="G94" s="157">
        <f t="shared" si="9"/>
        <v>1746.1039762481259</v>
      </c>
      <c r="H94" s="157">
        <f t="shared" si="9"/>
        <v>1917.0614560807189</v>
      </c>
      <c r="I94" s="157">
        <f t="shared" si="9"/>
        <v>1534.387083756845</v>
      </c>
      <c r="J94" s="157">
        <f t="shared" si="9"/>
        <v>1699.1785742076306</v>
      </c>
      <c r="K94" s="157">
        <f t="shared" si="9"/>
        <v>1690.2724471855822</v>
      </c>
      <c r="L94" s="157">
        <f t="shared" si="9"/>
        <v>1707.4410840272822</v>
      </c>
      <c r="M94" s="157">
        <f t="shared" si="9"/>
        <v>1780.1497915903285</v>
      </c>
      <c r="N94" s="157">
        <f t="shared" si="9"/>
        <v>1951.4991854919697</v>
      </c>
      <c r="O94" s="157">
        <f t="shared" si="9"/>
        <v>1838.6777209754002</v>
      </c>
      <c r="P94" s="157">
        <f t="shared" si="9"/>
        <v>1603.9202231409049</v>
      </c>
      <c r="Q94" s="157">
        <f t="shared" si="9"/>
        <v>1659.3373336433931</v>
      </c>
    </row>
    <row r="95" spans="1:17" ht="12" customHeight="1" x14ac:dyDescent="0.25">
      <c r="A95" s="23" t="s">
        <v>161</v>
      </c>
      <c r="B95" s="156">
        <f>RES_hhdet_fec!B$64</f>
        <v>1858.6997060501685</v>
      </c>
      <c r="C95" s="156">
        <f>RES_hhdet_fec!C$64</f>
        <v>1617.9342316289346</v>
      </c>
      <c r="D95" s="156">
        <f>RES_hhdet_fec!D$64</f>
        <v>1870.2994961977242</v>
      </c>
      <c r="E95" s="156">
        <f>RES_hhdet_fec!E$64</f>
        <v>2031.8807878821447</v>
      </c>
      <c r="F95" s="156">
        <f>RES_hhdet_fec!F$64</f>
        <v>2087.8605678694603</v>
      </c>
      <c r="G95" s="156">
        <f>RES_hhdet_fec!G$64</f>
        <v>1689.7789907983836</v>
      </c>
      <c r="H95" s="156">
        <f>RES_hhdet_fec!H$64</f>
        <v>1874.5968763296635</v>
      </c>
      <c r="I95" s="156">
        <f>RES_hhdet_fec!I$64</f>
        <v>1463.1989550912624</v>
      </c>
      <c r="J95" s="156">
        <f>RES_hhdet_fec!J$64</f>
        <v>1663.7217086661133</v>
      </c>
      <c r="K95" s="156">
        <f>RES_hhdet_fec!K$64</f>
        <v>1624.5112189709075</v>
      </c>
      <c r="L95" s="156">
        <f>RES_hhdet_fec!L$64</f>
        <v>1670.368214430257</v>
      </c>
      <c r="M95" s="156">
        <f>RES_hhdet_fec!M$64</f>
        <v>1745.6772957405212</v>
      </c>
      <c r="N95" s="156">
        <f>RES_hhdet_fec!N$64</f>
        <v>1911.9846664801605</v>
      </c>
      <c r="O95" s="156">
        <f>RES_hhdet_fec!O$64</f>
        <v>1804.9904328965063</v>
      </c>
      <c r="P95" s="156">
        <f>RES_hhdet_fec!P$64</f>
        <v>1569.003601537617</v>
      </c>
      <c r="Q95" s="156">
        <f>RES_hhdet_fec!Q$64</f>
        <v>1612.5652874980733</v>
      </c>
    </row>
    <row r="96" spans="1:17" ht="12" customHeight="1" x14ac:dyDescent="0.25">
      <c r="A96" s="23" t="s">
        <v>60</v>
      </c>
      <c r="B96" s="156">
        <f>RES_hhdet_fec!B$65</f>
        <v>8.7095576850819416</v>
      </c>
      <c r="C96" s="156">
        <f>RES_hhdet_fec!C$65</f>
        <v>13.991999625055234</v>
      </c>
      <c r="D96" s="156">
        <f>RES_hhdet_fec!D$65</f>
        <v>16.509002002401388</v>
      </c>
      <c r="E96" s="156">
        <f>RES_hhdet_fec!E$65</f>
        <v>44.358714461379854</v>
      </c>
      <c r="F96" s="156">
        <f>RES_hhdet_fec!F$65</f>
        <v>11.045592350142428</v>
      </c>
      <c r="G96" s="156">
        <f>RES_hhdet_fec!G$65</f>
        <v>56.3249854497423</v>
      </c>
      <c r="H96" s="156">
        <f>RES_hhdet_fec!H$65</f>
        <v>42.464579751055425</v>
      </c>
      <c r="I96" s="156">
        <f>RES_hhdet_fec!I$65</f>
        <v>71.188128665582482</v>
      </c>
      <c r="J96" s="156">
        <f>RES_hhdet_fec!J$65</f>
        <v>35.456865541517367</v>
      </c>
      <c r="K96" s="156">
        <f>RES_hhdet_fec!K$65</f>
        <v>65.761228214674659</v>
      </c>
      <c r="L96" s="156">
        <f>RES_hhdet_fec!L$65</f>
        <v>37.07286959702526</v>
      </c>
      <c r="M96" s="156">
        <f>RES_hhdet_fec!M$65</f>
        <v>34.472495849807331</v>
      </c>
      <c r="N96" s="156">
        <f>RES_hhdet_fec!N$65</f>
        <v>39.51451901180917</v>
      </c>
      <c r="O96" s="156">
        <f>RES_hhdet_fec!O$65</f>
        <v>33.68728807889395</v>
      </c>
      <c r="P96" s="156">
        <f>RES_hhdet_fec!P$65</f>
        <v>34.916621603287943</v>
      </c>
      <c r="Q96" s="156">
        <f>RES_hhdet_fec!Q$65</f>
        <v>46.772046145319784</v>
      </c>
    </row>
    <row r="97" spans="1:17" ht="12" customHeight="1" x14ac:dyDescent="0.25">
      <c r="A97" s="158" t="s">
        <v>112</v>
      </c>
      <c r="B97" s="157">
        <f>B98</f>
        <v>1.4104478746208984</v>
      </c>
      <c r="C97" s="157">
        <f t="shared" ref="C97:Q97" si="10">C98</f>
        <v>1.7054147373570541</v>
      </c>
      <c r="D97" s="157">
        <f t="shared" si="10"/>
        <v>2.4183144654762074</v>
      </c>
      <c r="E97" s="157">
        <f t="shared" si="10"/>
        <v>2.8472048720557175</v>
      </c>
      <c r="F97" s="157">
        <f t="shared" si="10"/>
        <v>3.2816908004520835</v>
      </c>
      <c r="G97" s="157">
        <f t="shared" si="10"/>
        <v>3.5860154957132773</v>
      </c>
      <c r="H97" s="157">
        <f t="shared" si="10"/>
        <v>4.0801891885670063</v>
      </c>
      <c r="I97" s="157">
        <f t="shared" si="10"/>
        <v>4.4005466724600106</v>
      </c>
      <c r="J97" s="157">
        <f t="shared" si="10"/>
        <v>5.2848333752911518</v>
      </c>
      <c r="K97" s="157">
        <f t="shared" si="10"/>
        <v>5.4744601643768895</v>
      </c>
      <c r="L97" s="157">
        <f t="shared" si="10"/>
        <v>5.7007210369686696</v>
      </c>
      <c r="M97" s="157">
        <f t="shared" si="10"/>
        <v>6.1154567326814737</v>
      </c>
      <c r="N97" s="157">
        <f t="shared" si="10"/>
        <v>7.3492991355329904</v>
      </c>
      <c r="O97" s="157">
        <f t="shared" si="10"/>
        <v>8.2337268853169014</v>
      </c>
      <c r="P97" s="157">
        <f t="shared" si="10"/>
        <v>8.2278810406668192</v>
      </c>
      <c r="Q97" s="157">
        <f t="shared" si="10"/>
        <v>8.5094640711264447</v>
      </c>
    </row>
    <row r="98" spans="1:17" ht="12" customHeight="1" x14ac:dyDescent="0.25">
      <c r="A98" s="23" t="s">
        <v>60</v>
      </c>
      <c r="B98" s="156">
        <f>RES_hhdet_fec!B$67</f>
        <v>1.4104478746208984</v>
      </c>
      <c r="C98" s="156">
        <f>RES_hhdet_fec!C$67</f>
        <v>1.7054147373570541</v>
      </c>
      <c r="D98" s="156">
        <f>RES_hhdet_fec!D$67</f>
        <v>2.4183144654762074</v>
      </c>
      <c r="E98" s="156">
        <f>RES_hhdet_fec!E$67</f>
        <v>2.8472048720557175</v>
      </c>
      <c r="F98" s="156">
        <f>RES_hhdet_fec!F$67</f>
        <v>3.2816908004520835</v>
      </c>
      <c r="G98" s="156">
        <f>RES_hhdet_fec!G$67</f>
        <v>3.5860154957132773</v>
      </c>
      <c r="H98" s="156">
        <f>RES_hhdet_fec!H$67</f>
        <v>4.0801891885670063</v>
      </c>
      <c r="I98" s="156">
        <f>RES_hhdet_fec!I$67</f>
        <v>4.4005466724600106</v>
      </c>
      <c r="J98" s="156">
        <f>RES_hhdet_fec!J$67</f>
        <v>5.2848333752911518</v>
      </c>
      <c r="K98" s="156">
        <f>RES_hhdet_fec!K$67</f>
        <v>5.4744601643768895</v>
      </c>
      <c r="L98" s="156">
        <f>RES_hhdet_fec!L$67</f>
        <v>5.7007210369686696</v>
      </c>
      <c r="M98" s="156">
        <f>RES_hhdet_fec!M$67</f>
        <v>6.1154567326814737</v>
      </c>
      <c r="N98" s="156">
        <f>RES_hhdet_fec!N$67</f>
        <v>7.3492991355329904</v>
      </c>
      <c r="O98" s="156">
        <f>RES_hhdet_fec!O$67</f>
        <v>8.2337268853169014</v>
      </c>
      <c r="P98" s="156">
        <f>RES_hhdet_fec!P$67</f>
        <v>8.2278810406668192</v>
      </c>
      <c r="Q98" s="156">
        <f>RES_hhdet_fec!Q$67</f>
        <v>8.5094640711264447</v>
      </c>
    </row>
    <row r="99" spans="1:17" ht="12" customHeight="1" x14ac:dyDescent="0.25">
      <c r="A99" s="158" t="s">
        <v>63</v>
      </c>
      <c r="B99" s="157">
        <f>SUM(B100:B101,B104:B105)</f>
        <v>264.4251317925295</v>
      </c>
      <c r="C99" s="157">
        <f t="shared" ref="C99:Q99" si="11">SUM(C100:C101,C104:C105)</f>
        <v>274.49485418770848</v>
      </c>
      <c r="D99" s="157">
        <f t="shared" si="11"/>
        <v>332.58401953880292</v>
      </c>
      <c r="E99" s="157">
        <f t="shared" si="11"/>
        <v>367.57208109974431</v>
      </c>
      <c r="F99" s="157">
        <f t="shared" si="11"/>
        <v>330.66101861775741</v>
      </c>
      <c r="G99" s="157">
        <f t="shared" si="11"/>
        <v>351.79859279161337</v>
      </c>
      <c r="H99" s="157">
        <f t="shared" si="11"/>
        <v>402.40051412661421</v>
      </c>
      <c r="I99" s="157">
        <f t="shared" si="11"/>
        <v>400.64170505108621</v>
      </c>
      <c r="J99" s="157">
        <f t="shared" si="11"/>
        <v>354.43190564497064</v>
      </c>
      <c r="K99" s="157">
        <f t="shared" si="11"/>
        <v>340.32287631818326</v>
      </c>
      <c r="L99" s="157">
        <f t="shared" si="11"/>
        <v>340.30448847435542</v>
      </c>
      <c r="M99" s="157">
        <f t="shared" si="11"/>
        <v>367.54898942282733</v>
      </c>
      <c r="N99" s="157">
        <f t="shared" si="11"/>
        <v>397.49571366868508</v>
      </c>
      <c r="O99" s="157">
        <f t="shared" si="11"/>
        <v>408.56879918610923</v>
      </c>
      <c r="P99" s="157">
        <f t="shared" si="11"/>
        <v>388.95799557757545</v>
      </c>
      <c r="Q99" s="157">
        <f t="shared" si="11"/>
        <v>404.81955013147194</v>
      </c>
    </row>
    <row r="100" spans="1:17" ht="12" customHeight="1" x14ac:dyDescent="0.25">
      <c r="A100" s="167" t="s">
        <v>160</v>
      </c>
      <c r="B100" s="132">
        <f>RES_hhdet_fec!B$69</f>
        <v>242.61034259812425</v>
      </c>
      <c r="C100" s="132">
        <f>RES_hhdet_fec!C$69</f>
        <v>254.75647128630104</v>
      </c>
      <c r="D100" s="132">
        <f>RES_hhdet_fec!D$69</f>
        <v>306.54122428735195</v>
      </c>
      <c r="E100" s="132">
        <f>RES_hhdet_fec!E$69</f>
        <v>342.01622977020241</v>
      </c>
      <c r="F100" s="132">
        <f>RES_hhdet_fec!F$69</f>
        <v>303.31027563576305</v>
      </c>
      <c r="G100" s="132">
        <f>RES_hhdet_fec!G$69</f>
        <v>329.43607240458783</v>
      </c>
      <c r="H100" s="132">
        <f>RES_hhdet_fec!H$69</f>
        <v>401.69315880711764</v>
      </c>
      <c r="I100" s="132">
        <f>RES_hhdet_fec!I$69</f>
        <v>375.31329020442996</v>
      </c>
      <c r="J100" s="132">
        <f>RES_hhdet_fec!J$69</f>
        <v>335.99560132158001</v>
      </c>
      <c r="K100" s="132">
        <f>RES_hhdet_fec!K$69</f>
        <v>329.0056672605138</v>
      </c>
      <c r="L100" s="132">
        <f>RES_hhdet_fec!L$69</f>
        <v>333.70467814251344</v>
      </c>
      <c r="M100" s="132">
        <f>RES_hhdet_fec!M$69</f>
        <v>365.11844570951973</v>
      </c>
      <c r="N100" s="132">
        <f>RES_hhdet_fec!N$69</f>
        <v>392.20298277627779</v>
      </c>
      <c r="O100" s="132">
        <f>RES_hhdet_fec!O$69</f>
        <v>396.54090969143567</v>
      </c>
      <c r="P100" s="132">
        <f>RES_hhdet_fec!P$69</f>
        <v>375.12280908814074</v>
      </c>
      <c r="Q100" s="132">
        <f>RES_hhdet_fec!Q$69</f>
        <v>391.76243793328484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</v>
      </c>
      <c r="M102" s="165">
        <f>RES_hhdet_fec!M$71</f>
        <v>0</v>
      </c>
      <c r="N102" s="165">
        <f>RES_hhdet_fec!N$71</f>
        <v>0</v>
      </c>
      <c r="O102" s="165">
        <f>RES_hhdet_fec!O$71</f>
        <v>0</v>
      </c>
      <c r="P102" s="165">
        <f>RES_hhdet_fec!P$71</f>
        <v>0</v>
      </c>
      <c r="Q102" s="165">
        <f>RES_hhdet_fec!Q$71</f>
        <v>0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</v>
      </c>
      <c r="M103" s="164">
        <f>RES_hhdet_fec!M$72</f>
        <v>0</v>
      </c>
      <c r="N103" s="164">
        <f>RES_hhdet_fec!N$72</f>
        <v>0</v>
      </c>
      <c r="O103" s="164">
        <f>RES_hhdet_fec!O$72</f>
        <v>0</v>
      </c>
      <c r="P103" s="164">
        <f>RES_hhdet_fec!P$72</f>
        <v>0</v>
      </c>
      <c r="Q103" s="164">
        <f>RES_hhdet_fec!Q$72</f>
        <v>0</v>
      </c>
    </row>
    <row r="104" spans="1:17" ht="12" customHeight="1" x14ac:dyDescent="0.25">
      <c r="A104" s="163" t="s">
        <v>142</v>
      </c>
      <c r="B104" s="162">
        <f>RES_hhdet_fec!B$73</f>
        <v>21.814789194405243</v>
      </c>
      <c r="C104" s="162">
        <f>RES_hhdet_fec!C$73</f>
        <v>19.738382901407462</v>
      </c>
      <c r="D104" s="162">
        <f>RES_hhdet_fec!D$73</f>
        <v>26.042795251450986</v>
      </c>
      <c r="E104" s="162">
        <f>RES_hhdet_fec!E$73</f>
        <v>25.555851329541895</v>
      </c>
      <c r="F104" s="162">
        <f>RES_hhdet_fec!F$73</f>
        <v>27.350742981994358</v>
      </c>
      <c r="G104" s="162">
        <f>RES_hhdet_fec!G$73</f>
        <v>22.362520387025526</v>
      </c>
      <c r="H104" s="162">
        <f>RES_hhdet_fec!H$73</f>
        <v>0.70735531949657693</v>
      </c>
      <c r="I104" s="162">
        <f>RES_hhdet_fec!I$73</f>
        <v>25.32841484665623</v>
      </c>
      <c r="J104" s="162">
        <f>RES_hhdet_fec!J$73</f>
        <v>18.436304323390615</v>
      </c>
      <c r="K104" s="162">
        <f>RES_hhdet_fec!K$73</f>
        <v>11.317209057669446</v>
      </c>
      <c r="L104" s="162">
        <f>RES_hhdet_fec!L$73</f>
        <v>6.5998103318419705</v>
      </c>
      <c r="M104" s="162">
        <f>RES_hhdet_fec!M$73</f>
        <v>2.4305437133076246</v>
      </c>
      <c r="N104" s="162">
        <f>RES_hhdet_fec!N$73</f>
        <v>5.2927308924072776</v>
      </c>
      <c r="O104" s="162">
        <f>RES_hhdet_fec!O$73</f>
        <v>12.027889494673547</v>
      </c>
      <c r="P104" s="162">
        <f>RES_hhdet_fec!P$73</f>
        <v>13.835186489434685</v>
      </c>
      <c r="Q104" s="162">
        <f>RES_hhdet_fec!Q$73</f>
        <v>13.057112198187101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</v>
      </c>
      <c r="M106" s="156">
        <f>RES_hhdet_fec!M$75</f>
        <v>0</v>
      </c>
      <c r="N106" s="156">
        <f>RES_hhdet_fec!N$75</f>
        <v>0</v>
      </c>
      <c r="O106" s="156">
        <f>RES_hhdet_fec!O$75</f>
        <v>0</v>
      </c>
      <c r="P106" s="156">
        <f>RES_hhdet_fec!P$75</f>
        <v>0</v>
      </c>
      <c r="Q106" s="156">
        <f>RES_hhdet_fec!Q$75</f>
        <v>0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</v>
      </c>
      <c r="M107" s="156">
        <f>RES_hhdet_fec!M$76</f>
        <v>0</v>
      </c>
      <c r="N107" s="156">
        <f>RES_hhdet_fec!N$76</f>
        <v>0</v>
      </c>
      <c r="O107" s="156">
        <f>RES_hhdet_fec!O$76</f>
        <v>0</v>
      </c>
      <c r="P107" s="156">
        <f>RES_hhdet_fec!P$76</f>
        <v>0</v>
      </c>
      <c r="Q107" s="156">
        <f>RES_hhdet_fec!Q$76</f>
        <v>0</v>
      </c>
    </row>
    <row r="108" spans="1:17" ht="12" customHeight="1" x14ac:dyDescent="0.25">
      <c r="A108" s="158" t="s">
        <v>62</v>
      </c>
      <c r="B108" s="157">
        <f>SUM(B109:B110)</f>
        <v>140.45819010289122</v>
      </c>
      <c r="C108" s="157">
        <f t="shared" ref="C108:Q108" si="14">SUM(C109:C110)</f>
        <v>144.02400393910452</v>
      </c>
      <c r="D108" s="157">
        <f t="shared" si="14"/>
        <v>208.73984236485722</v>
      </c>
      <c r="E108" s="157">
        <f t="shared" si="14"/>
        <v>210.59328898368094</v>
      </c>
      <c r="F108" s="157">
        <f t="shared" si="14"/>
        <v>191.78693365498265</v>
      </c>
      <c r="G108" s="157">
        <f t="shared" si="14"/>
        <v>295.37693338728133</v>
      </c>
      <c r="H108" s="157">
        <f t="shared" si="14"/>
        <v>290.8741255781768</v>
      </c>
      <c r="I108" s="157">
        <f t="shared" si="14"/>
        <v>233.66690405544546</v>
      </c>
      <c r="J108" s="157">
        <f t="shared" si="14"/>
        <v>210.10806127975829</v>
      </c>
      <c r="K108" s="157">
        <f t="shared" si="14"/>
        <v>195.52507766540916</v>
      </c>
      <c r="L108" s="157">
        <f t="shared" si="14"/>
        <v>207.66238654318616</v>
      </c>
      <c r="M108" s="157">
        <f t="shared" si="14"/>
        <v>222.8035333562263</v>
      </c>
      <c r="N108" s="157">
        <f t="shared" si="14"/>
        <v>245.93581269724487</v>
      </c>
      <c r="O108" s="157">
        <f t="shared" si="14"/>
        <v>249.32396087929985</v>
      </c>
      <c r="P108" s="157">
        <f t="shared" si="14"/>
        <v>234.43840719364206</v>
      </c>
      <c r="Q108" s="157">
        <f t="shared" si="14"/>
        <v>245.07629327491432</v>
      </c>
    </row>
    <row r="109" spans="1:17" ht="12" customHeight="1" x14ac:dyDescent="0.25">
      <c r="A109" s="23" t="s">
        <v>203</v>
      </c>
      <c r="B109" s="156">
        <f>RES_hhdet_fec!B$78</f>
        <v>115.56245553512319</v>
      </c>
      <c r="C109" s="156">
        <f>RES_hhdet_fec!C$78</f>
        <v>122.06862708476461</v>
      </c>
      <c r="D109" s="156">
        <f>RES_hhdet_fec!D$78</f>
        <v>175.0451595149236</v>
      </c>
      <c r="E109" s="156">
        <f>RES_hhdet_fec!E$78</f>
        <v>187.26801234765344</v>
      </c>
      <c r="F109" s="156">
        <f>RES_hhdet_fec!F$78</f>
        <v>152.36088649477642</v>
      </c>
      <c r="G109" s="156">
        <f>RES_hhdet_fec!G$78</f>
        <v>281.45800467875927</v>
      </c>
      <c r="H109" s="156">
        <f>RES_hhdet_fec!H$78</f>
        <v>271.19687486321754</v>
      </c>
      <c r="I109" s="156">
        <f>RES_hhdet_fec!I$78</f>
        <v>228.96991470430751</v>
      </c>
      <c r="J109" s="156">
        <f>RES_hhdet_fec!J$78</f>
        <v>188.87435001230682</v>
      </c>
      <c r="K109" s="156">
        <f>RES_hhdet_fec!K$78</f>
        <v>193.32548376857793</v>
      </c>
      <c r="L109" s="156">
        <f>RES_hhdet_fec!L$78</f>
        <v>201.63550942435009</v>
      </c>
      <c r="M109" s="156">
        <f>RES_hhdet_fec!M$78</f>
        <v>221.1781035893182</v>
      </c>
      <c r="N109" s="156">
        <f>RES_hhdet_fec!N$78</f>
        <v>239.45391386292053</v>
      </c>
      <c r="O109" s="156">
        <f>RES_hhdet_fec!O$78</f>
        <v>243.1367241187632</v>
      </c>
      <c r="P109" s="156">
        <f>RES_hhdet_fec!P$78</f>
        <v>229.14468754575631</v>
      </c>
      <c r="Q109" s="156">
        <f>RES_hhdet_fec!Q$78</f>
        <v>238.47605281509445</v>
      </c>
    </row>
    <row r="110" spans="1:17" ht="12" customHeight="1" x14ac:dyDescent="0.25">
      <c r="A110" s="29" t="s">
        <v>140</v>
      </c>
      <c r="B110" s="57">
        <f>RES_hhdet_fec!B$79</f>
        <v>24.895734567768042</v>
      </c>
      <c r="C110" s="57">
        <f>RES_hhdet_fec!C$79</f>
        <v>21.955376854339899</v>
      </c>
      <c r="D110" s="57">
        <f>RES_hhdet_fec!D$79</f>
        <v>33.694682849933635</v>
      </c>
      <c r="E110" s="57">
        <f>RES_hhdet_fec!E$79</f>
        <v>23.325276636027485</v>
      </c>
      <c r="F110" s="57">
        <f>RES_hhdet_fec!F$79</f>
        <v>39.42604716020621</v>
      </c>
      <c r="G110" s="57">
        <f>RES_hhdet_fec!G$79</f>
        <v>13.918928708522081</v>
      </c>
      <c r="H110" s="57">
        <f>RES_hhdet_fec!H$79</f>
        <v>19.677250714959232</v>
      </c>
      <c r="I110" s="57">
        <f>RES_hhdet_fec!I$79</f>
        <v>4.6969893511379572</v>
      </c>
      <c r="J110" s="57">
        <f>RES_hhdet_fec!J$79</f>
        <v>21.233711267451461</v>
      </c>
      <c r="K110" s="57">
        <f>RES_hhdet_fec!K$79</f>
        <v>2.1995938968312347</v>
      </c>
      <c r="L110" s="57">
        <f>RES_hhdet_fec!L$79</f>
        <v>6.0268771188360803</v>
      </c>
      <c r="M110" s="57">
        <f>RES_hhdet_fec!M$79</f>
        <v>1.6254297669081113</v>
      </c>
      <c r="N110" s="57">
        <f>RES_hhdet_fec!N$79</f>
        <v>6.481898834324336</v>
      </c>
      <c r="O110" s="57">
        <f>RES_hhdet_fec!O$79</f>
        <v>6.1872367605366527</v>
      </c>
      <c r="P110" s="57">
        <f>RES_hhdet_fec!P$79</f>
        <v>5.2937196478857516</v>
      </c>
      <c r="Q110" s="57">
        <f>RES_hhdet_fec!Q$79</f>
        <v>6.6002404598198821</v>
      </c>
    </row>
    <row r="112" spans="1:17" ht="12" customHeight="1" x14ac:dyDescent="0.25">
      <c r="A112" s="152" t="s">
        <v>119</v>
      </c>
      <c r="B112" s="168">
        <f>SUM(B113,B116,B118,B127)</f>
        <v>1196.9526146398432</v>
      </c>
      <c r="C112" s="168">
        <f t="shared" ref="C112:Q112" si="15">SUM(C113,C116,C118,C127)</f>
        <v>1092.530552422412</v>
      </c>
      <c r="D112" s="168">
        <f t="shared" si="15"/>
        <v>1334.5606646008687</v>
      </c>
      <c r="E112" s="168">
        <f t="shared" si="15"/>
        <v>1483.879637428555</v>
      </c>
      <c r="F112" s="168">
        <f t="shared" si="15"/>
        <v>1475.6361025080196</v>
      </c>
      <c r="G112" s="168">
        <f t="shared" si="15"/>
        <v>1353.3150072322067</v>
      </c>
      <c r="H112" s="168">
        <f t="shared" si="15"/>
        <v>1482.0564597688444</v>
      </c>
      <c r="I112" s="168">
        <f t="shared" si="15"/>
        <v>1252.8481426219421</v>
      </c>
      <c r="J112" s="168">
        <f t="shared" si="15"/>
        <v>1315.6390267137749</v>
      </c>
      <c r="K112" s="168">
        <f t="shared" si="15"/>
        <v>1312.7462289257674</v>
      </c>
      <c r="L112" s="168">
        <f t="shared" si="15"/>
        <v>1331.2807344306875</v>
      </c>
      <c r="M112" s="168">
        <f t="shared" si="15"/>
        <v>1411.632955267137</v>
      </c>
      <c r="N112" s="168">
        <f t="shared" si="15"/>
        <v>1570.8878848150973</v>
      </c>
      <c r="O112" s="168">
        <f t="shared" si="15"/>
        <v>1523.1691377906745</v>
      </c>
      <c r="P112" s="168">
        <f t="shared" si="15"/>
        <v>1369.057709344765</v>
      </c>
      <c r="Q112" s="168">
        <f t="shared" si="15"/>
        <v>1436.1324776993686</v>
      </c>
    </row>
    <row r="113" spans="1:17" ht="12" customHeight="1" x14ac:dyDescent="0.25">
      <c r="A113" s="158" t="s">
        <v>65</v>
      </c>
      <c r="B113" s="157">
        <f>SUM(B114:B115)</f>
        <v>1001.2630682150051</v>
      </c>
      <c r="C113" s="157">
        <f t="shared" ref="C113:Q113" si="16">SUM(C114:C115)</f>
        <v>888.34934141667952</v>
      </c>
      <c r="D113" s="157">
        <f t="shared" si="16"/>
        <v>1060.4713415136594</v>
      </c>
      <c r="E113" s="157">
        <f t="shared" si="16"/>
        <v>1190.6490523751543</v>
      </c>
      <c r="F113" s="157">
        <f t="shared" si="16"/>
        <v>1199.960289879861</v>
      </c>
      <c r="G113" s="157">
        <f t="shared" si="16"/>
        <v>1023.7821685114056</v>
      </c>
      <c r="H113" s="157">
        <f t="shared" si="16"/>
        <v>1124.4517536197845</v>
      </c>
      <c r="I113" s="157">
        <f t="shared" si="16"/>
        <v>920.27144965261073</v>
      </c>
      <c r="J113" s="157">
        <f t="shared" si="16"/>
        <v>1009.4782071479816</v>
      </c>
      <c r="K113" s="157">
        <f t="shared" si="16"/>
        <v>1025.6505070745964</v>
      </c>
      <c r="L113" s="157">
        <f t="shared" si="16"/>
        <v>1034.0839783761403</v>
      </c>
      <c r="M113" s="157">
        <f t="shared" si="16"/>
        <v>1090.2442379218969</v>
      </c>
      <c r="N113" s="157">
        <f t="shared" si="16"/>
        <v>1213.1660114930178</v>
      </c>
      <c r="O113" s="157">
        <f t="shared" si="16"/>
        <v>1152.0835510351712</v>
      </c>
      <c r="P113" s="157">
        <f t="shared" si="16"/>
        <v>1013.4414759314197</v>
      </c>
      <c r="Q113" s="157">
        <f t="shared" si="16"/>
        <v>1063.5172098975713</v>
      </c>
    </row>
    <row r="114" spans="1:17" ht="12" customHeight="1" x14ac:dyDescent="0.25">
      <c r="A114" s="23" t="s">
        <v>161</v>
      </c>
      <c r="B114" s="156">
        <f>RES_hhdet_tes!B$64</f>
        <v>992.55351052992319</v>
      </c>
      <c r="C114" s="156">
        <f>RES_hhdet_tes!C$64</f>
        <v>874.35734179162432</v>
      </c>
      <c r="D114" s="156">
        <f>RES_hhdet_tes!D$64</f>
        <v>1043.9623395112581</v>
      </c>
      <c r="E114" s="156">
        <f>RES_hhdet_tes!E$64</f>
        <v>1146.2903379137745</v>
      </c>
      <c r="F114" s="156">
        <f>RES_hhdet_tes!F$64</f>
        <v>1188.9146975297185</v>
      </c>
      <c r="G114" s="156">
        <f>RES_hhdet_tes!G$64</f>
        <v>967.45718306166339</v>
      </c>
      <c r="H114" s="156">
        <f>RES_hhdet_tes!H$64</f>
        <v>1081.9871738687291</v>
      </c>
      <c r="I114" s="156">
        <f>RES_hhdet_tes!I$64</f>
        <v>849.08332098702829</v>
      </c>
      <c r="J114" s="156">
        <f>RES_hhdet_tes!J$64</f>
        <v>974.02134160646426</v>
      </c>
      <c r="K114" s="156">
        <f>RES_hhdet_tes!K$64</f>
        <v>959.88927885992166</v>
      </c>
      <c r="L114" s="156">
        <f>RES_hhdet_tes!L$64</f>
        <v>997.01110877911503</v>
      </c>
      <c r="M114" s="156">
        <f>RES_hhdet_tes!M$64</f>
        <v>1055.7717420720896</v>
      </c>
      <c r="N114" s="156">
        <f>RES_hhdet_tes!N$64</f>
        <v>1173.6514924812086</v>
      </c>
      <c r="O114" s="156">
        <f>RES_hhdet_tes!O$64</f>
        <v>1118.3962629562773</v>
      </c>
      <c r="P114" s="156">
        <f>RES_hhdet_tes!P$64</f>
        <v>978.52485432813182</v>
      </c>
      <c r="Q114" s="156">
        <f>RES_hhdet_tes!Q$64</f>
        <v>1016.7451637522516</v>
      </c>
    </row>
    <row r="115" spans="1:17" ht="12" customHeight="1" x14ac:dyDescent="0.25">
      <c r="A115" s="23" t="s">
        <v>60</v>
      </c>
      <c r="B115" s="156">
        <f>RES_hhdet_tes!B$65</f>
        <v>8.7095576850819416</v>
      </c>
      <c r="C115" s="156">
        <f>RES_hhdet_tes!C$65</f>
        <v>13.991999625055231</v>
      </c>
      <c r="D115" s="156">
        <f>RES_hhdet_tes!D$65</f>
        <v>16.509002002401381</v>
      </c>
      <c r="E115" s="156">
        <f>RES_hhdet_tes!E$65</f>
        <v>44.358714461379854</v>
      </c>
      <c r="F115" s="156">
        <f>RES_hhdet_tes!F$65</f>
        <v>11.045592350142426</v>
      </c>
      <c r="G115" s="156">
        <f>RES_hhdet_tes!G$65</f>
        <v>56.324985449742307</v>
      </c>
      <c r="H115" s="156">
        <f>RES_hhdet_tes!H$65</f>
        <v>42.464579751055403</v>
      </c>
      <c r="I115" s="156">
        <f>RES_hhdet_tes!I$65</f>
        <v>71.188128665582468</v>
      </c>
      <c r="J115" s="156">
        <f>RES_hhdet_tes!J$65</f>
        <v>35.456865541517374</v>
      </c>
      <c r="K115" s="156">
        <f>RES_hhdet_tes!K$65</f>
        <v>65.761228214674645</v>
      </c>
      <c r="L115" s="156">
        <f>RES_hhdet_tes!L$65</f>
        <v>37.07286959702526</v>
      </c>
      <c r="M115" s="156">
        <f>RES_hhdet_tes!M$65</f>
        <v>34.472495849807352</v>
      </c>
      <c r="N115" s="156">
        <f>RES_hhdet_tes!N$65</f>
        <v>39.514519011809199</v>
      </c>
      <c r="O115" s="156">
        <f>RES_hhdet_tes!O$65</f>
        <v>33.687288078893957</v>
      </c>
      <c r="P115" s="156">
        <f>RES_hhdet_tes!P$65</f>
        <v>34.91662160328795</v>
      </c>
      <c r="Q115" s="156">
        <f>RES_hhdet_tes!Q$65</f>
        <v>46.77204614531977</v>
      </c>
    </row>
    <row r="116" spans="1:17" ht="12" customHeight="1" x14ac:dyDescent="0.25">
      <c r="A116" s="158" t="s">
        <v>112</v>
      </c>
      <c r="B116" s="157">
        <f>B117</f>
        <v>2.0842775885939684</v>
      </c>
      <c r="C116" s="157">
        <f t="shared" ref="C116:Q116" si="17">C117</f>
        <v>2.6501443312035935</v>
      </c>
      <c r="D116" s="157">
        <f t="shared" si="17"/>
        <v>3.9683483828054711</v>
      </c>
      <c r="E116" s="157">
        <f t="shared" si="17"/>
        <v>4.8129839634518961</v>
      </c>
      <c r="F116" s="157">
        <f t="shared" si="17"/>
        <v>5.6981178035921358</v>
      </c>
      <c r="G116" s="157">
        <f t="shared" si="17"/>
        <v>6.3705359660084397</v>
      </c>
      <c r="H116" s="157">
        <f t="shared" si="17"/>
        <v>7.4552032312619563</v>
      </c>
      <c r="I116" s="157">
        <f t="shared" si="17"/>
        <v>8.2283743162756942</v>
      </c>
      <c r="J116" s="157">
        <f t="shared" si="17"/>
        <v>10.162792162317771</v>
      </c>
      <c r="K116" s="157">
        <f t="shared" si="17"/>
        <v>10.894853894579859</v>
      </c>
      <c r="L116" s="157">
        <f t="shared" si="17"/>
        <v>12.104647125100335</v>
      </c>
      <c r="M116" s="157">
        <f t="shared" si="17"/>
        <v>13.705203680544827</v>
      </c>
      <c r="N116" s="157">
        <f t="shared" si="17"/>
        <v>17.557046576036303</v>
      </c>
      <c r="O116" s="157">
        <f t="shared" si="17"/>
        <v>20.462055307187136</v>
      </c>
      <c r="P116" s="157">
        <f t="shared" si="17"/>
        <v>21.043716586110246</v>
      </c>
      <c r="Q116" s="157">
        <f t="shared" si="17"/>
        <v>22.28945637946185</v>
      </c>
    </row>
    <row r="117" spans="1:17" ht="12" customHeight="1" x14ac:dyDescent="0.25">
      <c r="A117" s="23" t="s">
        <v>60</v>
      </c>
      <c r="B117" s="156">
        <f>RES_hhdet_tes!B$67</f>
        <v>2.0842775885939684</v>
      </c>
      <c r="C117" s="156">
        <f>RES_hhdet_tes!C$67</f>
        <v>2.6501443312035935</v>
      </c>
      <c r="D117" s="156">
        <f>RES_hhdet_tes!D$67</f>
        <v>3.9683483828054711</v>
      </c>
      <c r="E117" s="156">
        <f>RES_hhdet_tes!E$67</f>
        <v>4.8129839634518961</v>
      </c>
      <c r="F117" s="156">
        <f>RES_hhdet_tes!F$67</f>
        <v>5.6981178035921358</v>
      </c>
      <c r="G117" s="156">
        <f>RES_hhdet_tes!G$67</f>
        <v>6.3705359660084397</v>
      </c>
      <c r="H117" s="156">
        <f>RES_hhdet_tes!H$67</f>
        <v>7.4552032312619563</v>
      </c>
      <c r="I117" s="156">
        <f>RES_hhdet_tes!I$67</f>
        <v>8.2283743162756942</v>
      </c>
      <c r="J117" s="156">
        <f>RES_hhdet_tes!J$67</f>
        <v>10.162792162317771</v>
      </c>
      <c r="K117" s="156">
        <f>RES_hhdet_tes!K$67</f>
        <v>10.894853894579859</v>
      </c>
      <c r="L117" s="156">
        <f>RES_hhdet_tes!L$67</f>
        <v>12.104647125100335</v>
      </c>
      <c r="M117" s="156">
        <f>RES_hhdet_tes!M$67</f>
        <v>13.705203680544827</v>
      </c>
      <c r="N117" s="156">
        <f>RES_hhdet_tes!N$67</f>
        <v>17.557046576036303</v>
      </c>
      <c r="O117" s="156">
        <f>RES_hhdet_tes!O$67</f>
        <v>20.462055307187136</v>
      </c>
      <c r="P117" s="156">
        <f>RES_hhdet_tes!P$67</f>
        <v>21.043716586110246</v>
      </c>
      <c r="Q117" s="156">
        <f>RES_hhdet_tes!Q$67</f>
        <v>22.28945637946185</v>
      </c>
    </row>
    <row r="118" spans="1:17" ht="12" customHeight="1" x14ac:dyDescent="0.25">
      <c r="A118" s="158" t="s">
        <v>63</v>
      </c>
      <c r="B118" s="157">
        <f>SUM(B119:B120,B123:B124)</f>
        <v>125.76983520361478</v>
      </c>
      <c r="C118" s="157">
        <f t="shared" ref="C118:Q118" si="18">SUM(C119:C120,C123:C124)</f>
        <v>131.92690891236944</v>
      </c>
      <c r="D118" s="157">
        <f t="shared" si="18"/>
        <v>165.42796387799871</v>
      </c>
      <c r="E118" s="157">
        <f t="shared" si="18"/>
        <v>184.86843798732946</v>
      </c>
      <c r="F118" s="157">
        <f t="shared" si="18"/>
        <v>168.41430394527075</v>
      </c>
      <c r="G118" s="157">
        <f t="shared" si="18"/>
        <v>180.12099381316847</v>
      </c>
      <c r="H118" s="157">
        <f t="shared" si="18"/>
        <v>204.84969597409795</v>
      </c>
      <c r="I118" s="157">
        <f t="shared" si="18"/>
        <v>210.23498817620313</v>
      </c>
      <c r="J118" s="157">
        <f t="shared" si="18"/>
        <v>186.6095391752331</v>
      </c>
      <c r="K118" s="157">
        <f t="shared" si="18"/>
        <v>179.65564269597701</v>
      </c>
      <c r="L118" s="157">
        <f t="shared" si="18"/>
        <v>180.34013723692507</v>
      </c>
      <c r="M118" s="157">
        <f t="shared" si="18"/>
        <v>196.22002732820692</v>
      </c>
      <c r="N118" s="157">
        <f t="shared" si="18"/>
        <v>215.09927036988682</v>
      </c>
      <c r="O118" s="157">
        <f t="shared" si="18"/>
        <v>223.43489016552837</v>
      </c>
      <c r="P118" s="157">
        <f t="shared" si="18"/>
        <v>214.50809588752151</v>
      </c>
      <c r="Q118" s="157">
        <f t="shared" si="18"/>
        <v>224.37591608272817</v>
      </c>
    </row>
    <row r="119" spans="1:17" ht="12" customHeight="1" x14ac:dyDescent="0.25">
      <c r="A119" s="167" t="s">
        <v>160</v>
      </c>
      <c r="B119" s="132">
        <f>RES_hhdet_tes!B$69</f>
        <v>113.27573039994837</v>
      </c>
      <c r="C119" s="132">
        <f>RES_hhdet_tes!C$69</f>
        <v>120.62203576290395</v>
      </c>
      <c r="D119" s="132">
        <f>RES_hhdet_tes!D$69</f>
        <v>149.60602550006254</v>
      </c>
      <c r="E119" s="132">
        <f>RES_hhdet_tes!E$69</f>
        <v>169.1058799820853</v>
      </c>
      <c r="F119" s="132">
        <f>RES_hhdet_tes!F$69</f>
        <v>151.01242232173959</v>
      </c>
      <c r="G119" s="132">
        <f>RES_hhdet_tes!G$69</f>
        <v>165.32845235136361</v>
      </c>
      <c r="H119" s="132">
        <f>RES_hhdet_tes!H$69</f>
        <v>204.37706611737326</v>
      </c>
      <c r="I119" s="132">
        <f>RES_hhdet_tes!I$69</f>
        <v>193.07870496475269</v>
      </c>
      <c r="J119" s="132">
        <f>RES_hhdet_tes!J$69</f>
        <v>174.11029071546972</v>
      </c>
      <c r="K119" s="132">
        <f>RES_hhdet_tes!K$69</f>
        <v>171.9808882453045</v>
      </c>
      <c r="L119" s="132">
        <f>RES_hhdet_tes!L$69</f>
        <v>175.85821734251036</v>
      </c>
      <c r="M119" s="132">
        <f>RES_hhdet_tes!M$69</f>
        <v>194.56354773075722</v>
      </c>
      <c r="N119" s="132">
        <f>RES_hhdet_tes!N$69</f>
        <v>211.43393542729495</v>
      </c>
      <c r="O119" s="132">
        <f>RES_hhdet_tes!O$69</f>
        <v>215.07859360186501</v>
      </c>
      <c r="P119" s="132">
        <f>RES_hhdet_tes!P$69</f>
        <v>204.89336658946837</v>
      </c>
      <c r="Q119" s="132">
        <f>RES_hhdet_tes!Q$69</f>
        <v>215.2670716840361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</v>
      </c>
      <c r="M121" s="165">
        <f>RES_hhdet_tes!M$71</f>
        <v>0</v>
      </c>
      <c r="N121" s="165">
        <f>RES_hhdet_tes!N$71</f>
        <v>0</v>
      </c>
      <c r="O121" s="165">
        <f>RES_hhdet_tes!O$71</f>
        <v>0</v>
      </c>
      <c r="P121" s="165">
        <f>RES_hhdet_tes!P$71</f>
        <v>0</v>
      </c>
      <c r="Q121" s="165">
        <f>RES_hhdet_tes!Q$71</f>
        <v>0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</v>
      </c>
      <c r="M122" s="164">
        <f>RES_hhdet_tes!M$72</f>
        <v>0</v>
      </c>
      <c r="N122" s="164">
        <f>RES_hhdet_tes!N$72</f>
        <v>0</v>
      </c>
      <c r="O122" s="164">
        <f>RES_hhdet_tes!O$72</f>
        <v>0</v>
      </c>
      <c r="P122" s="164">
        <f>RES_hhdet_tes!P$72</f>
        <v>0</v>
      </c>
      <c r="Q122" s="164">
        <f>RES_hhdet_tes!Q$72</f>
        <v>0</v>
      </c>
    </row>
    <row r="123" spans="1:17" ht="12" customHeight="1" x14ac:dyDescent="0.25">
      <c r="A123" s="163" t="s">
        <v>142</v>
      </c>
      <c r="B123" s="162">
        <f>RES_hhdet_tes!B$73</f>
        <v>12.49410480366641</v>
      </c>
      <c r="C123" s="162">
        <f>RES_hhdet_tes!C$73</f>
        <v>11.304873149465495</v>
      </c>
      <c r="D123" s="162">
        <f>RES_hhdet_tes!D$73</f>
        <v>15.821938377936171</v>
      </c>
      <c r="E123" s="162">
        <f>RES_hhdet_tes!E$73</f>
        <v>15.762558005244165</v>
      </c>
      <c r="F123" s="162">
        <f>RES_hhdet_tes!F$73</f>
        <v>17.401881623531164</v>
      </c>
      <c r="G123" s="162">
        <f>RES_hhdet_tes!G$73</f>
        <v>14.792541461804857</v>
      </c>
      <c r="H123" s="162">
        <f>RES_hhdet_tes!H$73</f>
        <v>0.47262985672470686</v>
      </c>
      <c r="I123" s="162">
        <f>RES_hhdet_tes!I$73</f>
        <v>17.156283211450432</v>
      </c>
      <c r="J123" s="162">
        <f>RES_hhdet_tes!J$73</f>
        <v>12.499248459763372</v>
      </c>
      <c r="K123" s="162">
        <f>RES_hhdet_tes!K$73</f>
        <v>7.6747544506725109</v>
      </c>
      <c r="L123" s="162">
        <f>RES_hhdet_tes!L$73</f>
        <v>4.4819198944147054</v>
      </c>
      <c r="M123" s="162">
        <f>RES_hhdet_tes!M$73</f>
        <v>1.6564795974496938</v>
      </c>
      <c r="N123" s="162">
        <f>RES_hhdet_tes!N$73</f>
        <v>3.6653349425918651</v>
      </c>
      <c r="O123" s="162">
        <f>RES_hhdet_tes!O$73</f>
        <v>8.3562965636633777</v>
      </c>
      <c r="P123" s="162">
        <f>RES_hhdet_tes!P$73</f>
        <v>9.6147292980531383</v>
      </c>
      <c r="Q123" s="162">
        <f>RES_hhdet_tes!Q$73</f>
        <v>9.1088443986920584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</v>
      </c>
      <c r="M125" s="156">
        <f>RES_hhdet_tes!M$75</f>
        <v>0</v>
      </c>
      <c r="N125" s="156">
        <f>RES_hhdet_tes!N$75</f>
        <v>0</v>
      </c>
      <c r="O125" s="156">
        <f>RES_hhdet_tes!O$75</f>
        <v>0</v>
      </c>
      <c r="P125" s="156">
        <f>RES_hhdet_tes!P$75</f>
        <v>0</v>
      </c>
      <c r="Q125" s="156">
        <f>RES_hhdet_tes!Q$75</f>
        <v>0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</v>
      </c>
      <c r="M126" s="156">
        <f>RES_hhdet_tes!M$76</f>
        <v>0</v>
      </c>
      <c r="N126" s="156">
        <f>RES_hhdet_tes!N$76</f>
        <v>0</v>
      </c>
      <c r="O126" s="156">
        <f>RES_hhdet_tes!O$76</f>
        <v>0</v>
      </c>
      <c r="P126" s="156">
        <f>RES_hhdet_tes!P$76</f>
        <v>0</v>
      </c>
      <c r="Q126" s="156">
        <f>RES_hhdet_tes!Q$76</f>
        <v>0</v>
      </c>
    </row>
    <row r="127" spans="1:17" ht="12" customHeight="1" x14ac:dyDescent="0.25">
      <c r="A127" s="158" t="s">
        <v>62</v>
      </c>
      <c r="B127" s="157">
        <f>SUM(B128:B129)</f>
        <v>67.835433632629531</v>
      </c>
      <c r="C127" s="157">
        <f t="shared" ref="C127:Q127" si="21">SUM(C128:C129)</f>
        <v>69.604157762159588</v>
      </c>
      <c r="D127" s="157">
        <f t="shared" si="21"/>
        <v>104.69301082640504</v>
      </c>
      <c r="E127" s="157">
        <f t="shared" si="21"/>
        <v>103.54916310261966</v>
      </c>
      <c r="F127" s="157">
        <f t="shared" si="21"/>
        <v>101.56339087929567</v>
      </c>
      <c r="G127" s="157">
        <f t="shared" si="21"/>
        <v>143.0413089416241</v>
      </c>
      <c r="H127" s="157">
        <f t="shared" si="21"/>
        <v>145.29980694369985</v>
      </c>
      <c r="I127" s="157">
        <f t="shared" si="21"/>
        <v>114.11333047685244</v>
      </c>
      <c r="J127" s="157">
        <f t="shared" si="21"/>
        <v>109.38848822824254</v>
      </c>
      <c r="K127" s="157">
        <f t="shared" si="21"/>
        <v>96.54522526061416</v>
      </c>
      <c r="L127" s="157">
        <f t="shared" si="21"/>
        <v>104.75197169252164</v>
      </c>
      <c r="M127" s="157">
        <f t="shared" si="21"/>
        <v>111.46348633648829</v>
      </c>
      <c r="N127" s="157">
        <f t="shared" si="21"/>
        <v>125.06555637615637</v>
      </c>
      <c r="O127" s="157">
        <f t="shared" si="21"/>
        <v>127.1886412827881</v>
      </c>
      <c r="P127" s="157">
        <f t="shared" si="21"/>
        <v>120.06442093971354</v>
      </c>
      <c r="Q127" s="157">
        <f t="shared" si="21"/>
        <v>125.94989533960708</v>
      </c>
    </row>
    <row r="128" spans="1:17" ht="12" customHeight="1" x14ac:dyDescent="0.25">
      <c r="A128" s="23" t="s">
        <v>203</v>
      </c>
      <c r="B128" s="156">
        <f>RES_hhdet_tes!B$78</f>
        <v>48.54878653521466</v>
      </c>
      <c r="C128" s="156">
        <f>RES_hhdet_tes!C$78</f>
        <v>52.556210799193458</v>
      </c>
      <c r="D128" s="156">
        <f>RES_hhdet_tes!D$78</f>
        <v>78.273596620792418</v>
      </c>
      <c r="E128" s="156">
        <f>RES_hhdet_tes!E$78</f>
        <v>85.171306796140541</v>
      </c>
      <c r="F128" s="156">
        <f>RES_hhdet_tes!F$78</f>
        <v>70.257303865043028</v>
      </c>
      <c r="G128" s="156">
        <f>RES_hhdet_tes!G$78</f>
        <v>131.87884257407583</v>
      </c>
      <c r="H128" s="156">
        <f>RES_hhdet_tes!H$78</f>
        <v>129.28610252938313</v>
      </c>
      <c r="I128" s="156">
        <f>RES_hhdet_tes!I$78</f>
        <v>110.28696066877565</v>
      </c>
      <c r="J128" s="156">
        <f>RES_hhdet_tes!J$78</f>
        <v>92.062528296153715</v>
      </c>
      <c r="K128" s="156">
        <f>RES_hhdet_tes!K$78</f>
        <v>94.74627545742112</v>
      </c>
      <c r="L128" s="156">
        <f>RES_hhdet_tes!L$78</f>
        <v>99.819213192587554</v>
      </c>
      <c r="M128" s="156">
        <f>RES_hhdet_tes!M$78</f>
        <v>110.12685705502473</v>
      </c>
      <c r="N128" s="156">
        <f>RES_hhdet_tes!N$78</f>
        <v>119.70219095594291</v>
      </c>
      <c r="O128" s="156">
        <f>RES_hhdet_tes!O$78</f>
        <v>122.05260062236898</v>
      </c>
      <c r="P128" s="156">
        <f>RES_hhdet_tes!P$78</f>
        <v>115.66950938077869</v>
      </c>
      <c r="Q128" s="156">
        <f>RES_hhdet_tes!Q$78</f>
        <v>120.45591356044389</v>
      </c>
    </row>
    <row r="129" spans="1:17" ht="12" customHeight="1" x14ac:dyDescent="0.25">
      <c r="A129" s="29" t="s">
        <v>140</v>
      </c>
      <c r="B129" s="57">
        <f>RES_hhdet_tes!B$79</f>
        <v>19.286647097414868</v>
      </c>
      <c r="C129" s="57">
        <f>RES_hhdet_tes!C$79</f>
        <v>17.04794696296613</v>
      </c>
      <c r="D129" s="57">
        <f>RES_hhdet_tes!D$79</f>
        <v>26.419414205612622</v>
      </c>
      <c r="E129" s="57">
        <f>RES_hhdet_tes!E$79</f>
        <v>18.377856306479121</v>
      </c>
      <c r="F129" s="57">
        <f>RES_hhdet_tes!F$79</f>
        <v>31.30608701425264</v>
      </c>
      <c r="G129" s="57">
        <f>RES_hhdet_tes!G$79</f>
        <v>11.16246636754825</v>
      </c>
      <c r="H129" s="57">
        <f>RES_hhdet_tes!H$79</f>
        <v>16.013704414316731</v>
      </c>
      <c r="I129" s="57">
        <f>RES_hhdet_tes!I$79</f>
        <v>3.8263698080767843</v>
      </c>
      <c r="J129" s="57">
        <f>RES_hhdet_tes!J$79</f>
        <v>17.325959932088821</v>
      </c>
      <c r="K129" s="57">
        <f>RES_hhdet_tes!K$79</f>
        <v>1.7989498031930442</v>
      </c>
      <c r="L129" s="57">
        <f>RES_hhdet_tes!L$79</f>
        <v>4.9327584999340877</v>
      </c>
      <c r="M129" s="57">
        <f>RES_hhdet_tes!M$79</f>
        <v>1.3366292814635523</v>
      </c>
      <c r="N129" s="57">
        <f>RES_hhdet_tes!N$79</f>
        <v>5.3633654202134613</v>
      </c>
      <c r="O129" s="57">
        <f>RES_hhdet_tes!O$79</f>
        <v>5.1360406604191091</v>
      </c>
      <c r="P129" s="57">
        <f>RES_hhdet_tes!P$79</f>
        <v>4.3949115589348553</v>
      </c>
      <c r="Q129" s="57">
        <f>RES_hhdet_tes!Q$79</f>
        <v>5.4939817791631986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0.52643313440741701</v>
      </c>
      <c r="C131" s="175">
        <f t="shared" si="22"/>
        <v>0.53238324880654342</v>
      </c>
      <c r="D131" s="175">
        <f t="shared" si="22"/>
        <v>0.54907749036640729</v>
      </c>
      <c r="E131" s="175">
        <f t="shared" si="22"/>
        <v>0.55842637215542679</v>
      </c>
      <c r="F131" s="175">
        <f t="shared" si="22"/>
        <v>0.56222509067990611</v>
      </c>
      <c r="G131" s="175">
        <f t="shared" si="22"/>
        <v>0.56461866429830809</v>
      </c>
      <c r="H131" s="175">
        <f t="shared" si="22"/>
        <v>0.56687852974551822</v>
      </c>
      <c r="I131" s="175">
        <f t="shared" si="22"/>
        <v>0.57652676389957991</v>
      </c>
      <c r="J131" s="175">
        <f t="shared" si="22"/>
        <v>0.57983123405413817</v>
      </c>
      <c r="K131" s="175">
        <f t="shared" si="22"/>
        <v>0.58825472834316317</v>
      </c>
      <c r="L131" s="175">
        <f t="shared" si="22"/>
        <v>0.58877343940076787</v>
      </c>
      <c r="M131" s="175">
        <f t="shared" si="22"/>
        <v>0.5939671799275269</v>
      </c>
      <c r="N131" s="175">
        <f t="shared" si="22"/>
        <v>0.60365828357395079</v>
      </c>
      <c r="O131" s="175">
        <f t="shared" si="22"/>
        <v>0.60809908134568147</v>
      </c>
      <c r="P131" s="175">
        <f t="shared" si="22"/>
        <v>0.612404586483</v>
      </c>
      <c r="Q131" s="175">
        <f t="shared" si="22"/>
        <v>0.61962551502475127</v>
      </c>
    </row>
    <row r="132" spans="1:17" ht="12" customHeight="1" x14ac:dyDescent="0.25">
      <c r="A132" s="158" t="s">
        <v>65</v>
      </c>
      <c r="B132" s="169">
        <f t="shared" si="22"/>
        <v>0.53617762729325191</v>
      </c>
      <c r="C132" s="169">
        <f t="shared" si="22"/>
        <v>0.544356309987163</v>
      </c>
      <c r="D132" s="169">
        <f t="shared" si="22"/>
        <v>0.5620450313454014</v>
      </c>
      <c r="E132" s="169">
        <f t="shared" si="22"/>
        <v>0.57346421307909168</v>
      </c>
      <c r="F132" s="169">
        <f t="shared" si="22"/>
        <v>0.57170745058669636</v>
      </c>
      <c r="G132" s="169">
        <f t="shared" si="22"/>
        <v>0.58632371407298345</v>
      </c>
      <c r="H132" s="169">
        <f t="shared" si="22"/>
        <v>0.58654966435903289</v>
      </c>
      <c r="I132" s="169">
        <f t="shared" si="22"/>
        <v>0.5997648568569719</v>
      </c>
      <c r="J132" s="169">
        <f t="shared" si="22"/>
        <v>0.59409777316591139</v>
      </c>
      <c r="K132" s="169">
        <f t="shared" si="22"/>
        <v>0.6067959687696346</v>
      </c>
      <c r="L132" s="169">
        <f t="shared" si="22"/>
        <v>0.60563376859661955</v>
      </c>
      <c r="M132" s="169">
        <f t="shared" si="22"/>
        <v>0.61244522403247192</v>
      </c>
      <c r="N132" s="169">
        <f t="shared" si="22"/>
        <v>0.62165847698633836</v>
      </c>
      <c r="O132" s="169">
        <f t="shared" si="22"/>
        <v>0.62658264571999189</v>
      </c>
      <c r="P132" s="169">
        <f t="shared" si="22"/>
        <v>0.63185279498928582</v>
      </c>
      <c r="Q132" s="169">
        <f t="shared" si="22"/>
        <v>0.64092887463841697</v>
      </c>
    </row>
    <row r="133" spans="1:17" ht="12" customHeight="1" x14ac:dyDescent="0.25">
      <c r="A133" s="23" t="s">
        <v>161</v>
      </c>
      <c r="B133" s="73">
        <f t="shared" si="22"/>
        <v>0.53400423279731934</v>
      </c>
      <c r="C133" s="73">
        <f t="shared" si="22"/>
        <v>0.54041587395757251</v>
      </c>
      <c r="D133" s="73">
        <f t="shared" si="22"/>
        <v>0.55817923366477373</v>
      </c>
      <c r="E133" s="73">
        <f t="shared" si="22"/>
        <v>0.56415235812558051</v>
      </c>
      <c r="F133" s="73">
        <f t="shared" si="22"/>
        <v>0.56944161685228656</v>
      </c>
      <c r="G133" s="73">
        <f t="shared" si="22"/>
        <v>0.57253474467957555</v>
      </c>
      <c r="H133" s="73">
        <f t="shared" si="22"/>
        <v>0.57718392019685227</v>
      </c>
      <c r="I133" s="73">
        <f t="shared" si="22"/>
        <v>0.5802924599095749</v>
      </c>
      <c r="J133" s="73">
        <f t="shared" si="22"/>
        <v>0.58544727554669262</v>
      </c>
      <c r="K133" s="73">
        <f t="shared" si="22"/>
        <v>0.59087882413517012</v>
      </c>
      <c r="L133" s="73">
        <f t="shared" si="22"/>
        <v>0.59688103507117074</v>
      </c>
      <c r="M133" s="73">
        <f t="shared" si="22"/>
        <v>0.60479204526987229</v>
      </c>
      <c r="N133" s="73">
        <f t="shared" si="22"/>
        <v>0.61383938535544047</v>
      </c>
      <c r="O133" s="73">
        <f t="shared" si="22"/>
        <v>0.61961340213951333</v>
      </c>
      <c r="P133" s="73">
        <f t="shared" si="22"/>
        <v>0.62366004346273107</v>
      </c>
      <c r="Q133" s="73">
        <f t="shared" si="22"/>
        <v>0.6305141079464458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0.99999999999999978</v>
      </c>
      <c r="D134" s="73">
        <f t="shared" si="22"/>
        <v>0.99999999999999956</v>
      </c>
      <c r="E134" s="73">
        <f t="shared" si="22"/>
        <v>1</v>
      </c>
      <c r="F134" s="73">
        <f t="shared" si="22"/>
        <v>0.99999999999999989</v>
      </c>
      <c r="G134" s="73">
        <f t="shared" si="22"/>
        <v>1.0000000000000002</v>
      </c>
      <c r="H134" s="73">
        <f t="shared" si="22"/>
        <v>0.99999999999999944</v>
      </c>
      <c r="I134" s="73">
        <f t="shared" si="22"/>
        <v>0.99999999999999978</v>
      </c>
      <c r="J134" s="73">
        <f t="shared" si="22"/>
        <v>1.0000000000000002</v>
      </c>
      <c r="K134" s="73">
        <f t="shared" si="22"/>
        <v>0.99999999999999978</v>
      </c>
      <c r="L134" s="73">
        <f t="shared" si="22"/>
        <v>1</v>
      </c>
      <c r="M134" s="73">
        <f t="shared" si="22"/>
        <v>1.0000000000000007</v>
      </c>
      <c r="N134" s="73">
        <f t="shared" si="22"/>
        <v>1.0000000000000007</v>
      </c>
      <c r="O134" s="73">
        <f t="shared" si="22"/>
        <v>1.0000000000000002</v>
      </c>
      <c r="P134" s="73">
        <f t="shared" si="22"/>
        <v>1.0000000000000002</v>
      </c>
      <c r="Q134" s="73">
        <f t="shared" si="22"/>
        <v>0.99999999999999967</v>
      </c>
    </row>
    <row r="135" spans="1:17" ht="12" customHeight="1" x14ac:dyDescent="0.25">
      <c r="A135" s="158" t="s">
        <v>112</v>
      </c>
      <c r="B135" s="169">
        <f t="shared" si="22"/>
        <v>1.4777416635507943</v>
      </c>
      <c r="C135" s="169">
        <f t="shared" si="22"/>
        <v>1.5539588542025986</v>
      </c>
      <c r="D135" s="169">
        <f t="shared" si="22"/>
        <v>1.6409563104623102</v>
      </c>
      <c r="E135" s="169">
        <f t="shared" si="22"/>
        <v>1.6904241808131151</v>
      </c>
      <c r="F135" s="169">
        <f t="shared" si="22"/>
        <v>1.7363359774196785</v>
      </c>
      <c r="G135" s="169">
        <f t="shared" si="22"/>
        <v>1.7764942660241647</v>
      </c>
      <c r="H135" s="169">
        <f t="shared" si="22"/>
        <v>1.8271709684815574</v>
      </c>
      <c r="I135" s="169">
        <f t="shared" si="22"/>
        <v>1.8698527543796817</v>
      </c>
      <c r="J135" s="169">
        <f t="shared" si="22"/>
        <v>1.9230108956382912</v>
      </c>
      <c r="K135" s="169">
        <f t="shared" si="22"/>
        <v>1.9901238784189648</v>
      </c>
      <c r="L135" s="169">
        <f t="shared" si="22"/>
        <v>2.1233537032601268</v>
      </c>
      <c r="M135" s="169">
        <f t="shared" si="22"/>
        <v>2.2410760601580515</v>
      </c>
      <c r="N135" s="169">
        <f t="shared" si="22"/>
        <v>2.3889416190926376</v>
      </c>
      <c r="O135" s="169">
        <f t="shared" si="22"/>
        <v>2.4851510855523826</v>
      </c>
      <c r="P135" s="169">
        <f t="shared" si="22"/>
        <v>2.5576106997780297</v>
      </c>
      <c r="Q135" s="169">
        <f t="shared" si="22"/>
        <v>2.6193725237165579</v>
      </c>
    </row>
    <row r="136" spans="1:17" ht="12" customHeight="1" x14ac:dyDescent="0.25">
      <c r="A136" s="23" t="s">
        <v>60</v>
      </c>
      <c r="B136" s="73">
        <f t="shared" si="22"/>
        <v>1.4777416635507943</v>
      </c>
      <c r="C136" s="73">
        <f t="shared" si="22"/>
        <v>1.5539588542025986</v>
      </c>
      <c r="D136" s="73">
        <f t="shared" si="22"/>
        <v>1.6409563104623102</v>
      </c>
      <c r="E136" s="73">
        <f t="shared" si="22"/>
        <v>1.6904241808131151</v>
      </c>
      <c r="F136" s="73">
        <f t="shared" si="22"/>
        <v>1.7363359774196785</v>
      </c>
      <c r="G136" s="73">
        <f t="shared" si="22"/>
        <v>1.7764942660241647</v>
      </c>
      <c r="H136" s="73">
        <f t="shared" si="22"/>
        <v>1.8271709684815574</v>
      </c>
      <c r="I136" s="73">
        <f t="shared" si="22"/>
        <v>1.8698527543796817</v>
      </c>
      <c r="J136" s="73">
        <f t="shared" si="22"/>
        <v>1.9230108956382912</v>
      </c>
      <c r="K136" s="73">
        <f t="shared" si="22"/>
        <v>1.9901238784189648</v>
      </c>
      <c r="L136" s="73">
        <f t="shared" si="22"/>
        <v>2.1233537032601268</v>
      </c>
      <c r="M136" s="73">
        <f t="shared" si="22"/>
        <v>2.2410760601580515</v>
      </c>
      <c r="N136" s="73">
        <f t="shared" si="22"/>
        <v>2.3889416190926376</v>
      </c>
      <c r="O136" s="73">
        <f t="shared" si="22"/>
        <v>2.4851510855523826</v>
      </c>
      <c r="P136" s="73">
        <f t="shared" si="22"/>
        <v>2.5576106997780297</v>
      </c>
      <c r="Q136" s="73">
        <f t="shared" si="22"/>
        <v>2.6193725237165579</v>
      </c>
    </row>
    <row r="137" spans="1:17" ht="12" customHeight="1" x14ac:dyDescent="0.25">
      <c r="A137" s="158" t="s">
        <v>63</v>
      </c>
      <c r="B137" s="169">
        <f t="shared" si="22"/>
        <v>0.47563495327023225</v>
      </c>
      <c r="C137" s="169">
        <f t="shared" si="22"/>
        <v>0.48061705674873434</v>
      </c>
      <c r="D137" s="169">
        <f t="shared" si="22"/>
        <v>0.49740202222403551</v>
      </c>
      <c r="E137" s="169">
        <f t="shared" si="22"/>
        <v>0.50294472157466052</v>
      </c>
      <c r="F137" s="169">
        <f t="shared" si="22"/>
        <v>0.50932615114198532</v>
      </c>
      <c r="G137" s="169">
        <f t="shared" si="22"/>
        <v>0.51200032491279035</v>
      </c>
      <c r="H137" s="169">
        <f t="shared" si="22"/>
        <v>0.50906917059664236</v>
      </c>
      <c r="I137" s="169">
        <f t="shared" si="22"/>
        <v>0.52474564062020423</v>
      </c>
      <c r="J137" s="169">
        <f t="shared" si="22"/>
        <v>0.5265032188218326</v>
      </c>
      <c r="K137" s="169">
        <f t="shared" si="22"/>
        <v>0.5278976383827011</v>
      </c>
      <c r="L137" s="169">
        <f t="shared" si="22"/>
        <v>0.5299375804457398</v>
      </c>
      <c r="M137" s="169">
        <f t="shared" si="22"/>
        <v>0.53386088106605012</v>
      </c>
      <c r="N137" s="169">
        <f t="shared" si="22"/>
        <v>0.54113607511544959</v>
      </c>
      <c r="O137" s="169">
        <f t="shared" si="22"/>
        <v>0.54687213172083271</v>
      </c>
      <c r="P137" s="169">
        <f t="shared" si="22"/>
        <v>0.55149424443375172</v>
      </c>
      <c r="Q137" s="169">
        <f t="shared" si="22"/>
        <v>0.55426156174981744</v>
      </c>
    </row>
    <row r="138" spans="1:17" ht="12" customHeight="1" x14ac:dyDescent="0.25">
      <c r="A138" s="167" t="s">
        <v>160</v>
      </c>
      <c r="B138" s="174">
        <f t="shared" si="22"/>
        <v>0.46690396290147346</v>
      </c>
      <c r="C138" s="174">
        <f t="shared" si="22"/>
        <v>0.47347977130420449</v>
      </c>
      <c r="D138" s="174">
        <f t="shared" si="22"/>
        <v>0.48804537088891431</v>
      </c>
      <c r="E138" s="174">
        <f t="shared" si="22"/>
        <v>0.49443817357938247</v>
      </c>
      <c r="F138" s="174">
        <f t="shared" si="22"/>
        <v>0.49788099663028312</v>
      </c>
      <c r="G138" s="174">
        <f t="shared" si="22"/>
        <v>0.5018529122952875</v>
      </c>
      <c r="H138" s="174">
        <f t="shared" si="22"/>
        <v>0.50878901379425701</v>
      </c>
      <c r="I138" s="174">
        <f t="shared" si="22"/>
        <v>0.51444675689364572</v>
      </c>
      <c r="J138" s="174">
        <f t="shared" si="22"/>
        <v>0.51819217284582686</v>
      </c>
      <c r="K138" s="174">
        <f t="shared" si="22"/>
        <v>0.5227292577581234</v>
      </c>
      <c r="L138" s="174">
        <f t="shared" si="22"/>
        <v>0.52698756973196381</v>
      </c>
      <c r="M138" s="174">
        <f t="shared" si="22"/>
        <v>0.53287789213900116</v>
      </c>
      <c r="N138" s="174">
        <f t="shared" si="22"/>
        <v>0.53909313470953901</v>
      </c>
      <c r="O138" s="174">
        <f t="shared" si="22"/>
        <v>0.54238689715325028</v>
      </c>
      <c r="P138" s="174">
        <f t="shared" si="22"/>
        <v>0.54620343425005013</v>
      </c>
      <c r="Q138" s="174">
        <f t="shared" si="22"/>
        <v>0.54948369430122601</v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0.5727355278258075</v>
      </c>
      <c r="C142" s="171">
        <f t="shared" si="22"/>
        <v>0.57273552782580739</v>
      </c>
      <c r="D142" s="171">
        <f t="shared" si="22"/>
        <v>0.60753610452221496</v>
      </c>
      <c r="E142" s="171">
        <f t="shared" si="22"/>
        <v>0.61678860946506842</v>
      </c>
      <c r="F142" s="171">
        <f t="shared" si="22"/>
        <v>0.636248954369804</v>
      </c>
      <c r="G142" s="171">
        <f t="shared" si="22"/>
        <v>0.66148811519417627</v>
      </c>
      <c r="H142" s="171">
        <f t="shared" si="22"/>
        <v>0.66816470265760697</v>
      </c>
      <c r="I142" s="171">
        <f t="shared" si="22"/>
        <v>0.67735321437675144</v>
      </c>
      <c r="J142" s="171">
        <f t="shared" si="22"/>
        <v>0.67796930667418265</v>
      </c>
      <c r="K142" s="171">
        <f t="shared" si="22"/>
        <v>0.67814903935802828</v>
      </c>
      <c r="L142" s="171">
        <f t="shared" si="22"/>
        <v>0.67909828753576107</v>
      </c>
      <c r="M142" s="171">
        <f t="shared" si="22"/>
        <v>0.68152635493868996</v>
      </c>
      <c r="N142" s="171">
        <f t="shared" si="22"/>
        <v>0.69252244580392253</v>
      </c>
      <c r="O142" s="171">
        <f t="shared" si="22"/>
        <v>0.69474337682965048</v>
      </c>
      <c r="P142" s="171">
        <f t="shared" si="22"/>
        <v>0.69494757482275205</v>
      </c>
      <c r="Q142" s="171">
        <f t="shared" si="22"/>
        <v>0.69761554166293871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0.48295819263324818</v>
      </c>
      <c r="C146" s="169">
        <f t="shared" si="22"/>
        <v>0.48328164652045957</v>
      </c>
      <c r="D146" s="169">
        <f t="shared" si="22"/>
        <v>0.50154781013684824</v>
      </c>
      <c r="E146" s="169">
        <f t="shared" si="22"/>
        <v>0.49170210315032298</v>
      </c>
      <c r="F146" s="169">
        <f t="shared" si="22"/>
        <v>0.52956366183946779</v>
      </c>
      <c r="G146" s="169">
        <f t="shared" si="22"/>
        <v>0.48426702552997436</v>
      </c>
      <c r="H146" s="169">
        <f t="shared" si="22"/>
        <v>0.49952812631540972</v>
      </c>
      <c r="I146" s="169">
        <f t="shared" si="22"/>
        <v>0.48835897808521123</v>
      </c>
      <c r="J146" s="169">
        <f t="shared" si="22"/>
        <v>0.52062965867164934</v>
      </c>
      <c r="K146" s="169">
        <f t="shared" si="22"/>
        <v>0.49377413073235782</v>
      </c>
      <c r="L146" s="169">
        <f t="shared" si="22"/>
        <v>0.50443401636789464</v>
      </c>
      <c r="M146" s="169">
        <f t="shared" si="22"/>
        <v>0.50027701382220213</v>
      </c>
      <c r="N146" s="169">
        <f t="shared" si="22"/>
        <v>0.50852925812035443</v>
      </c>
      <c r="O146" s="169">
        <f t="shared" si="22"/>
        <v>0.5101340474225875</v>
      </c>
      <c r="P146" s="169">
        <f t="shared" si="22"/>
        <v>0.51213631067089793</v>
      </c>
      <c r="Q146" s="169">
        <f t="shared" ref="Q146" si="23">IF(Q127=0,"",Q127/Q108)</f>
        <v>0.51392116983882563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0.42010864437247186</v>
      </c>
      <c r="C147" s="73">
        <f t="shared" si="24"/>
        <v>0.43054642338770927</v>
      </c>
      <c r="D147" s="73">
        <f t="shared" si="24"/>
        <v>0.44716230278917907</v>
      </c>
      <c r="E147" s="73">
        <f t="shared" si="24"/>
        <v>0.45480969081908335</v>
      </c>
      <c r="F147" s="73">
        <f t="shared" si="24"/>
        <v>0.46112427855591237</v>
      </c>
      <c r="G147" s="73">
        <f t="shared" si="24"/>
        <v>0.46855602037183169</v>
      </c>
      <c r="H147" s="73">
        <f t="shared" si="24"/>
        <v>0.47672416061059197</v>
      </c>
      <c r="I147" s="73">
        <f t="shared" si="24"/>
        <v>0.48166572805514901</v>
      </c>
      <c r="J147" s="73">
        <f t="shared" si="24"/>
        <v>0.48742737322540108</v>
      </c>
      <c r="K147" s="73">
        <f t="shared" si="24"/>
        <v>0.49008684013349235</v>
      </c>
      <c r="L147" s="73">
        <f t="shared" si="24"/>
        <v>0.495047789338107</v>
      </c>
      <c r="M147" s="73">
        <f t="shared" si="24"/>
        <v>0.49791030516975326</v>
      </c>
      <c r="N147" s="73">
        <f t="shared" si="24"/>
        <v>0.49989657310203112</v>
      </c>
      <c r="O147" s="73">
        <f t="shared" si="24"/>
        <v>0.50199163069561981</v>
      </c>
      <c r="P147" s="73">
        <f t="shared" si="24"/>
        <v>0.50478809096406152</v>
      </c>
      <c r="Q147" s="73">
        <f t="shared" si="24"/>
        <v>0.50510695786230986</v>
      </c>
    </row>
    <row r="148" spans="1:17" ht="12" customHeight="1" x14ac:dyDescent="0.25">
      <c r="A148" s="29" t="s">
        <v>140</v>
      </c>
      <c r="B148" s="65">
        <f t="shared" si="24"/>
        <v>0.77469684796466554</v>
      </c>
      <c r="C148" s="65">
        <f t="shared" si="24"/>
        <v>0.77648163709821616</v>
      </c>
      <c r="D148" s="65">
        <f t="shared" si="24"/>
        <v>0.78408259021985893</v>
      </c>
      <c r="E148" s="65">
        <f t="shared" si="24"/>
        <v>0.7878944628718042</v>
      </c>
      <c r="F148" s="65">
        <f t="shared" si="24"/>
        <v>0.79404579634984895</v>
      </c>
      <c r="G148" s="65">
        <f t="shared" si="24"/>
        <v>0.80196303906017252</v>
      </c>
      <c r="H148" s="65">
        <f t="shared" si="24"/>
        <v>0.81381818254430416</v>
      </c>
      <c r="I148" s="65">
        <f t="shared" si="24"/>
        <v>0.81464306644633022</v>
      </c>
      <c r="J148" s="65">
        <f t="shared" si="24"/>
        <v>0.81596475123250267</v>
      </c>
      <c r="K148" s="65">
        <f t="shared" si="24"/>
        <v>0.81785542585139737</v>
      </c>
      <c r="L148" s="65">
        <f t="shared" si="24"/>
        <v>0.81846010838971772</v>
      </c>
      <c r="M148" s="65">
        <f t="shared" si="24"/>
        <v>0.8223236147607198</v>
      </c>
      <c r="N148" s="65">
        <f t="shared" si="24"/>
        <v>0.82743738483115814</v>
      </c>
      <c r="O148" s="65">
        <f t="shared" si="24"/>
        <v>0.8301024931157851</v>
      </c>
      <c r="P148" s="65">
        <f t="shared" si="24"/>
        <v>0.83021237452386254</v>
      </c>
      <c r="Q148" s="65">
        <f t="shared" si="24"/>
        <v>0.83239115492969895</v>
      </c>
    </row>
    <row r="150" spans="1:17" ht="12" customHeight="1" x14ac:dyDescent="0.25">
      <c r="A150" s="152" t="s">
        <v>121</v>
      </c>
      <c r="B150" s="168">
        <f>SUM(B151,B154,B156,B165)</f>
        <v>5206.9786100889869</v>
      </c>
      <c r="C150" s="168">
        <f t="shared" ref="C150:Q150" si="25">SUM(C151,C154,C156,C165)</f>
        <v>4685.2803415554854</v>
      </c>
      <c r="D150" s="168">
        <f t="shared" si="25"/>
        <v>5524.0973251374253</v>
      </c>
      <c r="E150" s="168">
        <f t="shared" si="25"/>
        <v>6015.651104405847</v>
      </c>
      <c r="F150" s="168">
        <f t="shared" si="25"/>
        <v>5974.2341010590044</v>
      </c>
      <c r="G150" s="168">
        <f t="shared" si="25"/>
        <v>5403.8089383406577</v>
      </c>
      <c r="H150" s="168">
        <f t="shared" si="25"/>
        <v>5983.5240072760662</v>
      </c>
      <c r="I150" s="168">
        <f t="shared" si="25"/>
        <v>4856.0913465007689</v>
      </c>
      <c r="J150" s="168">
        <f t="shared" si="25"/>
        <v>5140.5527103313689</v>
      </c>
      <c r="K150" s="168">
        <f t="shared" si="25"/>
        <v>5042.4921950756752</v>
      </c>
      <c r="L150" s="168">
        <f t="shared" si="25"/>
        <v>5180.7564249271472</v>
      </c>
      <c r="M150" s="168">
        <f t="shared" si="25"/>
        <v>5477.328040964454</v>
      </c>
      <c r="N150" s="168">
        <f t="shared" si="25"/>
        <v>5974.4920765186234</v>
      </c>
      <c r="O150" s="168">
        <f t="shared" si="25"/>
        <v>5742.0236428067647</v>
      </c>
      <c r="P150" s="168">
        <f t="shared" si="25"/>
        <v>5104.567854375543</v>
      </c>
      <c r="Q150" s="168">
        <f t="shared" si="25"/>
        <v>5267.8858517656208</v>
      </c>
    </row>
    <row r="151" spans="1:17" ht="12" customHeight="1" x14ac:dyDescent="0.25">
      <c r="A151" s="158" t="s">
        <v>65</v>
      </c>
      <c r="B151" s="157">
        <f>SUM(B152:B153)</f>
        <v>4365.7042043321653</v>
      </c>
      <c r="C151" s="157">
        <f t="shared" ref="C151:Q151" si="26">SUM(C152:C153)</f>
        <v>3800.1955099920378</v>
      </c>
      <c r="D151" s="157">
        <f t="shared" si="26"/>
        <v>4392.9497311118357</v>
      </c>
      <c r="E151" s="157">
        <f t="shared" si="26"/>
        <v>4772.4710287974858</v>
      </c>
      <c r="F151" s="157">
        <f t="shared" si="26"/>
        <v>4903.9560449368364</v>
      </c>
      <c r="G151" s="157">
        <f t="shared" si="26"/>
        <v>3968.9441067364924</v>
      </c>
      <c r="H151" s="157">
        <f t="shared" si="26"/>
        <v>4403.043395219358</v>
      </c>
      <c r="I151" s="157">
        <f t="shared" si="26"/>
        <v>3436.7540970837917</v>
      </c>
      <c r="J151" s="157">
        <f t="shared" si="26"/>
        <v>3907.7408979620827</v>
      </c>
      <c r="K151" s="157">
        <f t="shared" si="26"/>
        <v>3815.6435036605299</v>
      </c>
      <c r="L151" s="157">
        <f t="shared" si="26"/>
        <v>3923.3521761390734</v>
      </c>
      <c r="M151" s="157">
        <f t="shared" si="26"/>
        <v>4100.2377547133992</v>
      </c>
      <c r="N151" s="157">
        <f t="shared" si="26"/>
        <v>4490.8596423083363</v>
      </c>
      <c r="O151" s="157">
        <f t="shared" si="26"/>
        <v>4239.5521428370648</v>
      </c>
      <c r="P151" s="157">
        <f t="shared" si="26"/>
        <v>3685.2675004728276</v>
      </c>
      <c r="Q151" s="157">
        <f t="shared" si="26"/>
        <v>3787.5849619359797</v>
      </c>
    </row>
    <row r="152" spans="1:17" ht="12" customHeight="1" x14ac:dyDescent="0.25">
      <c r="A152" s="23" t="s">
        <v>161</v>
      </c>
      <c r="B152" s="156">
        <f>RES_hhdet_emi!B$64</f>
        <v>4365.7042043321653</v>
      </c>
      <c r="C152" s="156">
        <f>RES_hhdet_emi!C$64</f>
        <v>3800.1955099920378</v>
      </c>
      <c r="D152" s="156">
        <f>RES_hhdet_emi!D$64</f>
        <v>4392.9497311118357</v>
      </c>
      <c r="E152" s="156">
        <f>RES_hhdet_emi!E$64</f>
        <v>4772.4710287974858</v>
      </c>
      <c r="F152" s="156">
        <f>RES_hhdet_emi!F$64</f>
        <v>4903.9560449368364</v>
      </c>
      <c r="G152" s="156">
        <f>RES_hhdet_emi!G$64</f>
        <v>3968.9441067364924</v>
      </c>
      <c r="H152" s="156">
        <f>RES_hhdet_emi!H$64</f>
        <v>4403.043395219358</v>
      </c>
      <c r="I152" s="156">
        <f>RES_hhdet_emi!I$64</f>
        <v>3436.7540970837917</v>
      </c>
      <c r="J152" s="156">
        <f>RES_hhdet_emi!J$64</f>
        <v>3907.7408979620827</v>
      </c>
      <c r="K152" s="156">
        <f>RES_hhdet_emi!K$64</f>
        <v>3815.6435036605299</v>
      </c>
      <c r="L152" s="156">
        <f>RES_hhdet_emi!L$64</f>
        <v>3923.3521761390734</v>
      </c>
      <c r="M152" s="156">
        <f>RES_hhdet_emi!M$64</f>
        <v>4100.2377547133992</v>
      </c>
      <c r="N152" s="156">
        <f>RES_hhdet_emi!N$64</f>
        <v>4490.8596423083363</v>
      </c>
      <c r="O152" s="156">
        <f>RES_hhdet_emi!O$64</f>
        <v>4239.5521428370648</v>
      </c>
      <c r="P152" s="156">
        <f>RES_hhdet_emi!P$64</f>
        <v>3685.2675004728276</v>
      </c>
      <c r="Q152" s="156">
        <f>RES_hhdet_emi!Q$64</f>
        <v>3787.5849619359797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569.84191112069288</v>
      </c>
      <c r="C156" s="157">
        <f t="shared" ref="C156:Q156" si="28">SUM(C157:C158,C161:C162)</f>
        <v>598.37067502361333</v>
      </c>
      <c r="D156" s="157">
        <f t="shared" si="28"/>
        <v>720.00243359176602</v>
      </c>
      <c r="E156" s="157">
        <f t="shared" si="28"/>
        <v>803.32594199985681</v>
      </c>
      <c r="F156" s="157">
        <f t="shared" si="28"/>
        <v>712.413598199847</v>
      </c>
      <c r="G156" s="157">
        <f t="shared" si="28"/>
        <v>773.77773379631958</v>
      </c>
      <c r="H156" s="157">
        <f t="shared" si="28"/>
        <v>943.4948026017322</v>
      </c>
      <c r="I156" s="157">
        <f t="shared" si="28"/>
        <v>881.53390440305611</v>
      </c>
      <c r="J156" s="157">
        <f t="shared" si="28"/>
        <v>789.18472120700028</v>
      </c>
      <c r="K156" s="157">
        <f t="shared" si="28"/>
        <v>772.76680043202521</v>
      </c>
      <c r="L156" s="157">
        <f t="shared" si="28"/>
        <v>783.80381275680929</v>
      </c>
      <c r="M156" s="157">
        <f t="shared" si="28"/>
        <v>857.58830666660253</v>
      </c>
      <c r="N156" s="157">
        <f t="shared" si="28"/>
        <v>921.20432648941107</v>
      </c>
      <c r="O156" s="157">
        <f t="shared" si="28"/>
        <v>931.39322667051397</v>
      </c>
      <c r="P156" s="157">
        <f t="shared" si="28"/>
        <v>881.08650334761785</v>
      </c>
      <c r="Q156" s="157">
        <f t="shared" si="28"/>
        <v>920.16957705302252</v>
      </c>
    </row>
    <row r="157" spans="1:17" ht="12" customHeight="1" x14ac:dyDescent="0.25">
      <c r="A157" s="167" t="s">
        <v>160</v>
      </c>
      <c r="B157" s="132">
        <f>RES_hhdet_emi!B$69</f>
        <v>569.84191112069288</v>
      </c>
      <c r="C157" s="132">
        <f>RES_hhdet_emi!C$69</f>
        <v>598.37067502361333</v>
      </c>
      <c r="D157" s="132">
        <f>RES_hhdet_emi!D$69</f>
        <v>720.00243359176602</v>
      </c>
      <c r="E157" s="132">
        <f>RES_hhdet_emi!E$69</f>
        <v>803.32594199985681</v>
      </c>
      <c r="F157" s="132">
        <f>RES_hhdet_emi!F$69</f>
        <v>712.413598199847</v>
      </c>
      <c r="G157" s="132">
        <f>RES_hhdet_emi!G$69</f>
        <v>773.77773379631958</v>
      </c>
      <c r="H157" s="132">
        <f>RES_hhdet_emi!H$69</f>
        <v>943.4948026017322</v>
      </c>
      <c r="I157" s="132">
        <f>RES_hhdet_emi!I$69</f>
        <v>881.53390440305611</v>
      </c>
      <c r="J157" s="132">
        <f>RES_hhdet_emi!J$69</f>
        <v>789.18472120700028</v>
      </c>
      <c r="K157" s="132">
        <f>RES_hhdet_emi!K$69</f>
        <v>772.76680043202521</v>
      </c>
      <c r="L157" s="132">
        <f>RES_hhdet_emi!L$69</f>
        <v>783.80381275680929</v>
      </c>
      <c r="M157" s="132">
        <f>RES_hhdet_emi!M$69</f>
        <v>857.58830666660253</v>
      </c>
      <c r="N157" s="132">
        <f>RES_hhdet_emi!N$69</f>
        <v>921.20432648941107</v>
      </c>
      <c r="O157" s="132">
        <f>RES_hhdet_emi!O$69</f>
        <v>931.39322667051397</v>
      </c>
      <c r="P157" s="132">
        <f>RES_hhdet_emi!P$69</f>
        <v>881.08650334761785</v>
      </c>
      <c r="Q157" s="132">
        <f>RES_hhdet_emi!Q$69</f>
        <v>920.16957705302252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0</v>
      </c>
      <c r="M159" s="165">
        <f>RES_hhdet_emi!M$71</f>
        <v>0</v>
      </c>
      <c r="N159" s="165">
        <f>RES_hhdet_emi!N$71</f>
        <v>0</v>
      </c>
      <c r="O159" s="165">
        <f>RES_hhdet_emi!O$71</f>
        <v>0</v>
      </c>
      <c r="P159" s="165">
        <f>RES_hhdet_emi!P$71</f>
        <v>0</v>
      </c>
      <c r="Q159" s="165">
        <f>RES_hhdet_emi!Q$71</f>
        <v>0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271.43249463612858</v>
      </c>
      <c r="C165" s="157">
        <f t="shared" ref="C165:Q165" si="31">SUM(C166:C167)</f>
        <v>286.71415653983433</v>
      </c>
      <c r="D165" s="157">
        <f t="shared" si="31"/>
        <v>411.14516043382315</v>
      </c>
      <c r="E165" s="157">
        <f t="shared" si="31"/>
        <v>439.85413360850424</v>
      </c>
      <c r="F165" s="157">
        <f t="shared" si="31"/>
        <v>357.86445792232115</v>
      </c>
      <c r="G165" s="157">
        <f t="shared" si="31"/>
        <v>661.08709780784545</v>
      </c>
      <c r="H165" s="157">
        <f t="shared" si="31"/>
        <v>636.98580945497622</v>
      </c>
      <c r="I165" s="157">
        <f t="shared" si="31"/>
        <v>537.80334501392122</v>
      </c>
      <c r="J165" s="157">
        <f t="shared" si="31"/>
        <v>443.62709116228626</v>
      </c>
      <c r="K165" s="157">
        <f t="shared" si="31"/>
        <v>454.08189098312033</v>
      </c>
      <c r="L165" s="157">
        <f t="shared" si="31"/>
        <v>473.60043603126462</v>
      </c>
      <c r="M165" s="157">
        <f t="shared" si="31"/>
        <v>519.5019795844521</v>
      </c>
      <c r="N165" s="157">
        <f t="shared" si="31"/>
        <v>562.4281077208758</v>
      </c>
      <c r="O165" s="157">
        <f t="shared" si="31"/>
        <v>571.07827329918564</v>
      </c>
      <c r="P165" s="157">
        <f t="shared" si="31"/>
        <v>538.21385055509722</v>
      </c>
      <c r="Q165" s="157">
        <f t="shared" si="31"/>
        <v>560.13131277661932</v>
      </c>
    </row>
    <row r="166" spans="1:17" ht="12" customHeight="1" x14ac:dyDescent="0.25">
      <c r="A166" s="23" t="s">
        <v>203</v>
      </c>
      <c r="B166" s="156">
        <f>RES_hhdet_emi!B$78</f>
        <v>271.43249463612858</v>
      </c>
      <c r="C166" s="156">
        <f>RES_hhdet_emi!C$78</f>
        <v>286.71415653983433</v>
      </c>
      <c r="D166" s="156">
        <f>RES_hhdet_emi!D$78</f>
        <v>411.14516043382315</v>
      </c>
      <c r="E166" s="156">
        <f>RES_hhdet_emi!E$78</f>
        <v>439.85413360850424</v>
      </c>
      <c r="F166" s="156">
        <f>RES_hhdet_emi!F$78</f>
        <v>357.86445792232115</v>
      </c>
      <c r="G166" s="156">
        <f>RES_hhdet_emi!G$78</f>
        <v>661.08709780784545</v>
      </c>
      <c r="H166" s="156">
        <f>RES_hhdet_emi!H$78</f>
        <v>636.98580945497622</v>
      </c>
      <c r="I166" s="156">
        <f>RES_hhdet_emi!I$78</f>
        <v>537.80334501392122</v>
      </c>
      <c r="J166" s="156">
        <f>RES_hhdet_emi!J$78</f>
        <v>443.62709116228626</v>
      </c>
      <c r="K166" s="156">
        <f>RES_hhdet_emi!K$78</f>
        <v>454.08189098312033</v>
      </c>
      <c r="L166" s="156">
        <f>RES_hhdet_emi!L$78</f>
        <v>473.60043603126462</v>
      </c>
      <c r="M166" s="156">
        <f>RES_hhdet_emi!M$78</f>
        <v>519.5019795844521</v>
      </c>
      <c r="N166" s="156">
        <f>RES_hhdet_emi!N$78</f>
        <v>562.4281077208758</v>
      </c>
      <c r="O166" s="156">
        <f>RES_hhdet_emi!O$78</f>
        <v>571.07827329918564</v>
      </c>
      <c r="P166" s="156">
        <f>RES_hhdet_emi!P$78</f>
        <v>538.21385055509722</v>
      </c>
      <c r="Q166" s="156">
        <f>RES_hhdet_emi!Q$78</f>
        <v>560.13131277661932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12915.590440881286</v>
      </c>
      <c r="C169" s="168">
        <f t="shared" ref="C169:Q169" si="32">SUM(C170,C173,C175,C184)</f>
        <v>11435.443980470809</v>
      </c>
      <c r="D169" s="168">
        <f t="shared" si="32"/>
        <v>11123.975421388559</v>
      </c>
      <c r="E169" s="168">
        <f t="shared" si="32"/>
        <v>11807.423564111796</v>
      </c>
      <c r="F169" s="168">
        <f t="shared" si="32"/>
        <v>11461.428153475728</v>
      </c>
      <c r="G169" s="168">
        <f t="shared" si="32"/>
        <v>10734.54940906073</v>
      </c>
      <c r="H169" s="168">
        <f t="shared" si="32"/>
        <v>11717.144256867372</v>
      </c>
      <c r="I169" s="168">
        <f t="shared" si="32"/>
        <v>10440.397891818307</v>
      </c>
      <c r="J169" s="168">
        <f t="shared" si="32"/>
        <v>10941.049157909594</v>
      </c>
      <c r="K169" s="168">
        <f t="shared" si="32"/>
        <v>10779.468053828796</v>
      </c>
      <c r="L169" s="168">
        <f t="shared" si="32"/>
        <v>10841.558625323611</v>
      </c>
      <c r="M169" s="168">
        <f t="shared" si="32"/>
        <v>10807.056009443349</v>
      </c>
      <c r="N169" s="168">
        <f t="shared" si="32"/>
        <v>10724.408914955759</v>
      </c>
      <c r="O169" s="168">
        <f t="shared" si="32"/>
        <v>10148.246673440986</v>
      </c>
      <c r="P169" s="168">
        <f t="shared" si="32"/>
        <v>9463.0770401248828</v>
      </c>
      <c r="Q169" s="168">
        <f t="shared" si="32"/>
        <v>9710.1443117029703</v>
      </c>
    </row>
    <row r="170" spans="1:17" ht="12" customHeight="1" x14ac:dyDescent="0.25">
      <c r="A170" s="158" t="s">
        <v>65</v>
      </c>
      <c r="B170" s="157">
        <f>SUM(B171:B172)</f>
        <v>10607.67078219937</v>
      </c>
      <c r="C170" s="157">
        <f t="shared" ref="C170:Q170" si="33">SUM(C171:C172)</f>
        <v>9093.7779467520631</v>
      </c>
      <c r="D170" s="157">
        <f t="shared" si="33"/>
        <v>8635.4140147951675</v>
      </c>
      <c r="E170" s="157">
        <f t="shared" si="33"/>
        <v>9225.7108138680142</v>
      </c>
      <c r="F170" s="157">
        <f t="shared" si="33"/>
        <v>9165.6381910450291</v>
      </c>
      <c r="G170" s="157">
        <f t="shared" si="33"/>
        <v>7820.0630224082252</v>
      </c>
      <c r="H170" s="157">
        <f t="shared" si="33"/>
        <v>8591.7785011045871</v>
      </c>
      <c r="I170" s="157">
        <f t="shared" si="33"/>
        <v>7371.791171986898</v>
      </c>
      <c r="J170" s="157">
        <f t="shared" si="33"/>
        <v>8193.375345907727</v>
      </c>
      <c r="K170" s="157">
        <f t="shared" si="33"/>
        <v>8164.6709993838194</v>
      </c>
      <c r="L170" s="157">
        <f t="shared" si="33"/>
        <v>8186.8345271657872</v>
      </c>
      <c r="M170" s="157">
        <f t="shared" si="33"/>
        <v>8094.7717958006488</v>
      </c>
      <c r="N170" s="157">
        <f t="shared" si="33"/>
        <v>8042.4378521930703</v>
      </c>
      <c r="O170" s="157">
        <f t="shared" si="33"/>
        <v>7449.4265884629085</v>
      </c>
      <c r="P170" s="157">
        <f t="shared" si="33"/>
        <v>6789.4066034433054</v>
      </c>
      <c r="Q170" s="157">
        <f t="shared" si="33"/>
        <v>6951.7662080383061</v>
      </c>
    </row>
    <row r="171" spans="1:17" ht="12" customHeight="1" x14ac:dyDescent="0.25">
      <c r="A171" s="23" t="s">
        <v>161</v>
      </c>
      <c r="B171" s="156">
        <f>IF(B95=0,0,B95/0.086*1000000/B$7)</f>
        <v>10558.196827894824</v>
      </c>
      <c r="C171" s="156">
        <f t="shared" ref="C171:Q172" si="34">IF(C95=0,0,C95/0.086*1000000/C$7)</f>
        <v>9015.80865182657</v>
      </c>
      <c r="D171" s="156">
        <f t="shared" si="34"/>
        <v>8559.8567616887649</v>
      </c>
      <c r="E171" s="156">
        <f t="shared" si="34"/>
        <v>9028.6041355518992</v>
      </c>
      <c r="F171" s="156">
        <f t="shared" si="34"/>
        <v>9117.403589133819</v>
      </c>
      <c r="G171" s="156">
        <f t="shared" si="34"/>
        <v>7567.8071762817863</v>
      </c>
      <c r="H171" s="156">
        <f t="shared" si="34"/>
        <v>8401.4631295204872</v>
      </c>
      <c r="I171" s="156">
        <f t="shared" si="34"/>
        <v>7029.7757679192946</v>
      </c>
      <c r="J171" s="156">
        <f t="shared" si="34"/>
        <v>8022.4036703105894</v>
      </c>
      <c r="K171" s="156">
        <f t="shared" si="34"/>
        <v>7847.0187807830716</v>
      </c>
      <c r="L171" s="156">
        <f t="shared" si="34"/>
        <v>8009.0776184927427</v>
      </c>
      <c r="M171" s="156">
        <f t="shared" si="34"/>
        <v>7938.0170168184914</v>
      </c>
      <c r="N171" s="156">
        <f t="shared" si="34"/>
        <v>7879.5922482725837</v>
      </c>
      <c r="O171" s="156">
        <f t="shared" si="34"/>
        <v>7312.9421047247824</v>
      </c>
      <c r="P171" s="156">
        <f t="shared" si="34"/>
        <v>6641.6042764553322</v>
      </c>
      <c r="Q171" s="156">
        <f t="shared" si="34"/>
        <v>6755.8154973049332</v>
      </c>
    </row>
    <row r="172" spans="1:17" ht="12" customHeight="1" x14ac:dyDescent="0.25">
      <c r="A172" s="23" t="s">
        <v>60</v>
      </c>
      <c r="B172" s="156">
        <f>IF(B96=0,0,B96/0.086*1000000/B$7)</f>
        <v>49.47395430454602</v>
      </c>
      <c r="C172" s="156">
        <f t="shared" si="34"/>
        <v>77.969294925492875</v>
      </c>
      <c r="D172" s="156">
        <f t="shared" si="34"/>
        <v>75.557253106402683</v>
      </c>
      <c r="E172" s="156">
        <f t="shared" si="34"/>
        <v>197.10667831611491</v>
      </c>
      <c r="F172" s="156">
        <f t="shared" si="34"/>
        <v>48.234601911210646</v>
      </c>
      <c r="G172" s="156">
        <f t="shared" si="34"/>
        <v>252.25584612643931</v>
      </c>
      <c r="H172" s="156">
        <f t="shared" si="34"/>
        <v>190.31537158410075</v>
      </c>
      <c r="I172" s="156">
        <f t="shared" si="34"/>
        <v>342.01540406760301</v>
      </c>
      <c r="J172" s="156">
        <f t="shared" si="34"/>
        <v>170.97167559713748</v>
      </c>
      <c r="K172" s="156">
        <f t="shared" si="34"/>
        <v>317.65221860074763</v>
      </c>
      <c r="L172" s="156">
        <f t="shared" si="34"/>
        <v>177.75690867304417</v>
      </c>
      <c r="M172" s="156">
        <f t="shared" si="34"/>
        <v>156.75477898215732</v>
      </c>
      <c r="N172" s="156">
        <f t="shared" si="34"/>
        <v>162.84560392048624</v>
      </c>
      <c r="O172" s="156">
        <f t="shared" si="34"/>
        <v>136.4844837381263</v>
      </c>
      <c r="P172" s="156">
        <f t="shared" si="34"/>
        <v>147.80232698797283</v>
      </c>
      <c r="Q172" s="156">
        <f t="shared" si="34"/>
        <v>195.95071073337266</v>
      </c>
    </row>
    <row r="173" spans="1:17" ht="12" customHeight="1" x14ac:dyDescent="0.25">
      <c r="A173" s="158" t="s">
        <v>112</v>
      </c>
      <c r="B173" s="157">
        <f>B174</f>
        <v>8.0119377149841853</v>
      </c>
      <c r="C173" s="157">
        <f t="shared" ref="C173:Q173" si="35">C174</f>
        <v>9.5032867488909201</v>
      </c>
      <c r="D173" s="157">
        <f t="shared" si="35"/>
        <v>11.067973589940944</v>
      </c>
      <c r="E173" s="157">
        <f t="shared" si="35"/>
        <v>12.651473371821069</v>
      </c>
      <c r="F173" s="157">
        <f t="shared" si="35"/>
        <v>14.330698104520161</v>
      </c>
      <c r="G173" s="157">
        <f t="shared" si="35"/>
        <v>16.060250453163928</v>
      </c>
      <c r="H173" s="157">
        <f t="shared" si="35"/>
        <v>18.286363037332553</v>
      </c>
      <c r="I173" s="157">
        <f t="shared" si="35"/>
        <v>21.141934427999779</v>
      </c>
      <c r="J173" s="157">
        <f t="shared" si="35"/>
        <v>25.483268293053307</v>
      </c>
      <c r="K173" s="157">
        <f t="shared" si="35"/>
        <v>26.443764267585244</v>
      </c>
      <c r="L173" s="157">
        <f t="shared" si="35"/>
        <v>27.333803931386321</v>
      </c>
      <c r="M173" s="157">
        <f t="shared" si="35"/>
        <v>27.808461350842055</v>
      </c>
      <c r="N173" s="157">
        <f t="shared" si="35"/>
        <v>30.287628093372604</v>
      </c>
      <c r="O173" s="157">
        <f t="shared" si="35"/>
        <v>33.359051062566408</v>
      </c>
      <c r="P173" s="157">
        <f t="shared" si="35"/>
        <v>34.828683536675968</v>
      </c>
      <c r="Q173" s="157">
        <f t="shared" si="35"/>
        <v>35.650258436773065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8.0119377149841853</v>
      </c>
      <c r="C174" s="156">
        <f t="shared" si="36"/>
        <v>9.5032867488909201</v>
      </c>
      <c r="D174" s="156">
        <f t="shared" si="36"/>
        <v>11.067973589940944</v>
      </c>
      <c r="E174" s="156">
        <f t="shared" si="36"/>
        <v>12.651473371821069</v>
      </c>
      <c r="F174" s="156">
        <f t="shared" si="36"/>
        <v>14.330698104520161</v>
      </c>
      <c r="G174" s="156">
        <f t="shared" si="36"/>
        <v>16.060250453163928</v>
      </c>
      <c r="H174" s="156">
        <f t="shared" si="36"/>
        <v>18.286363037332553</v>
      </c>
      <c r="I174" s="156">
        <f t="shared" si="36"/>
        <v>21.141934427999779</v>
      </c>
      <c r="J174" s="156">
        <f t="shared" si="36"/>
        <v>25.483268293053307</v>
      </c>
      <c r="K174" s="156">
        <f t="shared" si="36"/>
        <v>26.443764267585244</v>
      </c>
      <c r="L174" s="156">
        <f t="shared" si="36"/>
        <v>27.333803931386321</v>
      </c>
      <c r="M174" s="156">
        <f t="shared" si="36"/>
        <v>27.808461350842055</v>
      </c>
      <c r="N174" s="156">
        <f t="shared" si="36"/>
        <v>30.287628093372604</v>
      </c>
      <c r="O174" s="156">
        <f t="shared" si="36"/>
        <v>33.359051062566408</v>
      </c>
      <c r="P174" s="156">
        <f t="shared" si="36"/>
        <v>34.828683536675968</v>
      </c>
      <c r="Q174" s="156">
        <f t="shared" si="36"/>
        <v>35.650258436773065</v>
      </c>
    </row>
    <row r="175" spans="1:17" ht="12" customHeight="1" x14ac:dyDescent="0.25">
      <c r="A175" s="158" t="s">
        <v>63</v>
      </c>
      <c r="B175" s="157">
        <f t="shared" si="36"/>
        <v>1502.0460694215012</v>
      </c>
      <c r="C175" s="157">
        <f t="shared" si="36"/>
        <v>1529.6005442543826</v>
      </c>
      <c r="D175" s="157">
        <f t="shared" si="36"/>
        <v>1522.1474284019619</v>
      </c>
      <c r="E175" s="157">
        <f t="shared" si="36"/>
        <v>1633.2960237247255</v>
      </c>
      <c r="F175" s="157">
        <f t="shared" si="36"/>
        <v>1443.9517678178015</v>
      </c>
      <c r="G175" s="157">
        <f t="shared" si="36"/>
        <v>1575.5574720906586</v>
      </c>
      <c r="H175" s="157">
        <f t="shared" si="36"/>
        <v>1803.4560525642869</v>
      </c>
      <c r="I175" s="157">
        <f t="shared" si="36"/>
        <v>1924.8382730086967</v>
      </c>
      <c r="J175" s="157">
        <f t="shared" si="36"/>
        <v>1709.0573537091593</v>
      </c>
      <c r="K175" s="157">
        <f t="shared" si="36"/>
        <v>1643.8913876449649</v>
      </c>
      <c r="L175" s="157">
        <f t="shared" si="36"/>
        <v>1631.6911675921863</v>
      </c>
      <c r="M175" s="157">
        <f t="shared" si="36"/>
        <v>1671.3341805337425</v>
      </c>
      <c r="N175" s="157">
        <f t="shared" si="36"/>
        <v>1638.1429197920031</v>
      </c>
      <c r="O175" s="157">
        <f t="shared" si="36"/>
        <v>1655.3217788807292</v>
      </c>
      <c r="P175" s="157">
        <f t="shared" si="36"/>
        <v>1646.4621778164762</v>
      </c>
      <c r="Q175" s="157">
        <f t="shared" si="36"/>
        <v>1695.9847837438194</v>
      </c>
    </row>
    <row r="176" spans="1:17" ht="12" customHeight="1" x14ac:dyDescent="0.25">
      <c r="A176" s="167" t="s">
        <v>160</v>
      </c>
      <c r="B176" s="132">
        <f>IF(B100=0,0,B100/0.086*1000000/B$11)</f>
        <v>1525.7705086046974</v>
      </c>
      <c r="C176" s="132">
        <f t="shared" ref="C176:Q176" si="37">IF(C100=0,0,C100/0.086*1000000/C$11)</f>
        <v>1547.9478335466445</v>
      </c>
      <c r="D176" s="132">
        <f t="shared" si="37"/>
        <v>1552.2160334158864</v>
      </c>
      <c r="E176" s="132">
        <f t="shared" si="37"/>
        <v>1640.7456810796507</v>
      </c>
      <c r="F176" s="132">
        <f t="shared" si="37"/>
        <v>1463.3803318492712</v>
      </c>
      <c r="G176" s="132">
        <f t="shared" si="37"/>
        <v>1585.8524657690159</v>
      </c>
      <c r="H176" s="132">
        <f t="shared" si="37"/>
        <v>1804.3082602581328</v>
      </c>
      <c r="I176" s="132">
        <f t="shared" si="37"/>
        <v>1913.5327463526517</v>
      </c>
      <c r="J176" s="132">
        <f t="shared" si="37"/>
        <v>1708.3690675514142</v>
      </c>
      <c r="K176" s="132">
        <f t="shared" si="37"/>
        <v>1635.6909779977593</v>
      </c>
      <c r="L176" s="132">
        <f t="shared" si="37"/>
        <v>1634.5786195848079</v>
      </c>
      <c r="M176" s="132">
        <f t="shared" si="37"/>
        <v>1672.2420321853915</v>
      </c>
      <c r="N176" s="132">
        <f t="shared" si="37"/>
        <v>1637.6752586324621</v>
      </c>
      <c r="O176" s="132">
        <f t="shared" si="37"/>
        <v>1664.2997562408548</v>
      </c>
      <c r="P176" s="132">
        <f t="shared" si="37"/>
        <v>1654.0115612749591</v>
      </c>
      <c r="Q176" s="132">
        <f t="shared" si="37"/>
        <v>1709.3950725731995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1280.5954133169853</v>
      </c>
      <c r="C180" s="162">
        <f t="shared" ref="C180:Q180" si="40">IF(C104=0,0,C104/0.086*1000000/C$13)</f>
        <v>1326.6518707597743</v>
      </c>
      <c r="D180" s="162">
        <f t="shared" si="40"/>
        <v>1239.5191320685349</v>
      </c>
      <c r="E180" s="162">
        <f t="shared" si="40"/>
        <v>1539.7345111086679</v>
      </c>
      <c r="F180" s="162">
        <f t="shared" si="40"/>
        <v>1258.6399943781212</v>
      </c>
      <c r="G180" s="162">
        <f t="shared" si="40"/>
        <v>1438.0322571015759</v>
      </c>
      <c r="H180" s="162">
        <f t="shared" si="40"/>
        <v>1422.0369734805256</v>
      </c>
      <c r="I180" s="162">
        <f t="shared" si="40"/>
        <v>2109.5202574638824</v>
      </c>
      <c r="J180" s="162">
        <f t="shared" si="40"/>
        <v>1721.6990191250202</v>
      </c>
      <c r="K180" s="162">
        <f t="shared" si="40"/>
        <v>1924.3602912808135</v>
      </c>
      <c r="L180" s="162">
        <f t="shared" si="40"/>
        <v>1497.9013644099243</v>
      </c>
      <c r="M180" s="162">
        <f t="shared" si="40"/>
        <v>1545.3079009924797</v>
      </c>
      <c r="N180" s="162">
        <f t="shared" si="40"/>
        <v>1673.5569279885815</v>
      </c>
      <c r="O180" s="162">
        <f t="shared" si="40"/>
        <v>1405.379786072959</v>
      </c>
      <c r="P180" s="162">
        <f t="shared" si="40"/>
        <v>1465.1438648560083</v>
      </c>
      <c r="Q180" s="162">
        <f t="shared" si="40"/>
        <v>1372.8435436730299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797.86165154543085</v>
      </c>
      <c r="C184" s="157">
        <f t="shared" si="36"/>
        <v>802.56220271547215</v>
      </c>
      <c r="D184" s="157">
        <f t="shared" si="36"/>
        <v>955.34600460148715</v>
      </c>
      <c r="E184" s="157">
        <f t="shared" si="36"/>
        <v>935.76525314723494</v>
      </c>
      <c r="F184" s="157">
        <f t="shared" si="36"/>
        <v>837.50749650837622</v>
      </c>
      <c r="G184" s="157">
        <f t="shared" si="36"/>
        <v>1322.8686641086822</v>
      </c>
      <c r="H184" s="157">
        <f t="shared" si="36"/>
        <v>1303.6233401611664</v>
      </c>
      <c r="I184" s="157">
        <f t="shared" si="36"/>
        <v>1122.6265123947137</v>
      </c>
      <c r="J184" s="157">
        <f t="shared" si="36"/>
        <v>1013.1331899996543</v>
      </c>
      <c r="K184" s="157">
        <f t="shared" si="36"/>
        <v>944.46190253242639</v>
      </c>
      <c r="L184" s="157">
        <f t="shared" si="36"/>
        <v>995.69912663425123</v>
      </c>
      <c r="M184" s="157">
        <f t="shared" si="36"/>
        <v>1013.141571758117</v>
      </c>
      <c r="N184" s="157">
        <f t="shared" si="36"/>
        <v>1013.5405148773127</v>
      </c>
      <c r="O184" s="157">
        <f t="shared" si="36"/>
        <v>1010.1392550347824</v>
      </c>
      <c r="P184" s="157">
        <f t="shared" si="36"/>
        <v>992.37957532842506</v>
      </c>
      <c r="Q184" s="157">
        <f t="shared" si="36"/>
        <v>1026.7430614840725</v>
      </c>
    </row>
    <row r="185" spans="1:17" ht="12" customHeight="1" x14ac:dyDescent="0.25">
      <c r="A185" s="23" t="s">
        <v>203</v>
      </c>
      <c r="B185" s="156">
        <f>IF(B109=0,0,B109/0.086*1000000/B$16)</f>
        <v>909.73803120532898</v>
      </c>
      <c r="C185" s="156">
        <f t="shared" ref="C185:Q185" si="43">IF(C109=0,0,C109/0.086*1000000/C$16)</f>
        <v>909.74169160142105</v>
      </c>
      <c r="D185" s="156">
        <f t="shared" si="43"/>
        <v>1039.2650076327895</v>
      </c>
      <c r="E185" s="156">
        <f t="shared" si="43"/>
        <v>1060.3408361722074</v>
      </c>
      <c r="F185" s="156">
        <f t="shared" si="43"/>
        <v>856.27339406553858</v>
      </c>
      <c r="G185" s="156">
        <f t="shared" si="43"/>
        <v>1504.7234552452708</v>
      </c>
      <c r="H185" s="156">
        <f t="shared" si="43"/>
        <v>1290.9344334900657</v>
      </c>
      <c r="I185" s="156">
        <f t="shared" si="43"/>
        <v>1185.060415456797</v>
      </c>
      <c r="J185" s="156">
        <f t="shared" si="43"/>
        <v>997.47719661477777</v>
      </c>
      <c r="K185" s="156">
        <f t="shared" si="43"/>
        <v>984.24303654097719</v>
      </c>
      <c r="L185" s="156">
        <f t="shared" si="43"/>
        <v>1010.220678034248</v>
      </c>
      <c r="M185" s="156">
        <f t="shared" si="43"/>
        <v>1016.6285395795677</v>
      </c>
      <c r="N185" s="156">
        <f t="shared" si="43"/>
        <v>1023.9738961992866</v>
      </c>
      <c r="O185" s="156">
        <f t="shared" si="43"/>
        <v>1022.6011961876659</v>
      </c>
      <c r="P185" s="156">
        <f t="shared" si="43"/>
        <v>1003.8096215990091</v>
      </c>
      <c r="Q185" s="156">
        <f t="shared" si="43"/>
        <v>1045.4340993434603</v>
      </c>
    </row>
    <row r="186" spans="1:17" ht="12" customHeight="1" x14ac:dyDescent="0.25">
      <c r="A186" s="29" t="s">
        <v>140</v>
      </c>
      <c r="B186" s="57">
        <f>IF(B110=0,0,B110/0.086*1000000/B$17)</f>
        <v>507.92060538040971</v>
      </c>
      <c r="C186" s="57">
        <f t="shared" ref="C186:Q186" si="44">IF(C110=0,0,C110/0.086*1000000/C$17)</f>
        <v>484.92501790558265</v>
      </c>
      <c r="D186" s="57">
        <f t="shared" si="44"/>
        <v>673.02007693880626</v>
      </c>
      <c r="E186" s="57">
        <f t="shared" si="44"/>
        <v>481.54789471259227</v>
      </c>
      <c r="F186" s="57">
        <f t="shared" si="44"/>
        <v>772.1148310811592</v>
      </c>
      <c r="G186" s="57">
        <f t="shared" si="44"/>
        <v>384.12411797188719</v>
      </c>
      <c r="H186" s="57">
        <f t="shared" si="44"/>
        <v>1507.8967751757571</v>
      </c>
      <c r="I186" s="57">
        <f t="shared" si="44"/>
        <v>314.61462609256046</v>
      </c>
      <c r="J186" s="57">
        <f t="shared" si="44"/>
        <v>1177.5314618486855</v>
      </c>
      <c r="K186" s="57">
        <f t="shared" si="44"/>
        <v>207.46478171158697</v>
      </c>
      <c r="L186" s="57">
        <f t="shared" si="44"/>
        <v>672.3524335187609</v>
      </c>
      <c r="M186" s="57">
        <f t="shared" si="44"/>
        <v>690.75163097867517</v>
      </c>
      <c r="N186" s="57">
        <f t="shared" si="44"/>
        <v>736.36770727556041</v>
      </c>
      <c r="O186" s="57">
        <f t="shared" si="44"/>
        <v>683.04009773675352</v>
      </c>
      <c r="P186" s="57">
        <f t="shared" si="44"/>
        <v>664.73952080538356</v>
      </c>
      <c r="Q186" s="57">
        <f t="shared" si="44"/>
        <v>623.7867751266225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6799.1947585156095</v>
      </c>
      <c r="C188" s="168">
        <f t="shared" ref="C188:Q188" si="45">SUM(C189,C192,C194,C203)</f>
        <v>6088.0388178682824</v>
      </c>
      <c r="D188" s="168">
        <f t="shared" si="45"/>
        <v>6107.9245072736267</v>
      </c>
      <c r="E188" s="168">
        <f t="shared" si="45"/>
        <v>6593.5767054094504</v>
      </c>
      <c r="F188" s="168">
        <f t="shared" si="45"/>
        <v>6443.9024829091186</v>
      </c>
      <c r="G188" s="168">
        <f t="shared" si="45"/>
        <v>6060.9269491880614</v>
      </c>
      <c r="H188" s="168">
        <f t="shared" si="45"/>
        <v>6642.1975091491186</v>
      </c>
      <c r="I188" s="168">
        <f t="shared" si="45"/>
        <v>6019.1688103940041</v>
      </c>
      <c r="J188" s="168">
        <f t="shared" si="45"/>
        <v>6343.9620350777104</v>
      </c>
      <c r="K188" s="168">
        <f t="shared" si="45"/>
        <v>6341.0730516888652</v>
      </c>
      <c r="L188" s="168">
        <f t="shared" si="45"/>
        <v>6383.2217602968421</v>
      </c>
      <c r="M188" s="168">
        <f t="shared" si="45"/>
        <v>6419.0365812478994</v>
      </c>
      <c r="N188" s="168">
        <f t="shared" si="45"/>
        <v>6473.8782779473695</v>
      </c>
      <c r="O188" s="168">
        <f t="shared" si="45"/>
        <v>6171.1394793888321</v>
      </c>
      <c r="P188" s="168">
        <f t="shared" si="45"/>
        <v>5795.2317816144514</v>
      </c>
      <c r="Q188" s="168">
        <f t="shared" si="45"/>
        <v>6016.6531701036129</v>
      </c>
    </row>
    <row r="189" spans="1:17" ht="12" customHeight="1" x14ac:dyDescent="0.25">
      <c r="A189" s="158" t="s">
        <v>65</v>
      </c>
      <c r="B189" s="157">
        <f>SUM(B190:B191)</f>
        <v>5687.5957511076122</v>
      </c>
      <c r="C189" s="157">
        <f t="shared" ref="C189:Q189" si="46">SUM(C190:C191)</f>
        <v>4950.2554069365933</v>
      </c>
      <c r="D189" s="157">
        <f t="shared" si="46"/>
        <v>4853.4915406260689</v>
      </c>
      <c r="E189" s="157">
        <f t="shared" si="46"/>
        <v>5290.6149919700883</v>
      </c>
      <c r="F189" s="157">
        <f t="shared" si="46"/>
        <v>5240.063643202413</v>
      </c>
      <c r="G189" s="157">
        <f t="shared" si="46"/>
        <v>4585.0883955831905</v>
      </c>
      <c r="H189" s="157">
        <f t="shared" si="46"/>
        <v>5039.5047960700513</v>
      </c>
      <c r="I189" s="157">
        <f t="shared" si="46"/>
        <v>4421.341277046211</v>
      </c>
      <c r="J189" s="157">
        <f t="shared" si="46"/>
        <v>4867.6660477162595</v>
      </c>
      <c r="K189" s="157">
        <f t="shared" si="46"/>
        <v>4954.2894487564454</v>
      </c>
      <c r="L189" s="157">
        <f t="shared" si="46"/>
        <v>4958.223447564339</v>
      </c>
      <c r="M189" s="157">
        <f t="shared" si="46"/>
        <v>4957.6043259708649</v>
      </c>
      <c r="N189" s="157">
        <f t="shared" si="46"/>
        <v>4999.6496664516235</v>
      </c>
      <c r="O189" s="157">
        <f t="shared" si="46"/>
        <v>4667.6814208959413</v>
      </c>
      <c r="P189" s="157">
        <f t="shared" si="46"/>
        <v>4289.9055387043672</v>
      </c>
      <c r="Q189" s="157">
        <f t="shared" si="46"/>
        <v>4455.5876924673676</v>
      </c>
    </row>
    <row r="190" spans="1:17" ht="12" customHeight="1" x14ac:dyDescent="0.25">
      <c r="A190" s="23" t="s">
        <v>161</v>
      </c>
      <c r="B190" s="156">
        <f>IF(B114=0,0,B114/0.086*1000000/B$7)</f>
        <v>5638.121796803066</v>
      </c>
      <c r="C190" s="156">
        <f t="shared" ref="C190:Q191" si="47">IF(C114=0,0,C114/0.086*1000000/C$7)</f>
        <v>4872.2861120111002</v>
      </c>
      <c r="D190" s="156">
        <f t="shared" si="47"/>
        <v>4777.9342875196662</v>
      </c>
      <c r="E190" s="156">
        <f t="shared" si="47"/>
        <v>5093.5083136539733</v>
      </c>
      <c r="F190" s="156">
        <f t="shared" si="47"/>
        <v>5191.829041291202</v>
      </c>
      <c r="G190" s="156">
        <f t="shared" si="47"/>
        <v>4332.8325494567516</v>
      </c>
      <c r="H190" s="156">
        <f t="shared" si="47"/>
        <v>4849.1894244859504</v>
      </c>
      <c r="I190" s="156">
        <f t="shared" si="47"/>
        <v>4079.325872978608</v>
      </c>
      <c r="J190" s="156">
        <f t="shared" si="47"/>
        <v>4696.6943721191219</v>
      </c>
      <c r="K190" s="156">
        <f t="shared" si="47"/>
        <v>4636.6372301556976</v>
      </c>
      <c r="L190" s="156">
        <f t="shared" si="47"/>
        <v>4780.4665388912945</v>
      </c>
      <c r="M190" s="156">
        <f t="shared" si="47"/>
        <v>4800.8495469887075</v>
      </c>
      <c r="N190" s="156">
        <f t="shared" si="47"/>
        <v>4836.8040625311369</v>
      </c>
      <c r="O190" s="156">
        <f t="shared" si="47"/>
        <v>4531.1969371578152</v>
      </c>
      <c r="P190" s="156">
        <f t="shared" si="47"/>
        <v>4142.1032117163941</v>
      </c>
      <c r="Q190" s="156">
        <f t="shared" si="47"/>
        <v>4259.6369817339946</v>
      </c>
    </row>
    <row r="191" spans="1:17" ht="12" customHeight="1" x14ac:dyDescent="0.25">
      <c r="A191" s="23" t="s">
        <v>60</v>
      </c>
      <c r="B191" s="156">
        <f>IF(B115=0,0,B115/0.086*1000000/B$7)</f>
        <v>49.47395430454602</v>
      </c>
      <c r="C191" s="156">
        <f t="shared" si="47"/>
        <v>77.969294925492861</v>
      </c>
      <c r="D191" s="156">
        <f t="shared" si="47"/>
        <v>75.557253106402655</v>
      </c>
      <c r="E191" s="156">
        <f t="shared" si="47"/>
        <v>197.10667831611491</v>
      </c>
      <c r="F191" s="156">
        <f t="shared" si="47"/>
        <v>48.234601911210639</v>
      </c>
      <c r="G191" s="156">
        <f t="shared" si="47"/>
        <v>252.25584612643931</v>
      </c>
      <c r="H191" s="156">
        <f t="shared" si="47"/>
        <v>190.31537158410066</v>
      </c>
      <c r="I191" s="156">
        <f t="shared" si="47"/>
        <v>342.01540406760296</v>
      </c>
      <c r="J191" s="156">
        <f t="shared" si="47"/>
        <v>170.97167559713748</v>
      </c>
      <c r="K191" s="156">
        <f t="shared" si="47"/>
        <v>317.65221860074752</v>
      </c>
      <c r="L191" s="156">
        <f t="shared" si="47"/>
        <v>177.75690867304417</v>
      </c>
      <c r="M191" s="156">
        <f t="shared" si="47"/>
        <v>156.7547789821574</v>
      </c>
      <c r="N191" s="156">
        <f t="shared" si="47"/>
        <v>162.84560392048635</v>
      </c>
      <c r="O191" s="156">
        <f t="shared" si="47"/>
        <v>136.48448373812633</v>
      </c>
      <c r="P191" s="156">
        <f t="shared" si="47"/>
        <v>147.80232698797283</v>
      </c>
      <c r="Q191" s="156">
        <f t="shared" si="47"/>
        <v>195.9507107333726</v>
      </c>
    </row>
    <row r="192" spans="1:17" ht="12" customHeight="1" x14ac:dyDescent="0.25">
      <c r="A192" s="158" t="s">
        <v>112</v>
      </c>
      <c r="B192" s="157">
        <f>B193</f>
        <v>11.839574167206081</v>
      </c>
      <c r="C192" s="157">
        <f t="shared" ref="C192:Q192" si="48">C193</f>
        <v>14.767716587465273</v>
      </c>
      <c r="D192" s="157">
        <f t="shared" si="48"/>
        <v>18.162061106443783</v>
      </c>
      <c r="E192" s="157">
        <f t="shared" si="48"/>
        <v>21.386356510639569</v>
      </c>
      <c r="F192" s="157">
        <f t="shared" si="48"/>
        <v>24.882906700418346</v>
      </c>
      <c r="G192" s="157">
        <f t="shared" si="48"/>
        <v>28.530942840957707</v>
      </c>
      <c r="H192" s="157">
        <f t="shared" si="48"/>
        <v>33.412311660928275</v>
      </c>
      <c r="I192" s="157">
        <f t="shared" si="48"/>
        <v>39.532304323110012</v>
      </c>
      <c r="J192" s="157">
        <f t="shared" si="48"/>
        <v>49.004602584015309</v>
      </c>
      <c r="K192" s="157">
        <f t="shared" si="48"/>
        <v>52.626366704203583</v>
      </c>
      <c r="L192" s="157">
        <f t="shared" si="48"/>
        <v>58.03933380189536</v>
      </c>
      <c r="M192" s="157">
        <f t="shared" si="48"/>
        <v>62.320877003202561</v>
      </c>
      <c r="N192" s="157">
        <f t="shared" si="48"/>
        <v>72.355375295857186</v>
      </c>
      <c r="O192" s="157">
        <f t="shared" si="48"/>
        <v>82.902281961134278</v>
      </c>
      <c r="P192" s="157">
        <f t="shared" si="48"/>
        <v>89.078213672585377</v>
      </c>
      <c r="Q192" s="157">
        <f t="shared" si="48"/>
        <v>93.381307412677756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11.839574167206081</v>
      </c>
      <c r="C193" s="156">
        <f t="shared" si="49"/>
        <v>14.767716587465273</v>
      </c>
      <c r="D193" s="156">
        <f t="shared" si="49"/>
        <v>18.162061106443783</v>
      </c>
      <c r="E193" s="156">
        <f t="shared" si="49"/>
        <v>21.386356510639569</v>
      </c>
      <c r="F193" s="156">
        <f t="shared" si="49"/>
        <v>24.882906700418346</v>
      </c>
      <c r="G193" s="156">
        <f t="shared" si="49"/>
        <v>28.530942840957707</v>
      </c>
      <c r="H193" s="156">
        <f t="shared" si="49"/>
        <v>33.412311660928275</v>
      </c>
      <c r="I193" s="156">
        <f t="shared" si="49"/>
        <v>39.532304323110012</v>
      </c>
      <c r="J193" s="156">
        <f t="shared" si="49"/>
        <v>49.004602584015309</v>
      </c>
      <c r="K193" s="156">
        <f t="shared" si="49"/>
        <v>52.626366704203583</v>
      </c>
      <c r="L193" s="156">
        <f t="shared" si="49"/>
        <v>58.03933380189536</v>
      </c>
      <c r="M193" s="156">
        <f t="shared" si="49"/>
        <v>62.320877003202561</v>
      </c>
      <c r="N193" s="156">
        <f t="shared" si="49"/>
        <v>72.355375295857186</v>
      </c>
      <c r="O193" s="156">
        <f t="shared" si="49"/>
        <v>82.902281961134278</v>
      </c>
      <c r="P193" s="156">
        <f t="shared" si="49"/>
        <v>89.078213672585377</v>
      </c>
      <c r="Q193" s="156">
        <f t="shared" si="49"/>
        <v>93.381307412677756</v>
      </c>
    </row>
    <row r="194" spans="1:17" ht="12" customHeight="1" x14ac:dyDescent="0.25">
      <c r="A194" s="158" t="s">
        <v>63</v>
      </c>
      <c r="B194" s="157">
        <f t="shared" si="49"/>
        <v>714.42561203903188</v>
      </c>
      <c r="C194" s="157">
        <f t="shared" si="49"/>
        <v>735.15211158080353</v>
      </c>
      <c r="D194" s="157">
        <f t="shared" si="49"/>
        <v>757.1192090102511</v>
      </c>
      <c r="E194" s="157">
        <f t="shared" si="49"/>
        <v>821.45761390123243</v>
      </c>
      <c r="F194" s="157">
        <f t="shared" si="49"/>
        <v>735.44239633730649</v>
      </c>
      <c r="G194" s="157">
        <f t="shared" si="49"/>
        <v>806.6859376291917</v>
      </c>
      <c r="H194" s="157">
        <f t="shared" si="49"/>
        <v>918.08387688639607</v>
      </c>
      <c r="I194" s="157">
        <f t="shared" si="49"/>
        <v>1010.0504926602359</v>
      </c>
      <c r="J194" s="157">
        <f t="shared" si="49"/>
        <v>899.82419787899562</v>
      </c>
      <c r="K194" s="157">
        <f t="shared" si="49"/>
        <v>867.80638129543831</v>
      </c>
      <c r="L194" s="157">
        <f t="shared" si="49"/>
        <v>864.69446938848728</v>
      </c>
      <c r="M194" s="157">
        <f t="shared" si="49"/>
        <v>892.25993817554865</v>
      </c>
      <c r="N194" s="157">
        <f t="shared" si="49"/>
        <v>886.45823009440744</v>
      </c>
      <c r="O194" s="157">
        <f t="shared" si="49"/>
        <v>905.24934990042516</v>
      </c>
      <c r="P194" s="157">
        <f t="shared" si="49"/>
        <v>908.01441474364685</v>
      </c>
      <c r="Q194" s="157">
        <f t="shared" si="49"/>
        <v>940.01917494177587</v>
      </c>
    </row>
    <row r="195" spans="1:17" ht="12" customHeight="1" x14ac:dyDescent="0.25">
      <c r="A195" s="167" t="s">
        <v>160</v>
      </c>
      <c r="B195" s="132">
        <f>IF(B119=0,0,B119/0.086*1000000/B$11)</f>
        <v>712.38829694572996</v>
      </c>
      <c r="C195" s="132">
        <f t="shared" ref="C195:Q195" si="50">IF(C119=0,0,C119/0.086*1000000/C$11)</f>
        <v>732.921986218504</v>
      </c>
      <c r="D195" s="132">
        <f t="shared" si="50"/>
        <v>757.55184972817563</v>
      </c>
      <c r="E195" s="132">
        <f t="shared" si="50"/>
        <v>811.2472978612825</v>
      </c>
      <c r="F195" s="132">
        <f t="shared" si="50"/>
        <v>728.58925807026969</v>
      </c>
      <c r="G195" s="132">
        <f t="shared" si="50"/>
        <v>795.86467841684339</v>
      </c>
      <c r="H195" s="132">
        <f t="shared" si="50"/>
        <v>918.01222031756708</v>
      </c>
      <c r="I195" s="132">
        <f t="shared" si="50"/>
        <v>984.41071557091277</v>
      </c>
      <c r="J195" s="132">
        <f t="shared" si="50"/>
        <v>885.2634791370665</v>
      </c>
      <c r="K195" s="132">
        <f t="shared" si="50"/>
        <v>855.02353085042773</v>
      </c>
      <c r="L195" s="132">
        <f t="shared" si="50"/>
        <v>861.40261427082612</v>
      </c>
      <c r="M195" s="132">
        <f t="shared" si="50"/>
        <v>891.10080925719114</v>
      </c>
      <c r="N195" s="132">
        <f t="shared" si="50"/>
        <v>882.85948881242916</v>
      </c>
      <c r="O195" s="132">
        <f t="shared" si="50"/>
        <v>902.69438072038804</v>
      </c>
      <c r="P195" s="132">
        <f t="shared" si="50"/>
        <v>903.42679505766989</v>
      </c>
      <c r="Q195" s="132">
        <f t="shared" si="50"/>
        <v>939.28471949783398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733.44248997741158</v>
      </c>
      <c r="C199" s="162">
        <f t="shared" ref="C199:Q199" si="53">IF(C123=0,0,C123/0.086*1000000/C$13)</f>
        <v>759.82065944069427</v>
      </c>
      <c r="D199" s="162">
        <f t="shared" si="53"/>
        <v>753.05262497767455</v>
      </c>
      <c r="E199" s="162">
        <f t="shared" si="53"/>
        <v>949.69070805209219</v>
      </c>
      <c r="F199" s="162">
        <f t="shared" si="53"/>
        <v>800.80838035109537</v>
      </c>
      <c r="G199" s="162">
        <f t="shared" si="53"/>
        <v>951.24124733854853</v>
      </c>
      <c r="H199" s="162">
        <f t="shared" si="53"/>
        <v>950.15491155373866</v>
      </c>
      <c r="I199" s="162">
        <f t="shared" si="53"/>
        <v>1428.8903271860331</v>
      </c>
      <c r="J199" s="162">
        <f t="shared" si="53"/>
        <v>1167.2590902978104</v>
      </c>
      <c r="K199" s="162">
        <f t="shared" si="53"/>
        <v>1305.0030829108191</v>
      </c>
      <c r="L199" s="162">
        <f t="shared" si="53"/>
        <v>1017.2222514682596</v>
      </c>
      <c r="M199" s="162">
        <f t="shared" si="53"/>
        <v>1053.1680610213627</v>
      </c>
      <c r="N199" s="162">
        <f t="shared" si="53"/>
        <v>1158.9757369627512</v>
      </c>
      <c r="O199" s="162">
        <f t="shared" si="53"/>
        <v>976.37829830445912</v>
      </c>
      <c r="P199" s="162">
        <f t="shared" si="53"/>
        <v>1018.1981756481171</v>
      </c>
      <c r="Q199" s="162">
        <f t="shared" si="53"/>
        <v>957.71699233792913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385.33382120175975</v>
      </c>
      <c r="C203" s="157">
        <f t="shared" si="56"/>
        <v>387.8635827634202</v>
      </c>
      <c r="D203" s="157">
        <f t="shared" si="56"/>
        <v>479.15169653086326</v>
      </c>
      <c r="E203" s="157">
        <f t="shared" si="56"/>
        <v>460.11774302748978</v>
      </c>
      <c r="F203" s="157">
        <f t="shared" si="56"/>
        <v>443.51353666898098</v>
      </c>
      <c r="G203" s="157">
        <f t="shared" si="56"/>
        <v>640.62167313472219</v>
      </c>
      <c r="H203" s="157">
        <f t="shared" si="56"/>
        <v>651.19652453174342</v>
      </c>
      <c r="I203" s="157">
        <f t="shared" si="56"/>
        <v>548.24473636444702</v>
      </c>
      <c r="J203" s="157">
        <f t="shared" si="56"/>
        <v>527.46718689843942</v>
      </c>
      <c r="K203" s="157">
        <f t="shared" si="56"/>
        <v>466.35085493277774</v>
      </c>
      <c r="L203" s="157">
        <f t="shared" si="56"/>
        <v>502.26450954212032</v>
      </c>
      <c r="M203" s="157">
        <f t="shared" si="56"/>
        <v>506.85144009828309</v>
      </c>
      <c r="N203" s="157">
        <f t="shared" si="56"/>
        <v>515.41500610548178</v>
      </c>
      <c r="O203" s="157">
        <f t="shared" si="56"/>
        <v>515.30642663133096</v>
      </c>
      <c r="P203" s="157">
        <f t="shared" si="56"/>
        <v>508.23361449385209</v>
      </c>
      <c r="Q203" s="157">
        <f t="shared" si="56"/>
        <v>527.66499528179168</v>
      </c>
    </row>
    <row r="204" spans="1:17" ht="12" customHeight="1" x14ac:dyDescent="0.25">
      <c r="A204" s="23" t="s">
        <v>203</v>
      </c>
      <c r="B204" s="156">
        <f>IF(B128=0,0,B128/0.086*1000000/B$16)</f>
        <v>382.18881102375224</v>
      </c>
      <c r="C204" s="156">
        <f t="shared" ref="C204:Q204" si="57">IF(C128=0,0,C128/0.086*1000000/C$16)</f>
        <v>391.6860315256763</v>
      </c>
      <c r="D204" s="156">
        <f t="shared" si="57"/>
        <v>464.72013402129193</v>
      </c>
      <c r="E204" s="156">
        <f t="shared" si="57"/>
        <v>482.25328786232996</v>
      </c>
      <c r="F204" s="156">
        <f t="shared" si="57"/>
        <v>394.84845108509393</v>
      </c>
      <c r="G204" s="156">
        <f t="shared" si="57"/>
        <v>705.04723394987616</v>
      </c>
      <c r="H204" s="156">
        <f t="shared" si="57"/>
        <v>615.41963420886157</v>
      </c>
      <c r="I204" s="156">
        <f t="shared" si="57"/>
        <v>570.8029878003357</v>
      </c>
      <c r="J204" s="156">
        <f t="shared" si="57"/>
        <v>486.19768979817798</v>
      </c>
      <c r="K204" s="156">
        <f t="shared" si="57"/>
        <v>482.36455970176098</v>
      </c>
      <c r="L204" s="156">
        <f t="shared" si="57"/>
        <v>500.10751340449798</v>
      </c>
      <c r="M204" s="156">
        <f t="shared" si="57"/>
        <v>506.18982638634321</v>
      </c>
      <c r="N204" s="156">
        <f t="shared" si="57"/>
        <v>511.88104165595826</v>
      </c>
      <c r="O204" s="156">
        <f t="shared" si="57"/>
        <v>513.33724202553788</v>
      </c>
      <c r="P204" s="156">
        <f t="shared" si="57"/>
        <v>506.71114257832085</v>
      </c>
      <c r="Q204" s="156">
        <f t="shared" si="57"/>
        <v>528.05603756489904</v>
      </c>
    </row>
    <row r="205" spans="1:17" ht="12" customHeight="1" x14ac:dyDescent="0.25">
      <c r="A205" s="29" t="s">
        <v>140</v>
      </c>
      <c r="B205" s="57">
        <f>IF(B129=0,0,B129/0.086*1000000/B$17)</f>
        <v>393.48449200450813</v>
      </c>
      <c r="C205" s="57">
        <f t="shared" ref="C205:Q205" si="58">IF(C129=0,0,C129/0.086*1000000/C$17)</f>
        <v>376.53537177320868</v>
      </c>
      <c r="D205" s="57">
        <f t="shared" si="58"/>
        <v>527.70332519614783</v>
      </c>
      <c r="E205" s="57">
        <f t="shared" si="58"/>
        <v>379.40891985162602</v>
      </c>
      <c r="F205" s="57">
        <f t="shared" si="58"/>
        <v>613.09453591936813</v>
      </c>
      <c r="G205" s="57">
        <f t="shared" si="58"/>
        <v>308.05334502504286</v>
      </c>
      <c r="H205" s="57">
        <f t="shared" si="58"/>
        <v>1227.153813037952</v>
      </c>
      <c r="I205" s="57">
        <f t="shared" si="58"/>
        <v>256.29862374890905</v>
      </c>
      <c r="J205" s="57">
        <f t="shared" si="58"/>
        <v>960.82416633580783</v>
      </c>
      <c r="K205" s="57">
        <f t="shared" si="58"/>
        <v>169.67619739589716</v>
      </c>
      <c r="L205" s="57">
        <f t="shared" si="58"/>
        <v>550.29364561385557</v>
      </c>
      <c r="M205" s="57">
        <f t="shared" si="58"/>
        <v>568.02137808824705</v>
      </c>
      <c r="N205" s="57">
        <f t="shared" si="58"/>
        <v>609.29816998220542</v>
      </c>
      <c r="O205" s="57">
        <f t="shared" si="58"/>
        <v>566.9932880293286</v>
      </c>
      <c r="P205" s="57">
        <f t="shared" si="58"/>
        <v>551.87497600769211</v>
      </c>
      <c r="Q205" s="57">
        <f t="shared" si="58"/>
        <v>519.23459417752167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2543.6934316988331</v>
      </c>
      <c r="C207" s="168">
        <f t="shared" ref="C207:Q207" si="59">SUM(C208,C211,C213,C222)</f>
        <v>2245.3179853612514</v>
      </c>
      <c r="D207" s="168">
        <f t="shared" si="59"/>
        <v>2174.2782086913803</v>
      </c>
      <c r="E207" s="168">
        <f t="shared" si="59"/>
        <v>2298.812124035232</v>
      </c>
      <c r="F207" s="168">
        <f t="shared" si="59"/>
        <v>2243.6255406737914</v>
      </c>
      <c r="G207" s="168">
        <f t="shared" si="59"/>
        <v>2081.3187100531391</v>
      </c>
      <c r="H207" s="168">
        <f t="shared" si="59"/>
        <v>2306.22951479225</v>
      </c>
      <c r="I207" s="168">
        <f t="shared" si="59"/>
        <v>2006.4271173691382</v>
      </c>
      <c r="J207" s="168">
        <f t="shared" si="59"/>
        <v>2131.7295011382666</v>
      </c>
      <c r="K207" s="168">
        <f t="shared" si="59"/>
        <v>2094.7184744176743</v>
      </c>
      <c r="L207" s="168">
        <f t="shared" si="59"/>
        <v>2136.2983787232438</v>
      </c>
      <c r="M207" s="168">
        <f t="shared" si="59"/>
        <v>2141.9792787411434</v>
      </c>
      <c r="N207" s="168">
        <f t="shared" si="59"/>
        <v>2117.4773814762657</v>
      </c>
      <c r="O207" s="168">
        <f t="shared" si="59"/>
        <v>2000.6939483287777</v>
      </c>
      <c r="P207" s="168">
        <f t="shared" si="59"/>
        <v>1858.2600387757759</v>
      </c>
      <c r="Q207" s="168">
        <f t="shared" si="59"/>
        <v>1897.9959465903692</v>
      </c>
    </row>
    <row r="208" spans="1:17" ht="12" customHeight="1" x14ac:dyDescent="0.25">
      <c r="A208" s="158" t="s">
        <v>65</v>
      </c>
      <c r="B208" s="157">
        <f>SUM(B209:B210)</f>
        <v>2132.7172513792843</v>
      </c>
      <c r="C208" s="157">
        <f t="shared" ref="C208:Q208" si="60">SUM(C209:C210)</f>
        <v>1821.1604652116523</v>
      </c>
      <c r="D208" s="157">
        <f t="shared" si="60"/>
        <v>1729.0598463515496</v>
      </c>
      <c r="E208" s="157">
        <f t="shared" si="60"/>
        <v>1823.7451062564808</v>
      </c>
      <c r="F208" s="157">
        <f t="shared" si="60"/>
        <v>1841.6822720106611</v>
      </c>
      <c r="G208" s="157">
        <f t="shared" si="60"/>
        <v>1528.6694483025876</v>
      </c>
      <c r="H208" s="157">
        <f t="shared" si="60"/>
        <v>1697.0649103468131</v>
      </c>
      <c r="I208" s="157">
        <f t="shared" si="60"/>
        <v>1419.989066121517</v>
      </c>
      <c r="J208" s="157">
        <f t="shared" si="60"/>
        <v>1620.496282092073</v>
      </c>
      <c r="K208" s="157">
        <f t="shared" si="60"/>
        <v>1585.0691740712837</v>
      </c>
      <c r="L208" s="157">
        <f t="shared" si="60"/>
        <v>1617.8044682276438</v>
      </c>
      <c r="M208" s="157">
        <f t="shared" si="60"/>
        <v>1603.450485861672</v>
      </c>
      <c r="N208" s="157">
        <f t="shared" si="60"/>
        <v>1591.6488957022143</v>
      </c>
      <c r="O208" s="157">
        <f t="shared" si="60"/>
        <v>1477.187633391962</v>
      </c>
      <c r="P208" s="157">
        <f t="shared" si="60"/>
        <v>1341.5798405848604</v>
      </c>
      <c r="Q208" s="157">
        <f t="shared" si="60"/>
        <v>1364.6500906453148</v>
      </c>
    </row>
    <row r="209" spans="1:17" ht="12" customHeight="1" x14ac:dyDescent="0.25">
      <c r="A209" s="23" t="s">
        <v>161</v>
      </c>
      <c r="B209" s="156">
        <f>IF(B152=0,0,B152*1000000/B$7)</f>
        <v>2132.7172513792843</v>
      </c>
      <c r="C209" s="156">
        <f t="shared" ref="C209:Q210" si="61">IF(C152=0,0,C152*1000000/C$7)</f>
        <v>1821.1604652116523</v>
      </c>
      <c r="D209" s="156">
        <f t="shared" si="61"/>
        <v>1729.0598463515496</v>
      </c>
      <c r="E209" s="156">
        <f t="shared" si="61"/>
        <v>1823.7451062564808</v>
      </c>
      <c r="F209" s="156">
        <f t="shared" si="61"/>
        <v>1841.6822720106611</v>
      </c>
      <c r="G209" s="156">
        <f t="shared" si="61"/>
        <v>1528.6694483025876</v>
      </c>
      <c r="H209" s="156">
        <f t="shared" si="61"/>
        <v>1697.0649103468131</v>
      </c>
      <c r="I209" s="156">
        <f t="shared" si="61"/>
        <v>1419.989066121517</v>
      </c>
      <c r="J209" s="156">
        <f t="shared" si="61"/>
        <v>1620.496282092073</v>
      </c>
      <c r="K209" s="156">
        <f t="shared" si="61"/>
        <v>1585.0691740712837</v>
      </c>
      <c r="L209" s="156">
        <f t="shared" si="61"/>
        <v>1617.8044682276438</v>
      </c>
      <c r="M209" s="156">
        <f t="shared" si="61"/>
        <v>1603.450485861672</v>
      </c>
      <c r="N209" s="156">
        <f t="shared" si="61"/>
        <v>1591.6488957022143</v>
      </c>
      <c r="O209" s="156">
        <f t="shared" si="61"/>
        <v>1477.187633391962</v>
      </c>
      <c r="P209" s="156">
        <f t="shared" si="61"/>
        <v>1341.5798405848604</v>
      </c>
      <c r="Q209" s="156">
        <f t="shared" si="61"/>
        <v>1364.6500906453148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278.37700804375777</v>
      </c>
      <c r="C213" s="157">
        <f t="shared" si="63"/>
        <v>286.75604032206684</v>
      </c>
      <c r="D213" s="157">
        <f t="shared" si="63"/>
        <v>283.39211085937814</v>
      </c>
      <c r="E213" s="157">
        <f t="shared" si="63"/>
        <v>306.98180179844206</v>
      </c>
      <c r="F213" s="157">
        <f t="shared" si="63"/>
        <v>267.54715623901637</v>
      </c>
      <c r="G213" s="157">
        <f t="shared" si="63"/>
        <v>298.02646487855384</v>
      </c>
      <c r="H213" s="157">
        <f t="shared" si="63"/>
        <v>363.6511791658649</v>
      </c>
      <c r="I213" s="157">
        <f t="shared" si="63"/>
        <v>364.22987223028861</v>
      </c>
      <c r="J213" s="157">
        <f t="shared" si="63"/>
        <v>327.26604449817899</v>
      </c>
      <c r="K213" s="157">
        <f t="shared" si="63"/>
        <v>321.01762990578231</v>
      </c>
      <c r="L213" s="157">
        <f t="shared" si="63"/>
        <v>323.20353961690353</v>
      </c>
      <c r="M213" s="157">
        <f t="shared" si="63"/>
        <v>335.37089048387872</v>
      </c>
      <c r="N213" s="157">
        <f t="shared" si="63"/>
        <v>326.49291355258612</v>
      </c>
      <c r="O213" s="157">
        <f t="shared" si="63"/>
        <v>324.52544747852073</v>
      </c>
      <c r="P213" s="157">
        <f t="shared" si="63"/>
        <v>320.74954953769571</v>
      </c>
      <c r="Q213" s="157">
        <f t="shared" si="63"/>
        <v>331.53302417079692</v>
      </c>
    </row>
    <row r="214" spans="1:17" ht="12" customHeight="1" x14ac:dyDescent="0.25">
      <c r="A214" s="167" t="s">
        <v>160</v>
      </c>
      <c r="B214" s="132">
        <f>IF(B157=0,0,B157*1000000/B$11)</f>
        <v>308.20007794794998</v>
      </c>
      <c r="C214" s="132">
        <f t="shared" ref="C214:Q214" si="64">IF(C157=0,0,C157*1000000/C$11)</f>
        <v>312.67981670108367</v>
      </c>
      <c r="D214" s="132">
        <f t="shared" si="64"/>
        <v>313.54197750769197</v>
      </c>
      <c r="E214" s="132">
        <f t="shared" si="64"/>
        <v>331.42464345044147</v>
      </c>
      <c r="F214" s="132">
        <f t="shared" si="64"/>
        <v>295.59748979280647</v>
      </c>
      <c r="G214" s="132">
        <f t="shared" si="64"/>
        <v>320.33641416422807</v>
      </c>
      <c r="H214" s="132">
        <f t="shared" si="64"/>
        <v>364.46368789905603</v>
      </c>
      <c r="I214" s="132">
        <f t="shared" si="64"/>
        <v>386.52663572660316</v>
      </c>
      <c r="J214" s="132">
        <f t="shared" si="64"/>
        <v>345.08432088172248</v>
      </c>
      <c r="K214" s="132">
        <f t="shared" si="64"/>
        <v>330.40361186341249</v>
      </c>
      <c r="L214" s="132">
        <f t="shared" si="64"/>
        <v>330.17891952098984</v>
      </c>
      <c r="M214" s="132">
        <f t="shared" si="64"/>
        <v>337.78679150030933</v>
      </c>
      <c r="N214" s="132">
        <f t="shared" si="64"/>
        <v>330.80442931455411</v>
      </c>
      <c r="O214" s="132">
        <f t="shared" si="64"/>
        <v>336.18248072658179</v>
      </c>
      <c r="P214" s="132">
        <f t="shared" si="64"/>
        <v>334.10430286657549</v>
      </c>
      <c r="Q214" s="132">
        <f t="shared" si="64"/>
        <v>345.2915701540777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132.59917227579115</v>
      </c>
      <c r="C222" s="157">
        <f t="shared" ref="C222:Q222" si="68">IF(C165=0,0,C165*1000000/C$5)</f>
        <v>137.40147982753268</v>
      </c>
      <c r="D222" s="157">
        <f t="shared" si="68"/>
        <v>161.82625148045238</v>
      </c>
      <c r="E222" s="157">
        <f t="shared" si="68"/>
        <v>168.08521598030921</v>
      </c>
      <c r="F222" s="157">
        <f t="shared" si="68"/>
        <v>134.39611242411391</v>
      </c>
      <c r="G222" s="157">
        <f t="shared" si="68"/>
        <v>254.62279687199765</v>
      </c>
      <c r="H222" s="157">
        <f t="shared" si="68"/>
        <v>245.51342527957209</v>
      </c>
      <c r="I222" s="157">
        <f t="shared" si="68"/>
        <v>222.2081790173325</v>
      </c>
      <c r="J222" s="157">
        <f t="shared" si="68"/>
        <v>183.96717454801464</v>
      </c>
      <c r="K222" s="157">
        <f t="shared" si="68"/>
        <v>188.63167044060833</v>
      </c>
      <c r="L222" s="157">
        <f t="shared" si="68"/>
        <v>195.29037087869642</v>
      </c>
      <c r="M222" s="157">
        <f t="shared" si="68"/>
        <v>203.157902395593</v>
      </c>
      <c r="N222" s="157">
        <f t="shared" si="68"/>
        <v>199.33557222146553</v>
      </c>
      <c r="O222" s="157">
        <f t="shared" si="68"/>
        <v>198.98086745829491</v>
      </c>
      <c r="P222" s="157">
        <f t="shared" si="68"/>
        <v>195.93064865321983</v>
      </c>
      <c r="Q222" s="157">
        <f t="shared" si="68"/>
        <v>201.81283177425732</v>
      </c>
    </row>
    <row r="223" spans="1:17" ht="12" customHeight="1" x14ac:dyDescent="0.25">
      <c r="A223" s="23" t="s">
        <v>203</v>
      </c>
      <c r="B223" s="156">
        <f>IF(B166=0,0,B166*1000000/B$16)</f>
        <v>183.76376430692903</v>
      </c>
      <c r="C223" s="156">
        <f t="shared" ref="C223:Q223" si="69">IF(C166=0,0,C166*1000000/C$16)</f>
        <v>183.76450369358946</v>
      </c>
      <c r="D223" s="156">
        <f t="shared" si="69"/>
        <v>209.92774113448769</v>
      </c>
      <c r="E223" s="156">
        <f t="shared" si="69"/>
        <v>214.1849816316882</v>
      </c>
      <c r="F223" s="156">
        <f t="shared" si="69"/>
        <v>172.96410260091594</v>
      </c>
      <c r="G223" s="156">
        <f t="shared" si="69"/>
        <v>303.94864993215873</v>
      </c>
      <c r="H223" s="156">
        <f t="shared" si="69"/>
        <v>260.76404726892741</v>
      </c>
      <c r="I223" s="156">
        <f t="shared" si="69"/>
        <v>239.37788176992589</v>
      </c>
      <c r="J223" s="156">
        <f t="shared" si="69"/>
        <v>201.48675571735365</v>
      </c>
      <c r="K223" s="156">
        <f t="shared" si="69"/>
        <v>198.81350365007455</v>
      </c>
      <c r="L223" s="156">
        <f t="shared" si="69"/>
        <v>204.06089248606119</v>
      </c>
      <c r="M223" s="156">
        <f t="shared" si="69"/>
        <v>205.35525714746316</v>
      </c>
      <c r="N223" s="156">
        <f t="shared" si="69"/>
        <v>206.83899239466174</v>
      </c>
      <c r="O223" s="156">
        <f t="shared" si="69"/>
        <v>206.56171199882579</v>
      </c>
      <c r="P223" s="156">
        <f t="shared" si="69"/>
        <v>202.76588246854794</v>
      </c>
      <c r="Q223" s="156">
        <f t="shared" si="69"/>
        <v>211.17387516013187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308.9493057387362</v>
      </c>
      <c r="C226" s="184">
        <f>C169/RES_summary!C$19</f>
        <v>272.35295298450762</v>
      </c>
      <c r="D226" s="184">
        <f>D169/RES_summary!D$19</f>
        <v>264.02321055745051</v>
      </c>
      <c r="E226" s="184">
        <f>E169/RES_summary!E$19</f>
        <v>279.09087164404991</v>
      </c>
      <c r="F226" s="184">
        <f>F169/RES_summary!F$19</f>
        <v>269.41362949285593</v>
      </c>
      <c r="G226" s="184">
        <f>G169/RES_summary!G$19</f>
        <v>250.92342965628569</v>
      </c>
      <c r="H226" s="184">
        <f>H169/RES_summary!H$19</f>
        <v>272.56437055633739</v>
      </c>
      <c r="I226" s="184">
        <f>I169/RES_summary!I$19</f>
        <v>241.63318547132477</v>
      </c>
      <c r="J226" s="184">
        <f>J169/RES_summary!J$19</f>
        <v>251.74972695290802</v>
      </c>
      <c r="K226" s="184">
        <f>K169/RES_summary!K$19</f>
        <v>246.40146682579839</v>
      </c>
      <c r="L226" s="184">
        <f>L169/RES_summary!L$19</f>
        <v>246.29822814104833</v>
      </c>
      <c r="M226" s="184">
        <f>M169/RES_summary!M$19</f>
        <v>243.81947514069103</v>
      </c>
      <c r="N226" s="184">
        <f>N169/RES_summary!N$19</f>
        <v>240.45759899003943</v>
      </c>
      <c r="O226" s="184">
        <f>O169/RES_summary!O$19</f>
        <v>225.82167015762687</v>
      </c>
      <c r="P226" s="184">
        <f>P169/RES_summary!P$19</f>
        <v>208.98553184900561</v>
      </c>
      <c r="Q226" s="184">
        <f>Q169/RES_summary!Q$19</f>
        <v>212.8213980973953</v>
      </c>
    </row>
    <row r="227" spans="1:17" ht="12" customHeight="1" x14ac:dyDescent="0.25">
      <c r="A227" s="158" t="s">
        <v>65</v>
      </c>
      <c r="B227" s="178">
        <f>B170/RES_summary!B$19</f>
        <v>253.7423696319959</v>
      </c>
      <c r="C227" s="178">
        <f>C170/RES_summary!C$19</f>
        <v>216.58252026007892</v>
      </c>
      <c r="D227" s="178">
        <f>D170/RES_summary!D$19</f>
        <v>204.95817783768771</v>
      </c>
      <c r="E227" s="178">
        <f>E170/RES_summary!E$19</f>
        <v>218.06718956067613</v>
      </c>
      <c r="F227" s="178">
        <f>F170/RES_summary!F$19</f>
        <v>215.44853037524254</v>
      </c>
      <c r="G227" s="178">
        <f>G170/RES_summary!G$19</f>
        <v>182.7964042957129</v>
      </c>
      <c r="H227" s="178">
        <f>H170/RES_summary!H$19</f>
        <v>199.86206944072714</v>
      </c>
      <c r="I227" s="178">
        <f>I170/RES_summary!I$19</f>
        <v>170.61317030000257</v>
      </c>
      <c r="J227" s="178">
        <f>J170/RES_summary!J$19</f>
        <v>188.52671040818683</v>
      </c>
      <c r="K227" s="178">
        <f>K170/RES_summary!K$19</f>
        <v>186.63137182206842</v>
      </c>
      <c r="L227" s="178">
        <f>L170/RES_summary!L$19</f>
        <v>185.98827971238339</v>
      </c>
      <c r="M227" s="178">
        <f>M170/RES_summary!M$19</f>
        <v>182.62725842367897</v>
      </c>
      <c r="N227" s="178">
        <f>N170/RES_summary!N$19</f>
        <v>180.32371865903744</v>
      </c>
      <c r="O227" s="178">
        <f>O170/RES_summary!O$19</f>
        <v>165.76675834318533</v>
      </c>
      <c r="P227" s="178">
        <f>P170/RES_summary!P$19</f>
        <v>149.93936369147696</v>
      </c>
      <c r="Q227" s="178">
        <f>Q170/RES_summary!Q$19</f>
        <v>152.36484197848836</v>
      </c>
    </row>
    <row r="228" spans="1:17" ht="12" customHeight="1" x14ac:dyDescent="0.25">
      <c r="A228" s="23" t="s">
        <v>161</v>
      </c>
      <c r="B228" s="177">
        <f>B171/RES_summary!B$19</f>
        <v>252.55892053576579</v>
      </c>
      <c r="C228" s="177">
        <f>C171/RES_summary!C$19</f>
        <v>214.72555976503011</v>
      </c>
      <c r="D228" s="177">
        <f>D171/RES_summary!D$19</f>
        <v>203.16485595496422</v>
      </c>
      <c r="E228" s="177">
        <f>E171/RES_summary!E$19</f>
        <v>213.40819902312055</v>
      </c>
      <c r="F228" s="177">
        <f>F171/RES_summary!F$19</f>
        <v>214.31472235463374</v>
      </c>
      <c r="G228" s="177">
        <f>G171/RES_summary!G$19</f>
        <v>176.89984546973486</v>
      </c>
      <c r="H228" s="177">
        <f>H171/RES_summary!H$19</f>
        <v>195.43495065428624</v>
      </c>
      <c r="I228" s="177">
        <f>I171/RES_summary!I$19</f>
        <v>162.69754558708999</v>
      </c>
      <c r="J228" s="177">
        <f>J171/RES_summary!J$19</f>
        <v>184.59271175531137</v>
      </c>
      <c r="K228" s="177">
        <f>K171/RES_summary!K$19</f>
        <v>179.37034815996921</v>
      </c>
      <c r="L228" s="177">
        <f>L171/RES_summary!L$19</f>
        <v>181.95000319153914</v>
      </c>
      <c r="M228" s="177">
        <f>M171/RES_summary!M$19</f>
        <v>179.09069232243661</v>
      </c>
      <c r="N228" s="177">
        <f>N171/RES_summary!N$19</f>
        <v>176.67247193436285</v>
      </c>
      <c r="O228" s="177">
        <f>O171/RES_summary!O$19</f>
        <v>162.72966680805274</v>
      </c>
      <c r="P228" s="177">
        <f>P171/RES_summary!P$19</f>
        <v>146.67525120638038</v>
      </c>
      <c r="Q228" s="177">
        <f>Q171/RES_summary!Q$19</f>
        <v>148.07010619725042</v>
      </c>
    </row>
    <row r="229" spans="1:17" ht="12" customHeight="1" x14ac:dyDescent="0.25">
      <c r="A229" s="23" t="s">
        <v>60</v>
      </c>
      <c r="B229" s="177">
        <f>B172/RES_summary!B$19</f>
        <v>1.1834490962301292</v>
      </c>
      <c r="C229" s="177">
        <f>C172/RES_summary!C$19</f>
        <v>1.8569604950488066</v>
      </c>
      <c r="D229" s="177">
        <f>D172/RES_summary!D$19</f>
        <v>1.7933218827234878</v>
      </c>
      <c r="E229" s="177">
        <f>E172/RES_summary!E$19</f>
        <v>4.6589905375555993</v>
      </c>
      <c r="F229" s="177">
        <f>F172/RES_summary!F$19</f>
        <v>1.1338080206088013</v>
      </c>
      <c r="G229" s="177">
        <f>G172/RES_summary!G$19</f>
        <v>5.8965588259780422</v>
      </c>
      <c r="H229" s="177">
        <f>H172/RES_summary!H$19</f>
        <v>4.4271187864409205</v>
      </c>
      <c r="I229" s="177">
        <f>I172/RES_summary!I$19</f>
        <v>7.9156247129125612</v>
      </c>
      <c r="J229" s="177">
        <f>J172/RES_summary!J$19</f>
        <v>3.9339986528754594</v>
      </c>
      <c r="K229" s="177">
        <f>K172/RES_summary!K$19</f>
        <v>7.2610236620992072</v>
      </c>
      <c r="L229" s="177">
        <f>L172/RES_summary!L$19</f>
        <v>4.0382765208442617</v>
      </c>
      <c r="M229" s="177">
        <f>M172/RES_summary!M$19</f>
        <v>3.5365661012423359</v>
      </c>
      <c r="N229" s="177">
        <f>N172/RES_summary!N$19</f>
        <v>3.6512467246745794</v>
      </c>
      <c r="O229" s="177">
        <f>O172/RES_summary!O$19</f>
        <v>3.0370915351325958</v>
      </c>
      <c r="P229" s="177">
        <f>P172/RES_summary!P$19</f>
        <v>3.2641124850965504</v>
      </c>
      <c r="Q229" s="177">
        <f>Q172/RES_summary!Q$19</f>
        <v>4.2947357812379252</v>
      </c>
    </row>
    <row r="230" spans="1:17" ht="12" customHeight="1" x14ac:dyDescent="0.25">
      <c r="A230" s="158" t="s">
        <v>112</v>
      </c>
      <c r="B230" s="178">
        <f>B173/RES_summary!B$19</f>
        <v>0.19165074999834553</v>
      </c>
      <c r="C230" s="178">
        <f>C173/RES_summary!C$19</f>
        <v>0.22633561176453965</v>
      </c>
      <c r="D230" s="178">
        <f>D173/RES_summary!D$19</f>
        <v>0.26269402896761462</v>
      </c>
      <c r="E230" s="178">
        <f>E173/RES_summary!E$19</f>
        <v>0.29904159122868218</v>
      </c>
      <c r="F230" s="178">
        <f>F173/RES_summary!F$19</f>
        <v>0.33685901423500497</v>
      </c>
      <c r="G230" s="178">
        <f>G173/RES_summary!G$19</f>
        <v>0.37541334724728082</v>
      </c>
      <c r="H230" s="178">
        <f>H173/RES_summary!H$19</f>
        <v>0.42537762800982803</v>
      </c>
      <c r="I230" s="178">
        <f>I173/RES_summary!I$19</f>
        <v>0.48931017915196912</v>
      </c>
      <c r="J230" s="178">
        <f>J173/RES_summary!J$19</f>
        <v>0.58636111967434035</v>
      </c>
      <c r="K230" s="178">
        <f>K173/RES_summary!K$19</f>
        <v>0.60446232331606342</v>
      </c>
      <c r="L230" s="178">
        <f>L173/RES_summary!L$19</f>
        <v>0.62096859956372918</v>
      </c>
      <c r="M230" s="178">
        <f>M173/RES_summary!M$19</f>
        <v>0.6273905164466469</v>
      </c>
      <c r="N230" s="178">
        <f>N173/RES_summary!N$19</f>
        <v>0.67909480029983416</v>
      </c>
      <c r="O230" s="178">
        <f>O173/RES_summary!O$19</f>
        <v>0.74231508833318571</v>
      </c>
      <c r="P230" s="178">
        <f>P173/RES_summary!P$19</f>
        <v>0.76916746230112876</v>
      </c>
      <c r="Q230" s="178">
        <f>Q173/RES_summary!Q$19</f>
        <v>0.78136200652581955</v>
      </c>
    </row>
    <row r="231" spans="1:17" ht="12" customHeight="1" x14ac:dyDescent="0.25">
      <c r="A231" s="23" t="s">
        <v>60</v>
      </c>
      <c r="B231" s="177">
        <f>B174/RES_summary!B$19</f>
        <v>0.19165074999834553</v>
      </c>
      <c r="C231" s="177">
        <f>C174/RES_summary!C$19</f>
        <v>0.22633561176453965</v>
      </c>
      <c r="D231" s="177">
        <f>D174/RES_summary!D$19</f>
        <v>0.26269402896761462</v>
      </c>
      <c r="E231" s="177">
        <f>E174/RES_summary!E$19</f>
        <v>0.29904159122868218</v>
      </c>
      <c r="F231" s="177">
        <f>F174/RES_summary!F$19</f>
        <v>0.33685901423500497</v>
      </c>
      <c r="G231" s="177">
        <f>G174/RES_summary!G$19</f>
        <v>0.37541334724728082</v>
      </c>
      <c r="H231" s="177">
        <f>H174/RES_summary!H$19</f>
        <v>0.42537762800982803</v>
      </c>
      <c r="I231" s="177">
        <f>I174/RES_summary!I$19</f>
        <v>0.48931017915196912</v>
      </c>
      <c r="J231" s="177">
        <f>J174/RES_summary!J$19</f>
        <v>0.58636111967434035</v>
      </c>
      <c r="K231" s="177">
        <f>K174/RES_summary!K$19</f>
        <v>0.60446232331606342</v>
      </c>
      <c r="L231" s="177">
        <f>L174/RES_summary!L$19</f>
        <v>0.62096859956372918</v>
      </c>
      <c r="M231" s="177">
        <f>M174/RES_summary!M$19</f>
        <v>0.6273905164466469</v>
      </c>
      <c r="N231" s="177">
        <f>N174/RES_summary!N$19</f>
        <v>0.67909480029983416</v>
      </c>
      <c r="O231" s="177">
        <f>O174/RES_summary!O$19</f>
        <v>0.74231508833318571</v>
      </c>
      <c r="P231" s="177">
        <f>P174/RES_summary!P$19</f>
        <v>0.76916746230112876</v>
      </c>
      <c r="Q231" s="177">
        <f>Q174/RES_summary!Q$19</f>
        <v>0.78136200652581955</v>
      </c>
    </row>
    <row r="232" spans="1:17" ht="12" customHeight="1" x14ac:dyDescent="0.25">
      <c r="A232" s="158" t="s">
        <v>63</v>
      </c>
      <c r="B232" s="178">
        <f>B175/RES_summary!B$19</f>
        <v>35.929916828773784</v>
      </c>
      <c r="C232" s="178">
        <f>C175/RES_summary!C$19</f>
        <v>36.429825184386033</v>
      </c>
      <c r="D232" s="178">
        <f>D175/RES_summary!D$19</f>
        <v>36.12757451942371</v>
      </c>
      <c r="E232" s="178">
        <f>E175/RES_summary!E$19</f>
        <v>38.606052238152643</v>
      </c>
      <c r="F232" s="178">
        <f>F175/RES_summary!F$19</f>
        <v>33.941693946966581</v>
      </c>
      <c r="G232" s="178">
        <f>G175/RES_summary!G$19</f>
        <v>36.829145728639226</v>
      </c>
      <c r="H232" s="178">
        <f>H175/RES_summary!H$19</f>
        <v>41.952019452615488</v>
      </c>
      <c r="I232" s="178">
        <f>I175/RES_summary!I$19</f>
        <v>44.548570681266618</v>
      </c>
      <c r="J232" s="178">
        <f>J175/RES_summary!J$19</f>
        <v>39.324813912575934</v>
      </c>
      <c r="K232" s="178">
        <f>K175/RES_summary!K$19</f>
        <v>37.576738220782872</v>
      </c>
      <c r="L232" s="178">
        <f>L175/RES_summary!L$19</f>
        <v>37.068714687631733</v>
      </c>
      <c r="M232" s="178">
        <f>M175/RES_summary!M$19</f>
        <v>37.707200029901927</v>
      </c>
      <c r="N232" s="178">
        <f>N175/RES_summary!N$19</f>
        <v>36.729661878744466</v>
      </c>
      <c r="O232" s="178">
        <f>O175/RES_summary!O$19</f>
        <v>36.834690837130836</v>
      </c>
      <c r="P232" s="178">
        <f>P175/RES_summary!P$19</f>
        <v>36.360981997849983</v>
      </c>
      <c r="Q232" s="178">
        <f>Q175/RES_summary!Q$19</f>
        <v>37.171626006963649</v>
      </c>
    </row>
    <row r="233" spans="1:17" ht="12" customHeight="1" x14ac:dyDescent="0.25">
      <c r="A233" s="167" t="s">
        <v>160</v>
      </c>
      <c r="B233" s="183">
        <f>B176/RES_summary!B$19</f>
        <v>36.497420811517699</v>
      </c>
      <c r="C233" s="183">
        <f>C176/RES_summary!C$19</f>
        <v>36.866794525195374</v>
      </c>
      <c r="D233" s="183">
        <f>D176/RES_summary!D$19</f>
        <v>36.841241111809012</v>
      </c>
      <c r="E233" s="183">
        <f>E176/RES_summary!E$19</f>
        <v>38.782139032477112</v>
      </c>
      <c r="F233" s="183">
        <f>F176/RES_summary!F$19</f>
        <v>34.398383975596673</v>
      </c>
      <c r="G233" s="183">
        <f>G176/RES_summary!G$19</f>
        <v>37.06979440643866</v>
      </c>
      <c r="H233" s="183">
        <f>H176/RES_summary!H$19</f>
        <v>41.971843519688846</v>
      </c>
      <c r="I233" s="183">
        <f>I176/RES_summary!I$19</f>
        <v>44.286914904577117</v>
      </c>
      <c r="J233" s="183">
        <f>J176/RES_summary!J$19</f>
        <v>39.30897668803037</v>
      </c>
      <c r="K233" s="183">
        <f>K176/RES_summary!K$19</f>
        <v>37.389289920407215</v>
      </c>
      <c r="L233" s="183">
        <f>L176/RES_summary!L$19</f>
        <v>37.134311741911723</v>
      </c>
      <c r="M233" s="183">
        <f>M176/RES_summary!M$19</f>
        <v>37.727682195721854</v>
      </c>
      <c r="N233" s="183">
        <f>N176/RES_summary!N$19</f>
        <v>36.719176202521574</v>
      </c>
      <c r="O233" s="183">
        <f>O176/RES_summary!O$19</f>
        <v>37.034471341817117</v>
      </c>
      <c r="P233" s="183">
        <f>P176/RES_summary!P$19</f>
        <v>36.527704926397789</v>
      </c>
      <c r="Q233" s="183">
        <f>Q176/RES_summary!Q$19</f>
        <v>37.465545059651554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30.632673410283239</v>
      </c>
      <c r="C237" s="180">
        <f>C180/RES_summary!C$19</f>
        <v>31.596285653700527</v>
      </c>
      <c r="D237" s="180">
        <f>D180/RES_summary!D$19</f>
        <v>29.419502327097767</v>
      </c>
      <c r="E237" s="180">
        <f>E180/RES_summary!E$19</f>
        <v>36.394548266387105</v>
      </c>
      <c r="F237" s="180">
        <f>F180/RES_summary!F$19</f>
        <v>29.585734392746282</v>
      </c>
      <c r="G237" s="180">
        <f>G180/RES_summary!G$19</f>
        <v>33.614451073626391</v>
      </c>
      <c r="H237" s="180">
        <f>H180/RES_summary!H$19</f>
        <v>33.079443598843611</v>
      </c>
      <c r="I237" s="180">
        <f>I180/RES_summary!I$19</f>
        <v>48.822861437756188</v>
      </c>
      <c r="J237" s="180">
        <f>J180/RES_summary!J$19</f>
        <v>39.615694226770685</v>
      </c>
      <c r="K237" s="180">
        <f>K180/RES_summary!K$19</f>
        <v>43.98781053991739</v>
      </c>
      <c r="L237" s="180">
        <f>L180/RES_summary!L$19</f>
        <v>34.029281649824668</v>
      </c>
      <c r="M237" s="180">
        <f>M180/RES_summary!M$19</f>
        <v>34.86390382556705</v>
      </c>
      <c r="N237" s="180">
        <f>N180/RES_summary!N$19</f>
        <v>37.523697936963707</v>
      </c>
      <c r="O237" s="180">
        <f>O180/RES_summary!O$19</f>
        <v>31.272910553834052</v>
      </c>
      <c r="P237" s="180">
        <f>P180/RES_summary!P$19</f>
        <v>32.356692071081326</v>
      </c>
      <c r="Q237" s="180">
        <f>Q180/RES_summary!Q$19</f>
        <v>30.089200835186741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19.085368527968175</v>
      </c>
      <c r="C241" s="178">
        <f>C184/RES_summary!C$19</f>
        <v>19.11427192827809</v>
      </c>
      <c r="D241" s="178">
        <f>D184/RES_summary!D$19</f>
        <v>22.674764171371411</v>
      </c>
      <c r="E241" s="178">
        <f>E184/RES_summary!E$19</f>
        <v>22.118588253992449</v>
      </c>
      <c r="F241" s="178">
        <f>F184/RES_summary!F$19</f>
        <v>19.686546156411747</v>
      </c>
      <c r="G241" s="178">
        <f>G184/RES_summary!G$19</f>
        <v>30.922466284686287</v>
      </c>
      <c r="H241" s="178">
        <f>H184/RES_summary!H$19</f>
        <v>30.324904034984982</v>
      </c>
      <c r="I241" s="178">
        <f>I184/RES_summary!I$19</f>
        <v>25.982134310903625</v>
      </c>
      <c r="J241" s="178">
        <f>J184/RES_summary!J$19</f>
        <v>23.311841512470899</v>
      </c>
      <c r="K241" s="178">
        <f>K184/RES_summary!K$19</f>
        <v>21.588894459631021</v>
      </c>
      <c r="L241" s="178">
        <f>L184/RES_summary!L$19</f>
        <v>22.620265141469474</v>
      </c>
      <c r="M241" s="178">
        <f>M184/RES_summary!M$19</f>
        <v>22.857626170663529</v>
      </c>
      <c r="N241" s="178">
        <f>N184/RES_summary!N$19</f>
        <v>22.725123651957684</v>
      </c>
      <c r="O241" s="178">
        <f>O184/RES_summary!O$19</f>
        <v>22.47790588897751</v>
      </c>
      <c r="P241" s="178">
        <f>P184/RES_summary!P$19</f>
        <v>21.916018697377563</v>
      </c>
      <c r="Q241" s="178">
        <f>Q184/RES_summary!Q$19</f>
        <v>22.503568105417511</v>
      </c>
    </row>
    <row r="242" spans="1:17" ht="12" customHeight="1" x14ac:dyDescent="0.25">
      <c r="A242" s="23" t="s">
        <v>203</v>
      </c>
      <c r="B242" s="177">
        <f>B185/RES_summary!B$19</f>
        <v>21.761524138716261</v>
      </c>
      <c r="C242" s="177">
        <f>C185/RES_summary!C$19</f>
        <v>21.666918799471681</v>
      </c>
      <c r="D242" s="177">
        <f>D185/RES_summary!D$19</f>
        <v>24.666548921677805</v>
      </c>
      <c r="E242" s="177">
        <f>E185/RES_summary!E$19</f>
        <v>25.063168658279881</v>
      </c>
      <c r="F242" s="177">
        <f>F185/RES_summary!F$19</f>
        <v>20.127659471774024</v>
      </c>
      <c r="G242" s="177">
        <f>G185/RES_summary!G$19</f>
        <v>35.173378563584919</v>
      </c>
      <c r="H242" s="177">
        <f>H185/RES_summary!H$19</f>
        <v>30.029734513808382</v>
      </c>
      <c r="I242" s="177">
        <f>I185/RES_summary!I$19</f>
        <v>27.427108251036827</v>
      </c>
      <c r="J242" s="177">
        <f>J185/RES_summary!J$19</f>
        <v>22.951602562537119</v>
      </c>
      <c r="K242" s="177">
        <f>K185/RES_summary!K$19</f>
        <v>22.498227807320561</v>
      </c>
      <c r="L242" s="177">
        <f>L185/RES_summary!L$19</f>
        <v>22.950165343394691</v>
      </c>
      <c r="M242" s="177">
        <f>M185/RES_summary!M$19</f>
        <v>22.936296130670737</v>
      </c>
      <c r="N242" s="177">
        <f>N185/RES_summary!N$19</f>
        <v>22.959055968593869</v>
      </c>
      <c r="O242" s="177">
        <f>O185/RES_summary!O$19</f>
        <v>22.75521254648271</v>
      </c>
      <c r="P242" s="177">
        <f>P185/RES_summary!P$19</f>
        <v>22.168443388499515</v>
      </c>
      <c r="Q242" s="177">
        <f>Q185/RES_summary!Q$19</f>
        <v>22.913227599801338</v>
      </c>
    </row>
    <row r="243" spans="1:17" ht="12" customHeight="1" x14ac:dyDescent="0.25">
      <c r="A243" s="29" t="s">
        <v>140</v>
      </c>
      <c r="B243" s="176">
        <f>B186/RES_summary!B$19</f>
        <v>12.149790528040988</v>
      </c>
      <c r="C243" s="176">
        <f>C186/RES_summary!C$19</f>
        <v>11.549246433124774</v>
      </c>
      <c r="D243" s="176">
        <f>D186/RES_summary!D$19</f>
        <v>15.973868581312031</v>
      </c>
      <c r="E243" s="176">
        <f>E186/RES_summary!E$19</f>
        <v>11.382298682176932</v>
      </c>
      <c r="F243" s="176">
        <f>F186/RES_summary!F$19</f>
        <v>18.149418749683129</v>
      </c>
      <c r="G243" s="176">
        <f>G186/RES_summary!G$19</f>
        <v>8.9790206763448435</v>
      </c>
      <c r="H243" s="176">
        <f>H186/RES_summary!H$19</f>
        <v>35.076715484562406</v>
      </c>
      <c r="I243" s="176">
        <f>I186/RES_summary!I$19</f>
        <v>7.2814594890286521</v>
      </c>
      <c r="J243" s="176">
        <f>J186/RES_summary!J$19</f>
        <v>27.094588436663589</v>
      </c>
      <c r="K243" s="176">
        <f>K186/RES_summary!K$19</f>
        <v>4.7423143955857583</v>
      </c>
      <c r="L243" s="176">
        <f>L186/RES_summary!L$19</f>
        <v>15.274483935841818</v>
      </c>
      <c r="M243" s="176">
        <f>M186/RES_summary!M$19</f>
        <v>15.584142431632664</v>
      </c>
      <c r="N243" s="176">
        <f>N186/RES_summary!N$19</f>
        <v>16.510486710214359</v>
      </c>
      <c r="O243" s="176">
        <f>O186/RES_summary!O$19</f>
        <v>15.19920244540549</v>
      </c>
      <c r="P243" s="176">
        <f>P186/RES_summary!P$19</f>
        <v>14.680313993801418</v>
      </c>
      <c r="Q243" s="176">
        <f>Q186/RES_summary!Q$19</f>
        <v>13.671802327089273</v>
      </c>
    </row>
    <row r="245" spans="1:17" ht="12" customHeight="1" x14ac:dyDescent="0.25">
      <c r="A245" s="152" t="s">
        <v>71</v>
      </c>
      <c r="B245" s="184">
        <f>B188/RES_summary!B$19</f>
        <v>162.64115139303831</v>
      </c>
      <c r="C245" s="184">
        <f>C188/RES_summary!C$19</f>
        <v>144.996149931948</v>
      </c>
      <c r="D245" s="184">
        <f>D188/RES_summary!D$19</f>
        <v>144.96920185136642</v>
      </c>
      <c r="E245" s="184">
        <f>E188/RES_summary!E$19</f>
        <v>155.85170295388269</v>
      </c>
      <c r="F245" s="184">
        <f>F188/RES_summary!F$19</f>
        <v>151.4711022720235</v>
      </c>
      <c r="G245" s="184">
        <f>G188/RES_summary!G$19</f>
        <v>141.6760516936825</v>
      </c>
      <c r="H245" s="184">
        <f>H188/RES_summary!H$19</f>
        <v>154.51088964198917</v>
      </c>
      <c r="I245" s="184">
        <f>I188/RES_summary!I$19</f>
        <v>139.30799847052981</v>
      </c>
      <c r="J245" s="184">
        <f>J188/RES_summary!J$19</f>
        <v>145.97235485189699</v>
      </c>
      <c r="K245" s="184">
        <f>K188/RES_summary!K$19</f>
        <v>144.94682793096698</v>
      </c>
      <c r="L245" s="184">
        <f>L188/RES_summary!L$19</f>
        <v>145.01385490091999</v>
      </c>
      <c r="M245" s="184">
        <f>M188/RES_summary!M$19</f>
        <v>144.82076606072602</v>
      </c>
      <c r="N245" s="184">
        <f>N188/RES_summary!N$19</f>
        <v>145.15422147864058</v>
      </c>
      <c r="O245" s="184">
        <f>O188/RES_summary!O$19</f>
        <v>137.32195017080039</v>
      </c>
      <c r="P245" s="184">
        <f>P188/RES_summary!P$19</f>
        <v>127.98369821292013</v>
      </c>
      <c r="Q245" s="184">
        <f>Q188/RES_summary!Q$19</f>
        <v>131.8695684043862</v>
      </c>
    </row>
    <row r="246" spans="1:17" ht="12" customHeight="1" x14ac:dyDescent="0.25">
      <c r="A246" s="158" t="s">
        <v>65</v>
      </c>
      <c r="B246" s="178">
        <f>B189/RES_summary!B$19</f>
        <v>136.05098169305086</v>
      </c>
      <c r="C246" s="178">
        <f>C189/RES_summary!C$19</f>
        <v>117.89806153649656</v>
      </c>
      <c r="D246" s="178">
        <f>D189/RES_summary!D$19</f>
        <v>115.19572548727955</v>
      </c>
      <c r="E246" s="178">
        <f>E189/RES_summary!E$19</f>
        <v>125.05372925978229</v>
      </c>
      <c r="F246" s="178">
        <f>F189/RES_summary!F$19</f>
        <v>123.17353003348033</v>
      </c>
      <c r="G246" s="178">
        <f>G189/RES_summary!G$19</f>
        <v>107.17786668584904</v>
      </c>
      <c r="H246" s="178">
        <f>H189/RES_summary!H$19</f>
        <v>117.22902974856025</v>
      </c>
      <c r="I246" s="178">
        <f>I189/RES_summary!I$19</f>
        <v>102.3277836628952</v>
      </c>
      <c r="J246" s="178">
        <f>J189/RES_summary!J$19</f>
        <v>112.00329883579845</v>
      </c>
      <c r="K246" s="178">
        <f>K189/RES_summary!K$19</f>
        <v>113.2471640675779</v>
      </c>
      <c r="L246" s="178">
        <f>L189/RES_summary!L$19</f>
        <v>112.64078275701294</v>
      </c>
      <c r="M246" s="178">
        <f>M189/RES_summary!M$19</f>
        <v>111.84919219972623</v>
      </c>
      <c r="N246" s="178">
        <f>N189/RES_summary!N$19</f>
        <v>112.09976830609021</v>
      </c>
      <c r="O246" s="178">
        <f>O189/RES_summary!O$19</f>
        <v>103.86657401509959</v>
      </c>
      <c r="P246" s="178">
        <f>P189/RES_summary!P$19</f>
        <v>94.739606027374776</v>
      </c>
      <c r="Q246" s="178">
        <f>Q189/RES_summary!Q$19</f>
        <v>97.655026703732787</v>
      </c>
    </row>
    <row r="247" spans="1:17" ht="12" customHeight="1" x14ac:dyDescent="0.25">
      <c r="A247" s="23" t="s">
        <v>161</v>
      </c>
      <c r="B247" s="177">
        <f>B190/RES_summary!B$19</f>
        <v>134.86753259682072</v>
      </c>
      <c r="C247" s="177">
        <f>C190/RES_summary!C$19</f>
        <v>116.04110104144775</v>
      </c>
      <c r="D247" s="177">
        <f>D190/RES_summary!D$19</f>
        <v>113.40240360455607</v>
      </c>
      <c r="E247" s="177">
        <f>E190/RES_summary!E$19</f>
        <v>120.39473872222668</v>
      </c>
      <c r="F247" s="177">
        <f>F190/RES_summary!F$19</f>
        <v>122.03972201287152</v>
      </c>
      <c r="G247" s="177">
        <f>G190/RES_summary!G$19</f>
        <v>101.28130785987101</v>
      </c>
      <c r="H247" s="177">
        <f>H190/RES_summary!H$19</f>
        <v>112.80191096211934</v>
      </c>
      <c r="I247" s="177">
        <f>I190/RES_summary!I$19</f>
        <v>94.41215894998264</v>
      </c>
      <c r="J247" s="177">
        <f>J190/RES_summary!J$19</f>
        <v>108.06930018292299</v>
      </c>
      <c r="K247" s="177">
        <f>K190/RES_summary!K$19</f>
        <v>105.98614040547869</v>
      </c>
      <c r="L247" s="177">
        <f>L190/RES_summary!L$19</f>
        <v>108.60250623616868</v>
      </c>
      <c r="M247" s="177">
        <f>M190/RES_summary!M$19</f>
        <v>108.3126260984839</v>
      </c>
      <c r="N247" s="177">
        <f>N190/RES_summary!N$19</f>
        <v>108.44852158141562</v>
      </c>
      <c r="O247" s="177">
        <f>O190/RES_summary!O$19</f>
        <v>100.829482479967</v>
      </c>
      <c r="P247" s="177">
        <f>P190/RES_summary!P$19</f>
        <v>91.475493542278215</v>
      </c>
      <c r="Q247" s="177">
        <f>Q190/RES_summary!Q$19</f>
        <v>93.360290922494855</v>
      </c>
    </row>
    <row r="248" spans="1:17" ht="12" customHeight="1" x14ac:dyDescent="0.25">
      <c r="A248" s="23" t="s">
        <v>60</v>
      </c>
      <c r="B248" s="177">
        <f>B191/RES_summary!B$19</f>
        <v>1.1834490962301292</v>
      </c>
      <c r="C248" s="177">
        <f>C191/RES_summary!C$19</f>
        <v>1.8569604950488061</v>
      </c>
      <c r="D248" s="177">
        <f>D191/RES_summary!D$19</f>
        <v>1.7933218827234871</v>
      </c>
      <c r="E248" s="177">
        <f>E191/RES_summary!E$19</f>
        <v>4.6589905375555993</v>
      </c>
      <c r="F248" s="177">
        <f>F191/RES_summary!F$19</f>
        <v>1.1338080206088013</v>
      </c>
      <c r="G248" s="177">
        <f>G191/RES_summary!G$19</f>
        <v>5.8965588259780422</v>
      </c>
      <c r="H248" s="177">
        <f>H191/RES_summary!H$19</f>
        <v>4.4271187864409187</v>
      </c>
      <c r="I248" s="177">
        <f>I191/RES_summary!I$19</f>
        <v>7.9156247129125594</v>
      </c>
      <c r="J248" s="177">
        <f>J191/RES_summary!J$19</f>
        <v>3.9339986528754594</v>
      </c>
      <c r="K248" s="177">
        <f>K191/RES_summary!K$19</f>
        <v>7.2610236620992046</v>
      </c>
      <c r="L248" s="177">
        <f>L191/RES_summary!L$19</f>
        <v>4.0382765208442617</v>
      </c>
      <c r="M248" s="177">
        <f>M191/RES_summary!M$19</f>
        <v>3.5365661012423377</v>
      </c>
      <c r="N248" s="177">
        <f>N191/RES_summary!N$19</f>
        <v>3.6512467246745817</v>
      </c>
      <c r="O248" s="177">
        <f>O191/RES_summary!O$19</f>
        <v>3.0370915351325967</v>
      </c>
      <c r="P248" s="177">
        <f>P191/RES_summary!P$19</f>
        <v>3.2641124850965504</v>
      </c>
      <c r="Q248" s="177">
        <f>Q191/RES_summary!Q$19</f>
        <v>4.2947357812379243</v>
      </c>
    </row>
    <row r="249" spans="1:17" ht="12" customHeight="1" x14ac:dyDescent="0.25">
      <c r="A249" s="158" t="s">
        <v>112</v>
      </c>
      <c r="B249" s="178">
        <f>B192/RES_summary!B$19</f>
        <v>0.28321029812331255</v>
      </c>
      <c r="C249" s="178">
        <f>C192/RES_summary!C$19</f>
        <v>0.35171622792286822</v>
      </c>
      <c r="D249" s="178">
        <f>D192/RES_summary!D$19</f>
        <v>0.43106942455517611</v>
      </c>
      <c r="E249" s="178">
        <f>E192/RES_summary!E$19</f>
        <v>0.50550713688179549</v>
      </c>
      <c r="F249" s="178">
        <f>F192/RES_summary!F$19</f>
        <v>0.58490042573436674</v>
      </c>
      <c r="G249" s="178">
        <f>G192/RES_summary!G$19</f>
        <v>0.66691965877373294</v>
      </c>
      <c r="H249" s="178">
        <f>H192/RES_summary!H$19</f>
        <v>0.77723765254110511</v>
      </c>
      <c r="I249" s="178">
        <f>I192/RES_summary!I$19</f>
        <v>0.91493798623332512</v>
      </c>
      <c r="J249" s="178">
        <f>J192/RES_summary!J$19</f>
        <v>1.1275788219124245</v>
      </c>
      <c r="K249" s="178">
        <f>K192/RES_summary!K$19</f>
        <v>1.2029549032359024</v>
      </c>
      <c r="L249" s="178">
        <f>L192/RES_summary!L$19</f>
        <v>1.3185359754918993</v>
      </c>
      <c r="M249" s="178">
        <f>M192/RES_summary!M$19</f>
        <v>1.4060298667787767</v>
      </c>
      <c r="N249" s="178">
        <f>N192/RES_summary!N$19</f>
        <v>1.6223178317456768</v>
      </c>
      <c r="O249" s="178">
        <f>O192/RES_summary!O$19</f>
        <v>1.8447651475931293</v>
      </c>
      <c r="P249" s="178">
        <f>P192/RES_summary!P$19</f>
        <v>1.9672309315024816</v>
      </c>
      <c r="Q249" s="178">
        <f>Q192/RES_summary!Q$19</f>
        <v>2.0466781709697695</v>
      </c>
    </row>
    <row r="250" spans="1:17" ht="12" customHeight="1" x14ac:dyDescent="0.25">
      <c r="A250" s="23" t="s">
        <v>60</v>
      </c>
      <c r="B250" s="177">
        <f>B193/RES_summary!B$19</f>
        <v>0.28321029812331255</v>
      </c>
      <c r="C250" s="177">
        <f>C193/RES_summary!C$19</f>
        <v>0.35171622792286822</v>
      </c>
      <c r="D250" s="177">
        <f>D193/RES_summary!D$19</f>
        <v>0.43106942455517611</v>
      </c>
      <c r="E250" s="177">
        <f>E193/RES_summary!E$19</f>
        <v>0.50550713688179549</v>
      </c>
      <c r="F250" s="177">
        <f>F193/RES_summary!F$19</f>
        <v>0.58490042573436674</v>
      </c>
      <c r="G250" s="177">
        <f>G193/RES_summary!G$19</f>
        <v>0.66691965877373294</v>
      </c>
      <c r="H250" s="177">
        <f>H193/RES_summary!H$19</f>
        <v>0.77723765254110511</v>
      </c>
      <c r="I250" s="177">
        <f>I193/RES_summary!I$19</f>
        <v>0.91493798623332512</v>
      </c>
      <c r="J250" s="177">
        <f>J193/RES_summary!J$19</f>
        <v>1.1275788219124245</v>
      </c>
      <c r="K250" s="177">
        <f>K193/RES_summary!K$19</f>
        <v>1.2029549032359024</v>
      </c>
      <c r="L250" s="177">
        <f>L193/RES_summary!L$19</f>
        <v>1.3185359754918993</v>
      </c>
      <c r="M250" s="177">
        <f>M193/RES_summary!M$19</f>
        <v>1.4060298667787767</v>
      </c>
      <c r="N250" s="177">
        <f>N193/RES_summary!N$19</f>
        <v>1.6223178317456768</v>
      </c>
      <c r="O250" s="177">
        <f>O193/RES_summary!O$19</f>
        <v>1.8447651475931293</v>
      </c>
      <c r="P250" s="177">
        <f>P193/RES_summary!P$19</f>
        <v>1.9672309315024816</v>
      </c>
      <c r="Q250" s="177">
        <f>Q193/RES_summary!Q$19</f>
        <v>2.0466781709697695</v>
      </c>
    </row>
    <row r="251" spans="1:17" ht="12" customHeight="1" x14ac:dyDescent="0.25">
      <c r="A251" s="158" t="s">
        <v>63</v>
      </c>
      <c r="B251" s="178">
        <f>B194/RES_summary!B$19</f>
        <v>17.089524311857154</v>
      </c>
      <c r="C251" s="178">
        <f>C194/RES_summary!C$19</f>
        <v>17.508795357990532</v>
      </c>
      <c r="D251" s="178">
        <f>D194/RES_summary!D$19</f>
        <v>17.96992862401089</v>
      </c>
      <c r="E251" s="178">
        <f>E194/RES_summary!E$19</f>
        <v>19.416710194014488</v>
      </c>
      <c r="F251" s="178">
        <f>F194/RES_summary!F$19</f>
        <v>17.28739234124771</v>
      </c>
      <c r="G251" s="178">
        <f>G194/RES_summary!G$19</f>
        <v>18.856534579323785</v>
      </c>
      <c r="H251" s="178">
        <f>H194/RES_summary!H$19</f>
        <v>21.35647974759717</v>
      </c>
      <c r="I251" s="178">
        <f>I194/RES_summary!I$19</f>
        <v>23.376668260855695</v>
      </c>
      <c r="J251" s="178">
        <f>J194/RES_summary!J$19</f>
        <v>20.704641104540812</v>
      </c>
      <c r="K251" s="178">
        <f>K194/RES_summary!K$19</f>
        <v>19.83667136487626</v>
      </c>
      <c r="L251" s="178">
        <f>L194/RES_summary!L$19</f>
        <v>19.644104971797017</v>
      </c>
      <c r="M251" s="178">
        <f>M194/RES_summary!M$19</f>
        <v>20.130399030497234</v>
      </c>
      <c r="N251" s="178">
        <f>N194/RES_summary!N$19</f>
        <v>19.875745069381331</v>
      </c>
      <c r="O251" s="178">
        <f>O194/RES_summary!O$19</f>
        <v>20.143865899379563</v>
      </c>
      <c r="P251" s="178">
        <f>P194/RES_summary!P$19</f>
        <v>20.052872293773522</v>
      </c>
      <c r="Q251" s="178">
        <f>Q194/RES_summary!Q$19</f>
        <v>20.602803483399807</v>
      </c>
    </row>
    <row r="252" spans="1:17" ht="12" customHeight="1" x14ac:dyDescent="0.25">
      <c r="A252" s="167" t="s">
        <v>160</v>
      </c>
      <c r="B252" s="183">
        <f>B195/RES_summary!B$19</f>
        <v>17.040790412580325</v>
      </c>
      <c r="C252" s="183">
        <f>C195/RES_summary!C$19</f>
        <v>17.455681440508606</v>
      </c>
      <c r="D252" s="183">
        <f>D195/RES_summary!D$19</f>
        <v>17.980197182420746</v>
      </c>
      <c r="E252" s="183">
        <f>E195/RES_summary!E$19</f>
        <v>19.175369990719663</v>
      </c>
      <c r="F252" s="183">
        <f>F195/RES_summary!F$19</f>
        <v>17.126301696241235</v>
      </c>
      <c r="G252" s="183">
        <f>G195/RES_summary!G$19</f>
        <v>18.603584281058801</v>
      </c>
      <c r="H252" s="183">
        <f>H195/RES_summary!H$19</f>
        <v>21.354812871509367</v>
      </c>
      <c r="I252" s="183">
        <f>I195/RES_summary!I$19</f>
        <v>22.783259745484557</v>
      </c>
      <c r="J252" s="183">
        <f>J195/RES_summary!J$19</f>
        <v>20.369604042316414</v>
      </c>
      <c r="K252" s="183">
        <f>K195/RES_summary!K$19</f>
        <v>19.544475768197753</v>
      </c>
      <c r="L252" s="183">
        <f>L195/RES_summary!L$19</f>
        <v>19.569320698539187</v>
      </c>
      <c r="M252" s="183">
        <f>M195/RES_summary!M$19</f>
        <v>20.104247763746383</v>
      </c>
      <c r="N252" s="183">
        <f>N195/RES_summary!N$19</f>
        <v>19.795055802969262</v>
      </c>
      <c r="O252" s="183">
        <f>O195/RES_summary!O$19</f>
        <v>20.087011998799156</v>
      </c>
      <c r="P252" s="183">
        <f>P195/RES_summary!P$19</f>
        <v>19.951557876070947</v>
      </c>
      <c r="Q252" s="183">
        <f>Q195/RES_summary!Q$19</f>
        <v>20.58670610838638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17.544420374354146</v>
      </c>
      <c r="C256" s="180">
        <f>C199/RES_summary!C$19</f>
        <v>18.096315341207159</v>
      </c>
      <c r="D256" s="180">
        <f>D199/RES_summary!D$19</f>
        <v>17.873409840787215</v>
      </c>
      <c r="E256" s="180">
        <f>E199/RES_summary!E$19</f>
        <v>22.447742817334216</v>
      </c>
      <c r="F256" s="180">
        <f>F199/RES_summary!F$19</f>
        <v>18.823892571647566</v>
      </c>
      <c r="G256" s="180">
        <f>G199/RES_summary!G$19</f>
        <v>22.235559883979978</v>
      </c>
      <c r="H256" s="180">
        <f>H199/RES_summary!H$19</f>
        <v>22.102516596300418</v>
      </c>
      <c r="I256" s="180">
        <f>I199/RES_summary!I$19</f>
        <v>33.070322129934901</v>
      </c>
      <c r="J256" s="180">
        <f>J199/RES_summary!J$19</f>
        <v>26.858224748340145</v>
      </c>
      <c r="K256" s="180">
        <f>K199/RES_summary!K$19</f>
        <v>29.830291461107926</v>
      </c>
      <c r="L256" s="180">
        <f>L199/RES_summary!L$19</f>
        <v>23.10922689446803</v>
      </c>
      <c r="M256" s="180">
        <f>M199/RES_summary!M$19</f>
        <v>23.760669293171759</v>
      </c>
      <c r="N256" s="180">
        <f>N199/RES_summary!N$19</f>
        <v>25.986003070913704</v>
      </c>
      <c r="O256" s="180">
        <f>O199/RES_summary!O$19</f>
        <v>21.72664748146228</v>
      </c>
      <c r="P256" s="180">
        <f>P199/RES_summary!P$19</f>
        <v>22.486204684084537</v>
      </c>
      <c r="Q256" s="180">
        <f>Q199/RES_summary!Q$19</f>
        <v>20.99069413884375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9.2174350900069868</v>
      </c>
      <c r="C260" s="178">
        <f>C203/RES_summary!C$19</f>
        <v>9.2375768095380337</v>
      </c>
      <c r="D260" s="178">
        <f>D203/RES_summary!D$19</f>
        <v>11.372478315520798</v>
      </c>
      <c r="E260" s="178">
        <f>E203/RES_summary!E$19</f>
        <v>10.875756363204117</v>
      </c>
      <c r="F260" s="178">
        <f>F203/RES_summary!F$19</f>
        <v>10.425279471561105</v>
      </c>
      <c r="G260" s="178">
        <f>G203/RES_summary!G$19</f>
        <v>14.974730769735944</v>
      </c>
      <c r="H260" s="178">
        <f>H203/RES_summary!H$19</f>
        <v>15.148142493290655</v>
      </c>
      <c r="I260" s="178">
        <f>I203/RES_summary!I$19</f>
        <v>12.688608560545596</v>
      </c>
      <c r="J260" s="178">
        <f>J203/RES_summary!J$19</f>
        <v>12.136836089645312</v>
      </c>
      <c r="K260" s="178">
        <f>K203/RES_summary!K$19</f>
        <v>10.660037595276926</v>
      </c>
      <c r="L260" s="178">
        <f>L203/RES_summary!L$19</f>
        <v>11.410431196618131</v>
      </c>
      <c r="M260" s="178">
        <f>M203/RES_summary!M$19</f>
        <v>11.435144963723767</v>
      </c>
      <c r="N260" s="178">
        <f>N203/RES_summary!N$19</f>
        <v>11.556390271423357</v>
      </c>
      <c r="O260" s="178">
        <f>O203/RES_summary!O$19</f>
        <v>11.466745108728112</v>
      </c>
      <c r="P260" s="178">
        <f>P203/RES_summary!P$19</f>
        <v>11.223988960269363</v>
      </c>
      <c r="Q260" s="178">
        <f>Q203/RES_summary!Q$19</f>
        <v>11.565060046283849</v>
      </c>
    </row>
    <row r="261" spans="1:17" ht="12" customHeight="1" x14ac:dyDescent="0.25">
      <c r="A261" s="23" t="s">
        <v>203</v>
      </c>
      <c r="B261" s="177">
        <f>B204/RES_summary!B$19</f>
        <v>9.1422044053949119</v>
      </c>
      <c r="C261" s="177">
        <f>C204/RES_summary!C$19</f>
        <v>9.3286143949444522</v>
      </c>
      <c r="D261" s="177">
        <f>D204/RES_summary!D$19</f>
        <v>11.029950817679389</v>
      </c>
      <c r="E261" s="177">
        <f>E204/RES_summary!E$19</f>
        <v>11.398971988418813</v>
      </c>
      <c r="F261" s="177">
        <f>F204/RES_summary!F$19</f>
        <v>9.2813524529408742</v>
      </c>
      <c r="G261" s="177">
        <f>G204/RES_summary!G$19</f>
        <v>16.480698282785244</v>
      </c>
      <c r="H261" s="177">
        <f>H204/RES_summary!H$19</f>
        <v>14.315899979454223</v>
      </c>
      <c r="I261" s="177">
        <f>I204/RES_summary!I$19</f>
        <v>13.210698064183044</v>
      </c>
      <c r="J261" s="177">
        <f>J204/RES_summary!J$19</f>
        <v>11.18723934837085</v>
      </c>
      <c r="K261" s="177">
        <f>K204/RES_summary!K$19</f>
        <v>11.026085374693205</v>
      </c>
      <c r="L261" s="177">
        <f>L204/RES_summary!L$19</f>
        <v>11.36142861819158</v>
      </c>
      <c r="M261" s="177">
        <f>M204/RES_summary!M$19</f>
        <v>11.420218205886099</v>
      </c>
      <c r="N261" s="177">
        <f>N204/RES_summary!N$19</f>
        <v>11.477153400357809</v>
      </c>
      <c r="O261" s="177">
        <f>O204/RES_summary!O$19</f>
        <v>11.422926253034284</v>
      </c>
      <c r="P261" s="177">
        <f>P204/RES_summary!P$19</f>
        <v>11.190366217725542</v>
      </c>
      <c r="Q261" s="177">
        <f>Q204/RES_summary!Q$19</f>
        <v>11.573630687742369</v>
      </c>
    </row>
    <row r="262" spans="1:17" ht="12" customHeight="1" x14ac:dyDescent="0.25">
      <c r="A262" s="29" t="s">
        <v>140</v>
      </c>
      <c r="B262" s="176">
        <f>B205/RES_summary!B$19</f>
        <v>9.4124044255043025</v>
      </c>
      <c r="C262" s="176">
        <f>C205/RES_summary!C$19</f>
        <v>8.9677777776434606</v>
      </c>
      <c r="D262" s="176">
        <f>D205/RES_summary!D$19</f>
        <v>12.524832253066759</v>
      </c>
      <c r="E262" s="176">
        <f>E205/RES_summary!E$19</f>
        <v>8.9680501064402396</v>
      </c>
      <c r="F262" s="176">
        <f>F205/RES_summary!F$19</f>
        <v>14.411469664379018</v>
      </c>
      <c r="G262" s="176">
        <f>G205/RES_summary!G$19</f>
        <v>7.2008427093856362</v>
      </c>
      <c r="H262" s="176">
        <f>H205/RES_summary!H$19</f>
        <v>28.546068845270234</v>
      </c>
      <c r="I262" s="176">
        <f>I205/RES_summary!I$19</f>
        <v>5.9317904863470297</v>
      </c>
      <c r="J262" s="176">
        <f>J205/RES_summary!J$19</f>
        <v>22.108229113469246</v>
      </c>
      <c r="K262" s="176">
        <f>K205/RES_summary!K$19</f>
        <v>3.8785275595230031</v>
      </c>
      <c r="L262" s="176">
        <f>L205/RES_summary!L$19</f>
        <v>12.501555777726098</v>
      </c>
      <c r="M262" s="176">
        <f>M205/RES_summary!M$19</f>
        <v>12.815208337326087</v>
      </c>
      <c r="N262" s="176">
        <f>N205/RES_summary!N$19</f>
        <v>13.661393945789358</v>
      </c>
      <c r="O262" s="176">
        <f>O205/RES_summary!O$19</f>
        <v>12.616895843302634</v>
      </c>
      <c r="P262" s="176">
        <f>P205/RES_summary!P$19</f>
        <v>12.187778339549766</v>
      </c>
      <c r="Q262" s="176">
        <f>Q205/RES_summary!Q$19</f>
        <v>11.380287329016385</v>
      </c>
    </row>
    <row r="264" spans="1:17" ht="12" customHeight="1" x14ac:dyDescent="0.25">
      <c r="A264" s="152" t="s">
        <v>195</v>
      </c>
      <c r="B264" s="184">
        <f>B207/RES_summary!B$19</f>
        <v>60.846797777672059</v>
      </c>
      <c r="C264" s="184">
        <f>C207/RES_summary!C$19</f>
        <v>53.475753520956459</v>
      </c>
      <c r="D264" s="184">
        <f>D207/RES_summary!D$19</f>
        <v>51.605643806083052</v>
      </c>
      <c r="E264" s="184">
        <f>E207/RES_summary!E$19</f>
        <v>54.336788712564903</v>
      </c>
      <c r="F264" s="184">
        <f>F207/RES_summary!F$19</f>
        <v>52.738916306210164</v>
      </c>
      <c r="G264" s="184">
        <f>G207/RES_summary!G$19</f>
        <v>48.651471900023324</v>
      </c>
      <c r="H264" s="184">
        <f>H207/RES_summary!H$19</f>
        <v>53.647542633042129</v>
      </c>
      <c r="I264" s="184">
        <f>I207/RES_summary!I$19</f>
        <v>46.436867714197426</v>
      </c>
      <c r="J264" s="184">
        <f>J207/RES_summary!J$19</f>
        <v>49.050352676740239</v>
      </c>
      <c r="K264" s="184">
        <f>K207/RES_summary!K$19</f>
        <v>47.881927207000111</v>
      </c>
      <c r="L264" s="184">
        <f>L207/RES_summary!L$19</f>
        <v>48.532367313968528</v>
      </c>
      <c r="M264" s="184">
        <f>M207/RES_summary!M$19</f>
        <v>48.325488740740035</v>
      </c>
      <c r="N264" s="184">
        <f>N207/RES_summary!N$19</f>
        <v>47.477071333548558</v>
      </c>
      <c r="O264" s="184">
        <f>O207/RES_summary!O$19</f>
        <v>44.520010542143105</v>
      </c>
      <c r="P264" s="184">
        <f>P207/RES_summary!P$19</f>
        <v>41.038391727199162</v>
      </c>
      <c r="Q264" s="184">
        <f>Q207/RES_summary!Q$19</f>
        <v>41.599191316829092</v>
      </c>
    </row>
    <row r="265" spans="1:17" ht="12" customHeight="1" x14ac:dyDescent="0.25">
      <c r="A265" s="158" t="s">
        <v>65</v>
      </c>
      <c r="B265" s="178">
        <f>B208/RES_summary!B$19</f>
        <v>51.015980815329719</v>
      </c>
      <c r="C265" s="178">
        <f>C208/RES_summary!C$19</f>
        <v>43.373779925474516</v>
      </c>
      <c r="D265" s="178">
        <f>D208/RES_summary!D$19</f>
        <v>41.038559920040143</v>
      </c>
      <c r="E265" s="178">
        <f>E208/RES_summary!E$19</f>
        <v>43.107677860286877</v>
      </c>
      <c r="F265" s="178">
        <f>F208/RES_summary!F$19</f>
        <v>43.290792266980645</v>
      </c>
      <c r="G265" s="178">
        <f>G208/RES_summary!G$19</f>
        <v>35.733123595770046</v>
      </c>
      <c r="H265" s="178">
        <f>H208/RES_summary!H$19</f>
        <v>39.47714724181381</v>
      </c>
      <c r="I265" s="178">
        <f>I208/RES_summary!I$19</f>
        <v>32.864310818103917</v>
      </c>
      <c r="J265" s="178">
        <f>J208/RES_summary!J$19</f>
        <v>37.287054528034588</v>
      </c>
      <c r="K265" s="178">
        <f>K208/RES_summary!K$19</f>
        <v>36.232156128779984</v>
      </c>
      <c r="L265" s="178">
        <f>L208/RES_summary!L$19</f>
        <v>36.753237036639263</v>
      </c>
      <c r="M265" s="178">
        <f>M208/RES_summary!M$19</f>
        <v>36.17566666955917</v>
      </c>
      <c r="N265" s="178">
        <f>N208/RES_summary!N$19</f>
        <v>35.687194970901665</v>
      </c>
      <c r="O265" s="178">
        <f>O208/RES_summary!O$19</f>
        <v>32.870799187585881</v>
      </c>
      <c r="P265" s="178">
        <f>P208/RES_summary!P$19</f>
        <v>29.627865789712647</v>
      </c>
      <c r="Q265" s="178">
        <f>Q208/RES_summary!Q$19</f>
        <v>29.909621410553264</v>
      </c>
    </row>
    <row r="266" spans="1:17" ht="12" customHeight="1" x14ac:dyDescent="0.25">
      <c r="A266" s="23" t="s">
        <v>161</v>
      </c>
      <c r="B266" s="177">
        <f>B209/RES_summary!B$19</f>
        <v>51.015980815329719</v>
      </c>
      <c r="C266" s="177">
        <f>C209/RES_summary!C$19</f>
        <v>43.373779925474516</v>
      </c>
      <c r="D266" s="177">
        <f>D209/RES_summary!D$19</f>
        <v>41.038559920040143</v>
      </c>
      <c r="E266" s="177">
        <f>E209/RES_summary!E$19</f>
        <v>43.107677860286877</v>
      </c>
      <c r="F266" s="177">
        <f>F209/RES_summary!F$19</f>
        <v>43.290792266980645</v>
      </c>
      <c r="G266" s="177">
        <f>G209/RES_summary!G$19</f>
        <v>35.733123595770046</v>
      </c>
      <c r="H266" s="177">
        <f>H209/RES_summary!H$19</f>
        <v>39.47714724181381</v>
      </c>
      <c r="I266" s="177">
        <f>I209/RES_summary!I$19</f>
        <v>32.864310818103917</v>
      </c>
      <c r="J266" s="177">
        <f>J209/RES_summary!J$19</f>
        <v>37.287054528034588</v>
      </c>
      <c r="K266" s="177">
        <f>K209/RES_summary!K$19</f>
        <v>36.232156128779984</v>
      </c>
      <c r="L266" s="177">
        <f>L209/RES_summary!L$19</f>
        <v>36.753237036639263</v>
      </c>
      <c r="M266" s="177">
        <f>M209/RES_summary!M$19</f>
        <v>36.17566666955917</v>
      </c>
      <c r="N266" s="177">
        <f>N209/RES_summary!N$19</f>
        <v>35.687194970901665</v>
      </c>
      <c r="O266" s="177">
        <f>O209/RES_summary!O$19</f>
        <v>32.870799187585881</v>
      </c>
      <c r="P266" s="177">
        <f>P209/RES_summary!P$19</f>
        <v>29.627865789712647</v>
      </c>
      <c r="Q266" s="177">
        <f>Q209/RES_summary!Q$19</f>
        <v>29.909621410553264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6.6589587028494455</v>
      </c>
      <c r="C270" s="178">
        <f>C213/RES_summary!C$19</f>
        <v>6.8295428232812716</v>
      </c>
      <c r="D270" s="178">
        <f>D213/RES_summary!D$19</f>
        <v>6.7262010316817307</v>
      </c>
      <c r="E270" s="178">
        <f>E213/RES_summary!E$19</f>
        <v>7.2560976725859554</v>
      </c>
      <c r="F270" s="178">
        <f>F213/RES_summary!F$19</f>
        <v>6.2889937848615105</v>
      </c>
      <c r="G270" s="178">
        <f>G213/RES_summary!G$19</f>
        <v>6.9664612687463228</v>
      </c>
      <c r="H270" s="178">
        <f>H213/RES_summary!H$19</f>
        <v>8.4592587219638418</v>
      </c>
      <c r="I270" s="178">
        <f>I213/RES_summary!I$19</f>
        <v>8.4297576761694035</v>
      </c>
      <c r="J270" s="178">
        <f>J213/RES_summary!J$19</f>
        <v>7.530277595344991</v>
      </c>
      <c r="K270" s="178">
        <f>K213/RES_summary!K$19</f>
        <v>7.3379516030599046</v>
      </c>
      <c r="L270" s="178">
        <f>L213/RES_summary!L$19</f>
        <v>7.342529048417366</v>
      </c>
      <c r="M270" s="178">
        <f>M213/RES_summary!M$19</f>
        <v>7.5663487284412891</v>
      </c>
      <c r="N270" s="178">
        <f>N213/RES_summary!N$19</f>
        <v>7.3204689137351142</v>
      </c>
      <c r="O270" s="178">
        <f>O213/RES_summary!O$19</f>
        <v>7.2214325209540773</v>
      </c>
      <c r="P270" s="178">
        <f>P213/RES_summary!P$19</f>
        <v>7.0835326518254469</v>
      </c>
      <c r="Q270" s="178">
        <f>Q213/RES_summary!Q$19</f>
        <v>7.2663515035969812</v>
      </c>
    </row>
    <row r="271" spans="1:17" ht="12" customHeight="1" x14ac:dyDescent="0.25">
      <c r="A271" s="167" t="s">
        <v>160</v>
      </c>
      <c r="B271" s="183">
        <f>B214/RES_summary!B$19</f>
        <v>7.372345890533393</v>
      </c>
      <c r="C271" s="183">
        <f>C214/RES_summary!C$19</f>
        <v>7.4469580335164736</v>
      </c>
      <c r="D271" s="183">
        <f>D214/RES_summary!D$19</f>
        <v>7.4417963372108371</v>
      </c>
      <c r="E271" s="183">
        <f>E214/RES_summary!E$19</f>
        <v>7.8338506383428976</v>
      </c>
      <c r="F271" s="183">
        <f>F214/RES_summary!F$19</f>
        <v>6.9483481052844924</v>
      </c>
      <c r="G271" s="183">
        <f>G214/RES_summary!G$19</f>
        <v>7.4879632691464506</v>
      </c>
      <c r="H271" s="183">
        <f>H214/RES_summary!H$19</f>
        <v>8.4781593112694615</v>
      </c>
      <c r="I271" s="183">
        <f>I214/RES_summary!I$19</f>
        <v>8.9457952874885382</v>
      </c>
      <c r="J271" s="183">
        <f>J214/RES_summary!J$19</f>
        <v>7.9402699232823579</v>
      </c>
      <c r="K271" s="183">
        <f>K214/RES_summary!K$19</f>
        <v>7.5525001977040622</v>
      </c>
      <c r="L271" s="183">
        <f>L214/RES_summary!L$19</f>
        <v>7.5009955356043827</v>
      </c>
      <c r="M271" s="183">
        <f>M214/RES_summary!M$19</f>
        <v>7.6208542031333106</v>
      </c>
      <c r="N271" s="183">
        <f>N214/RES_summary!N$19</f>
        <v>7.4171396707299122</v>
      </c>
      <c r="O271" s="183">
        <f>O214/RES_summary!O$19</f>
        <v>7.4808281389231812</v>
      </c>
      <c r="P271" s="183">
        <f>P214/RES_summary!P$19</f>
        <v>7.3784631712869464</v>
      </c>
      <c r="Q271" s="183">
        <f>Q214/RES_summary!Q$19</f>
        <v>7.5679034577136743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3.1718582594928924</v>
      </c>
      <c r="C279" s="178">
        <f>C222/RES_summary!C$19</f>
        <v>3.272430772200686</v>
      </c>
      <c r="D279" s="178">
        <f>D222/RES_summary!D$19</f>
        <v>3.8408828543611722</v>
      </c>
      <c r="E279" s="178">
        <f>E222/RES_summary!E$19</f>
        <v>3.9730131796920705</v>
      </c>
      <c r="F279" s="178">
        <f>F222/RES_summary!F$19</f>
        <v>3.1591302543680087</v>
      </c>
      <c r="G279" s="178">
        <f>G222/RES_summary!G$19</f>
        <v>5.9518870355069566</v>
      </c>
      <c r="H279" s="178">
        <f>H222/RES_summary!H$19</f>
        <v>5.7111366692644792</v>
      </c>
      <c r="I279" s="178">
        <f>I222/RES_summary!I$19</f>
        <v>5.1427992199241022</v>
      </c>
      <c r="J279" s="178">
        <f>J222/RES_summary!J$19</f>
        <v>4.2330205533606602</v>
      </c>
      <c r="K279" s="178">
        <f>K222/RES_summary!K$19</f>
        <v>4.3118194751602248</v>
      </c>
      <c r="L279" s="178">
        <f>L222/RES_summary!L$19</f>
        <v>4.436601228911897</v>
      </c>
      <c r="M279" s="178">
        <f>M222/RES_summary!M$19</f>
        <v>4.583473342739584</v>
      </c>
      <c r="N279" s="178">
        <f>N222/RES_summary!N$19</f>
        <v>4.4694074489117828</v>
      </c>
      <c r="O279" s="178">
        <f>O222/RES_summary!O$19</f>
        <v>4.4277788336031465</v>
      </c>
      <c r="P279" s="178">
        <f>P222/RES_summary!P$19</f>
        <v>4.3269932856610707</v>
      </c>
      <c r="Q279" s="178">
        <f>Q222/RES_summary!Q$19</f>
        <v>4.4232184026788453</v>
      </c>
    </row>
    <row r="280" spans="1:17" ht="12" customHeight="1" x14ac:dyDescent="0.25">
      <c r="A280" s="23" t="s">
        <v>203</v>
      </c>
      <c r="B280" s="177">
        <f>B223/RES_summary!B$19</f>
        <v>4.3957485073898459</v>
      </c>
      <c r="C280" s="177">
        <f>C223/RES_summary!C$19</f>
        <v>4.3766385739070346</v>
      </c>
      <c r="D280" s="177">
        <f>D223/RES_summary!D$19</f>
        <v>4.9825529183416908</v>
      </c>
      <c r="E280" s="177">
        <f>E223/RES_summary!E$19</f>
        <v>5.0626686585838057</v>
      </c>
      <c r="F280" s="177">
        <f>F223/RES_summary!F$19</f>
        <v>4.0657138036987268</v>
      </c>
      <c r="G280" s="177">
        <f>G223/RES_summary!G$19</f>
        <v>7.1048941854978569</v>
      </c>
      <c r="H280" s="177">
        <f>H223/RES_summary!H$19</f>
        <v>6.0658968473415733</v>
      </c>
      <c r="I280" s="177">
        <f>I223/RES_summary!I$19</f>
        <v>5.5401758345602294</v>
      </c>
      <c r="J280" s="177">
        <f>J223/RES_summary!J$19</f>
        <v>4.636140008547633</v>
      </c>
      <c r="K280" s="177">
        <f>K223/RES_summary!K$19</f>
        <v>4.5445599615422951</v>
      </c>
      <c r="L280" s="177">
        <f>L223/RES_summary!L$19</f>
        <v>4.6358496955226878</v>
      </c>
      <c r="M280" s="177">
        <f>M223/RES_summary!M$19</f>
        <v>4.6330481651362421</v>
      </c>
      <c r="N280" s="177">
        <f>N223/RES_summary!N$19</f>
        <v>4.6376455693870344</v>
      </c>
      <c r="O280" s="177">
        <f>O223/RES_summary!O$19</f>
        <v>4.5964699415783086</v>
      </c>
      <c r="P280" s="177">
        <f>P223/RES_summary!P$19</f>
        <v>4.4779447117301752</v>
      </c>
      <c r="Q280" s="177">
        <f>Q223/RES_summary!Q$19</f>
        <v>4.6283884060361693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58.568338688703236</v>
      </c>
      <c r="D285" s="168">
        <f t="shared" ref="D285:Q285" si="71">SUM(D286,D289,D291,D300)</f>
        <v>147.24908577944393</v>
      </c>
      <c r="E285" s="168">
        <f t="shared" si="71"/>
        <v>69.367559716566333</v>
      </c>
      <c r="F285" s="168">
        <f t="shared" si="71"/>
        <v>65.365129703919052</v>
      </c>
      <c r="G285" s="168">
        <f t="shared" si="71"/>
        <v>28.850265309083788</v>
      </c>
      <c r="H285" s="168">
        <f t="shared" si="71"/>
        <v>56.862704359544843</v>
      </c>
      <c r="I285" s="168">
        <f t="shared" si="71"/>
        <v>0</v>
      </c>
      <c r="J285" s="168">
        <f t="shared" si="71"/>
        <v>40.800930067877708</v>
      </c>
      <c r="K285" s="168">
        <f t="shared" si="71"/>
        <v>45.321930608349945</v>
      </c>
      <c r="L285" s="168">
        <f t="shared" si="71"/>
        <v>65.929492546472545</v>
      </c>
      <c r="M285" s="168">
        <f t="shared" si="71"/>
        <v>123.01636119478232</v>
      </c>
      <c r="N285" s="168">
        <f t="shared" si="71"/>
        <v>146.78498210475232</v>
      </c>
      <c r="O285" s="168">
        <f t="shared" si="71"/>
        <v>125.16562642157865</v>
      </c>
      <c r="P285" s="168">
        <f t="shared" si="71"/>
        <v>2.8420817235496392</v>
      </c>
      <c r="Q285" s="168">
        <f t="shared" si="71"/>
        <v>123.32518609387247</v>
      </c>
    </row>
    <row r="286" spans="1:17" ht="12" customHeight="1" x14ac:dyDescent="0.25">
      <c r="A286" s="158" t="s">
        <v>65</v>
      </c>
      <c r="B286" s="157"/>
      <c r="C286" s="157">
        <f>SUM(C287:C288)</f>
        <v>46.997417487846704</v>
      </c>
      <c r="D286" s="157">
        <f t="shared" ref="D286:Q286" si="72">SUM(D287:D288)</f>
        <v>117.70087737409619</v>
      </c>
      <c r="E286" s="157">
        <f t="shared" si="72"/>
        <v>55.065458388729233</v>
      </c>
      <c r="F286" s="157">
        <f t="shared" si="72"/>
        <v>53.760926992786338</v>
      </c>
      <c r="G286" s="157">
        <f t="shared" si="72"/>
        <v>21.356003727711439</v>
      </c>
      <c r="H286" s="157">
        <f t="shared" si="72"/>
        <v>43.349067459084857</v>
      </c>
      <c r="I286" s="157">
        <f t="shared" si="72"/>
        <v>0</v>
      </c>
      <c r="J286" s="157">
        <f t="shared" si="72"/>
        <v>31.839838508579852</v>
      </c>
      <c r="K286" s="157">
        <f t="shared" si="72"/>
        <v>35.770518003999484</v>
      </c>
      <c r="L286" s="157">
        <f t="shared" si="72"/>
        <v>51.929334371900801</v>
      </c>
      <c r="M286" s="157">
        <f t="shared" si="72"/>
        <v>96.633014661386369</v>
      </c>
      <c r="N286" s="157">
        <f t="shared" si="72"/>
        <v>115.10928005840175</v>
      </c>
      <c r="O286" s="157">
        <f t="shared" si="72"/>
        <v>95.840148393790699</v>
      </c>
      <c r="P286" s="157">
        <f t="shared" si="72"/>
        <v>2.0283465384777797</v>
      </c>
      <c r="Q286" s="157">
        <f t="shared" si="72"/>
        <v>95.153209773349516</v>
      </c>
    </row>
    <row r="287" spans="1:17" ht="12" customHeight="1" x14ac:dyDescent="0.25">
      <c r="A287" s="23" t="s">
        <v>161</v>
      </c>
      <c r="B287" s="156"/>
      <c r="C287" s="156">
        <f>RES_hhdet_in_fec!C$64</f>
        <v>46.594465543527981</v>
      </c>
      <c r="D287" s="156">
        <f>RES_hhdet_in_fec!D$64</f>
        <v>116.67103040122801</v>
      </c>
      <c r="E287" s="156">
        <f>RES_hhdet_in_fec!E$64</f>
        <v>53.888988649764364</v>
      </c>
      <c r="F287" s="156">
        <f>RES_hhdet_in_fec!F$64</f>
        <v>53.478007586867804</v>
      </c>
      <c r="G287" s="156">
        <f>RES_hhdet_in_fec!G$64</f>
        <v>20.667111991829465</v>
      </c>
      <c r="H287" s="156">
        <f>RES_hhdet_in_fec!H$64</f>
        <v>42.388847886357354</v>
      </c>
      <c r="I287" s="156">
        <f>RES_hhdet_in_fec!I$64</f>
        <v>0</v>
      </c>
      <c r="J287" s="156">
        <f>RES_hhdet_in_fec!J$64</f>
        <v>31.17543460777808</v>
      </c>
      <c r="K287" s="156">
        <f>RES_hhdet_in_fec!K$64</f>
        <v>34.378841057638027</v>
      </c>
      <c r="L287" s="156">
        <f>RES_hhdet_in_fec!L$64</f>
        <v>50.801817024778657</v>
      </c>
      <c r="M287" s="156">
        <f>RES_hhdet_in_fec!M$64</f>
        <v>94.761722024886922</v>
      </c>
      <c r="N287" s="156">
        <f>RES_hhdet_in_fec!N$64</f>
        <v>112.77851411746865</v>
      </c>
      <c r="O287" s="156">
        <f>RES_hhdet_in_fec!O$64</f>
        <v>94.084215501563762</v>
      </c>
      <c r="P287" s="156">
        <f>RES_hhdet_in_fec!P$64</f>
        <v>1.9841903469524449</v>
      </c>
      <c r="Q287" s="156">
        <f>RES_hhdet_in_fec!Q$64</f>
        <v>92.471108775463534</v>
      </c>
    </row>
    <row r="288" spans="1:17" ht="12" customHeight="1" x14ac:dyDescent="0.25">
      <c r="A288" s="23" t="s">
        <v>60</v>
      </c>
      <c r="B288" s="156"/>
      <c r="C288" s="156">
        <f>RES_hhdet_in_fec!C$65</f>
        <v>0.40295194431871928</v>
      </c>
      <c r="D288" s="156">
        <f>RES_hhdet_in_fec!D$65</f>
        <v>1.0298469728681789</v>
      </c>
      <c r="E288" s="156">
        <f>RES_hhdet_in_fec!E$65</f>
        <v>1.1764697389648684</v>
      </c>
      <c r="F288" s="156">
        <f>RES_hhdet_in_fec!F$65</f>
        <v>0.28291940591853637</v>
      </c>
      <c r="G288" s="156">
        <f>RES_hhdet_in_fec!G$65</f>
        <v>0.68889173588197428</v>
      </c>
      <c r="H288" s="156">
        <f>RES_hhdet_in_fec!H$65</f>
        <v>0.96021957272750114</v>
      </c>
      <c r="I288" s="156">
        <f>RES_hhdet_in_fec!I$65</f>
        <v>0</v>
      </c>
      <c r="J288" s="156">
        <f>RES_hhdet_in_fec!J$65</f>
        <v>0.66440390080177181</v>
      </c>
      <c r="K288" s="156">
        <f>RES_hhdet_in_fec!K$65</f>
        <v>1.3916769463614569</v>
      </c>
      <c r="L288" s="156">
        <f>RES_hhdet_in_fec!L$65</f>
        <v>1.1275173471221445</v>
      </c>
      <c r="M288" s="156">
        <f>RES_hhdet_in_fec!M$65</f>
        <v>1.8712926364994504</v>
      </c>
      <c r="N288" s="156">
        <f>RES_hhdet_in_fec!N$65</f>
        <v>2.330765940933107</v>
      </c>
      <c r="O288" s="156">
        <f>RES_hhdet_in_fec!O$65</f>
        <v>1.7559328922269399</v>
      </c>
      <c r="P288" s="156">
        <f>RES_hhdet_in_fec!P$65</f>
        <v>4.4156191525334836E-2</v>
      </c>
      <c r="Q288" s="156">
        <f>RES_hhdet_in_fec!Q$65</f>
        <v>2.6821009978859749</v>
      </c>
    </row>
    <row r="289" spans="1:17" ht="12" customHeight="1" x14ac:dyDescent="0.25">
      <c r="A289" s="158" t="s">
        <v>112</v>
      </c>
      <c r="B289" s="157"/>
      <c r="C289" s="157">
        <f>C290</f>
        <v>0.17961021350008688</v>
      </c>
      <c r="D289" s="157">
        <f t="shared" ref="D289:Q289" si="73">D290</f>
        <v>0.24724734610874408</v>
      </c>
      <c r="E289" s="157">
        <f t="shared" si="73"/>
        <v>0.21220686188375099</v>
      </c>
      <c r="F289" s="157">
        <f t="shared" si="73"/>
        <v>0.24009684327610142</v>
      </c>
      <c r="G289" s="157">
        <f t="shared" si="73"/>
        <v>0.24448990739318499</v>
      </c>
      <c r="H289" s="157">
        <f t="shared" si="73"/>
        <v>0.29400559637878981</v>
      </c>
      <c r="I289" s="157">
        <f t="shared" si="73"/>
        <v>0</v>
      </c>
      <c r="J289" s="157">
        <f t="shared" si="73"/>
        <v>0.33213773623842252</v>
      </c>
      <c r="K289" s="157">
        <f t="shared" si="73"/>
        <v>0.27300298571332604</v>
      </c>
      <c r="L289" s="157">
        <f t="shared" si="73"/>
        <v>0.54768180987630755</v>
      </c>
      <c r="M289" s="157">
        <f t="shared" si="73"/>
        <v>0.56917786259320002</v>
      </c>
      <c r="N289" s="157">
        <f t="shared" si="73"/>
        <v>0.77957624714987972</v>
      </c>
      <c r="O289" s="157">
        <f t="shared" si="73"/>
        <v>1.2926249506540644</v>
      </c>
      <c r="P289" s="157">
        <f t="shared" si="73"/>
        <v>0.11054374687349008</v>
      </c>
      <c r="Q289" s="157">
        <f t="shared" si="73"/>
        <v>0.75326800167902996</v>
      </c>
    </row>
    <row r="290" spans="1:17" ht="12" customHeight="1" x14ac:dyDescent="0.25">
      <c r="A290" s="23" t="s">
        <v>60</v>
      </c>
      <c r="B290" s="156"/>
      <c r="C290" s="156">
        <f>RES_hhdet_in_fec!C$67</f>
        <v>0.17961021350008688</v>
      </c>
      <c r="D290" s="156">
        <f>RES_hhdet_in_fec!D$67</f>
        <v>0.24724734610874408</v>
      </c>
      <c r="E290" s="156">
        <f>RES_hhdet_in_fec!E$67</f>
        <v>0.21220686188375099</v>
      </c>
      <c r="F290" s="156">
        <f>RES_hhdet_in_fec!F$67</f>
        <v>0.24009684327610142</v>
      </c>
      <c r="G290" s="156">
        <f>RES_hhdet_in_fec!G$67</f>
        <v>0.24448990739318499</v>
      </c>
      <c r="H290" s="156">
        <f>RES_hhdet_in_fec!H$67</f>
        <v>0.29400559637878981</v>
      </c>
      <c r="I290" s="156">
        <f>RES_hhdet_in_fec!I$67</f>
        <v>0</v>
      </c>
      <c r="J290" s="156">
        <f>RES_hhdet_in_fec!J$67</f>
        <v>0.33213773623842252</v>
      </c>
      <c r="K290" s="156">
        <f>RES_hhdet_in_fec!K$67</f>
        <v>0.27300298571332604</v>
      </c>
      <c r="L290" s="156">
        <f>RES_hhdet_in_fec!L$67</f>
        <v>0.54768180987630755</v>
      </c>
      <c r="M290" s="156">
        <f>RES_hhdet_in_fec!M$67</f>
        <v>0.56917786259320002</v>
      </c>
      <c r="N290" s="156">
        <f>RES_hhdet_in_fec!N$67</f>
        <v>0.77957624714987972</v>
      </c>
      <c r="O290" s="156">
        <f>RES_hhdet_in_fec!O$67</f>
        <v>1.2926249506540644</v>
      </c>
      <c r="P290" s="156">
        <f>RES_hhdet_in_fec!P$67</f>
        <v>0.11054374687349008</v>
      </c>
      <c r="Q290" s="156">
        <f>RES_hhdet_in_fec!Q$67</f>
        <v>0.75326800167902996</v>
      </c>
    </row>
    <row r="291" spans="1:17" ht="12" customHeight="1" x14ac:dyDescent="0.25">
      <c r="A291" s="158" t="s">
        <v>63</v>
      </c>
      <c r="B291" s="157"/>
      <c r="C291" s="157">
        <f>SUM(C292:C293,C296:C297)</f>
        <v>7.1432725553601415</v>
      </c>
      <c r="D291" s="157">
        <f t="shared" ref="D291:Q291" si="74">SUM(D292:D293,D296:D297)</f>
        <v>18.019703014940102</v>
      </c>
      <c r="E291" s="157">
        <f t="shared" si="74"/>
        <v>8.5933591849807502</v>
      </c>
      <c r="F291" s="157">
        <f t="shared" si="74"/>
        <v>7.0092137374868457</v>
      </c>
      <c r="G291" s="157">
        <f t="shared" si="74"/>
        <v>3.6746335188199466</v>
      </c>
      <c r="H291" s="157">
        <f t="shared" si="74"/>
        <v>7.6160385657846135</v>
      </c>
      <c r="I291" s="157">
        <f t="shared" si="74"/>
        <v>0</v>
      </c>
      <c r="J291" s="157">
        <f t="shared" si="74"/>
        <v>5.3356072693037682</v>
      </c>
      <c r="K291" s="157">
        <f t="shared" si="74"/>
        <v>5.739896650604372</v>
      </c>
      <c r="L291" s="157">
        <f t="shared" si="74"/>
        <v>8.2161055937667751</v>
      </c>
      <c r="M291" s="157">
        <f t="shared" si="74"/>
        <v>15.87680129948294</v>
      </c>
      <c r="N291" s="157">
        <f t="shared" si="74"/>
        <v>19.889017820519481</v>
      </c>
      <c r="O291" s="157">
        <f t="shared" si="74"/>
        <v>17.675886634238385</v>
      </c>
      <c r="P291" s="157">
        <f t="shared" si="74"/>
        <v>0.42023660267338742</v>
      </c>
      <c r="Q291" s="157">
        <f t="shared" si="74"/>
        <v>18.164925552593132</v>
      </c>
    </row>
    <row r="292" spans="1:17" ht="12" customHeight="1" x14ac:dyDescent="0.25">
      <c r="A292" s="167" t="s">
        <v>160</v>
      </c>
      <c r="B292" s="132"/>
      <c r="C292" s="132">
        <f>RES_hhdet_in_fec!C$69</f>
        <v>7.1432725553601415</v>
      </c>
      <c r="D292" s="132">
        <f>RES_hhdet_in_fec!D$69</f>
        <v>15.432165950615451</v>
      </c>
      <c r="E292" s="132">
        <f>RES_hhdet_in_fec!E$69</f>
        <v>8.5933591849807502</v>
      </c>
      <c r="F292" s="132">
        <f>RES_hhdet_in_fec!F$69</f>
        <v>4.0202312722312232</v>
      </c>
      <c r="G292" s="132">
        <f>RES_hhdet_in_fec!G$69</f>
        <v>3.6746335188199466</v>
      </c>
      <c r="H292" s="132">
        <f>RES_hhdet_in_fec!H$69</f>
        <v>7.6160385657846135</v>
      </c>
      <c r="I292" s="132">
        <f>RES_hhdet_in_fec!I$69</f>
        <v>0</v>
      </c>
      <c r="J292" s="132">
        <f>RES_hhdet_in_fec!J$69</f>
        <v>4.0957820872414326</v>
      </c>
      <c r="K292" s="132">
        <f>RES_hhdet_in_fec!K$69</f>
        <v>5.739896650604372</v>
      </c>
      <c r="L292" s="132">
        <f>RES_hhdet_in_fec!L$69</f>
        <v>7.6583802823416649</v>
      </c>
      <c r="M292" s="132">
        <f>RES_hhdet_in_fec!M$69</f>
        <v>15.87680129948294</v>
      </c>
      <c r="N292" s="132">
        <f>RES_hhdet_in_fec!N$69</f>
        <v>14.666656506815071</v>
      </c>
      <c r="O292" s="132">
        <f>RES_hhdet_in_fec!O$69</f>
        <v>6.3120693699048793</v>
      </c>
      <c r="P292" s="132">
        <f>RES_hhdet_in_fec!P$69</f>
        <v>0</v>
      </c>
      <c r="Q292" s="132">
        <f>RES_hhdet_in_fec!Q$69</f>
        <v>9.6446751130501305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0</v>
      </c>
      <c r="D296" s="162">
        <f>RES_hhdet_in_fec!D$73</f>
        <v>2.587537064324652</v>
      </c>
      <c r="E296" s="162">
        <f>RES_hhdet_in_fec!E$73</f>
        <v>0</v>
      </c>
      <c r="F296" s="162">
        <f>RES_hhdet_in_fec!F$73</f>
        <v>2.9889824652556221</v>
      </c>
      <c r="G296" s="162">
        <f>RES_hhdet_in_fec!G$73</f>
        <v>0</v>
      </c>
      <c r="H296" s="162">
        <f>RES_hhdet_in_fec!H$73</f>
        <v>0</v>
      </c>
      <c r="I296" s="162">
        <f>RES_hhdet_in_fec!I$73</f>
        <v>0</v>
      </c>
      <c r="J296" s="162">
        <f>RES_hhdet_in_fec!J$73</f>
        <v>1.2398251820623352</v>
      </c>
      <c r="K296" s="162">
        <f>RES_hhdet_in_fec!K$73</f>
        <v>0</v>
      </c>
      <c r="L296" s="162">
        <f>RES_hhdet_in_fec!L$73</f>
        <v>0.55772531142511061</v>
      </c>
      <c r="M296" s="162">
        <f>RES_hhdet_in_fec!M$73</f>
        <v>0</v>
      </c>
      <c r="N296" s="162">
        <f>RES_hhdet_in_fec!N$73</f>
        <v>5.2223613137044094</v>
      </c>
      <c r="O296" s="162">
        <f>RES_hhdet_in_fec!O$73</f>
        <v>11.363817264333505</v>
      </c>
      <c r="P296" s="162">
        <f>RES_hhdet_in_fec!P$73</f>
        <v>0.42023660267338742</v>
      </c>
      <c r="Q296" s="162">
        <f>RES_hhdet_in_fec!Q$73</f>
        <v>8.5202504395430019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4.2480384319963091</v>
      </c>
      <c r="D300" s="157">
        <f t="shared" ref="D300:Q300" si="77">SUM(D301:D302)</f>
        <v>11.281258044298866</v>
      </c>
      <c r="E300" s="157">
        <f t="shared" si="77"/>
        <v>5.4965352809725969</v>
      </c>
      <c r="F300" s="157">
        <f t="shared" si="77"/>
        <v>4.3548921303697696</v>
      </c>
      <c r="G300" s="157">
        <f t="shared" si="77"/>
        <v>3.5751381551592205</v>
      </c>
      <c r="H300" s="157">
        <f t="shared" si="77"/>
        <v>5.6035927382965847</v>
      </c>
      <c r="I300" s="157">
        <f t="shared" si="77"/>
        <v>0</v>
      </c>
      <c r="J300" s="157">
        <f t="shared" si="77"/>
        <v>3.2933465537556619</v>
      </c>
      <c r="K300" s="157">
        <f t="shared" si="77"/>
        <v>3.5385129680327649</v>
      </c>
      <c r="L300" s="157">
        <f t="shared" si="77"/>
        <v>5.2363707709286533</v>
      </c>
      <c r="M300" s="157">
        <f t="shared" si="77"/>
        <v>9.9373673713198301</v>
      </c>
      <c r="N300" s="157">
        <f t="shared" si="77"/>
        <v>11.007107978681194</v>
      </c>
      <c r="O300" s="157">
        <f t="shared" si="77"/>
        <v>10.356966442895519</v>
      </c>
      <c r="P300" s="157">
        <f t="shared" si="77"/>
        <v>0.28295483552498213</v>
      </c>
      <c r="Q300" s="157">
        <f t="shared" si="77"/>
        <v>9.2537827662507972</v>
      </c>
    </row>
    <row r="301" spans="1:17" ht="12" customHeight="1" x14ac:dyDescent="0.25">
      <c r="A301" s="23" t="s">
        <v>203</v>
      </c>
      <c r="B301" s="156"/>
      <c r="C301" s="156">
        <f>RES_hhdet_in_fec!C$78</f>
        <v>4.2480384319963091</v>
      </c>
      <c r="D301" s="156">
        <f>RES_hhdet_in_fec!D$78</f>
        <v>8.2379869535460877</v>
      </c>
      <c r="E301" s="156">
        <f>RES_hhdet_in_fec!E$78</f>
        <v>5.3525458581091332</v>
      </c>
      <c r="F301" s="156">
        <f>RES_hhdet_in_fec!F$78</f>
        <v>3.5789394932265535</v>
      </c>
      <c r="G301" s="156">
        <f>RES_hhdet_in_fec!G$78</f>
        <v>3.5751381551592205</v>
      </c>
      <c r="H301" s="156">
        <f>RES_hhdet_in_fec!H$78</f>
        <v>5.6035927382965847</v>
      </c>
      <c r="I301" s="156">
        <f>RES_hhdet_in_fec!I$78</f>
        <v>0</v>
      </c>
      <c r="J301" s="156">
        <f>RES_hhdet_in_fec!J$78</f>
        <v>2.4201520034934818</v>
      </c>
      <c r="K301" s="156">
        <f>RES_hhdet_in_fec!K$78</f>
        <v>3.5385129680327649</v>
      </c>
      <c r="L301" s="156">
        <f>RES_hhdet_in_fec!L$78</f>
        <v>5.2363707709286533</v>
      </c>
      <c r="M301" s="156">
        <f>RES_hhdet_in_fec!M$78</f>
        <v>9.9373673713198301</v>
      </c>
      <c r="N301" s="156">
        <f>RES_hhdet_in_fec!N$78</f>
        <v>6.7546867652487261</v>
      </c>
      <c r="O301" s="156">
        <f>RES_hhdet_in_fec!O$78</f>
        <v>6.7273563720652456</v>
      </c>
      <c r="P301" s="156">
        <f>RES_hhdet_in_fec!P$78</f>
        <v>0.28295483552498213</v>
      </c>
      <c r="Q301" s="156">
        <f>RES_hhdet_in_fec!Q$78</f>
        <v>4.3743847759090144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3.043271090752778</v>
      </c>
      <c r="E302" s="57">
        <f>RES_hhdet_in_fec!E$79</f>
        <v>0.1439894228634635</v>
      </c>
      <c r="F302" s="57">
        <f>RES_hhdet_in_fec!F$79</f>
        <v>0.77595263714321594</v>
      </c>
      <c r="G302" s="57">
        <f>RES_hhdet_in_fec!G$79</f>
        <v>0</v>
      </c>
      <c r="H302" s="57">
        <f>RES_hhdet_in_fec!H$79</f>
        <v>0</v>
      </c>
      <c r="I302" s="57">
        <f>RES_hhdet_in_fec!I$79</f>
        <v>0</v>
      </c>
      <c r="J302" s="57">
        <f>RES_hhdet_in_fec!J$79</f>
        <v>0.87319455026218007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4.252421213432469</v>
      </c>
      <c r="O302" s="57">
        <f>RES_hhdet_in_fec!O$79</f>
        <v>3.6296100708302728</v>
      </c>
      <c r="P302" s="57">
        <f>RES_hhdet_in_fec!P$79</f>
        <v>0</v>
      </c>
      <c r="Q302" s="57">
        <f>RES_hhdet_in_fec!Q$79</f>
        <v>4.8793979903417819</v>
      </c>
    </row>
    <row r="304" spans="1:17" ht="12" customHeight="1" x14ac:dyDescent="0.25">
      <c r="A304" s="152" t="s">
        <v>192</v>
      </c>
      <c r="B304" s="168"/>
      <c r="C304" s="168">
        <f>SUM(C305,C308,C310,C319)</f>
        <v>35.181992425008097</v>
      </c>
      <c r="D304" s="168">
        <f t="shared" ref="D304:Q304" si="78">SUM(D305,D308,D310,D319)</f>
        <v>90.073180057795881</v>
      </c>
      <c r="E304" s="168">
        <f t="shared" si="78"/>
        <v>42.567086823653327</v>
      </c>
      <c r="F304" s="168">
        <f t="shared" si="78"/>
        <v>40.60767488778788</v>
      </c>
      <c r="G304" s="168">
        <f t="shared" si="78"/>
        <v>18.052014070202659</v>
      </c>
      <c r="H304" s="168">
        <f t="shared" si="78"/>
        <v>35.420306726790251</v>
      </c>
      <c r="I304" s="168">
        <f t="shared" si="78"/>
        <v>0</v>
      </c>
      <c r="J304" s="168">
        <f t="shared" si="78"/>
        <v>25.973219869303488</v>
      </c>
      <c r="K304" s="168">
        <f t="shared" si="78"/>
        <v>29.14380108915509</v>
      </c>
      <c r="L304" s="168">
        <f t="shared" si="78"/>
        <v>42.472228963525595</v>
      </c>
      <c r="M304" s="168">
        <f t="shared" si="78"/>
        <v>78.715460798704299</v>
      </c>
      <c r="N304" s="168">
        <f t="shared" si="78"/>
        <v>95.74428945056782</v>
      </c>
      <c r="O304" s="168">
        <f t="shared" si="78"/>
        <v>82.798877286391644</v>
      </c>
      <c r="P304" s="168">
        <f t="shared" si="78"/>
        <v>2.0509869717233311</v>
      </c>
      <c r="Q304" s="168">
        <f t="shared" si="78"/>
        <v>82.512230557629394</v>
      </c>
    </row>
    <row r="305" spans="1:17" ht="12" customHeight="1" x14ac:dyDescent="0.25">
      <c r="A305" s="158" t="s">
        <v>65</v>
      </c>
      <c r="B305" s="157"/>
      <c r="C305" s="157">
        <f>SUM(C306:C307)</f>
        <v>28.96793651173892</v>
      </c>
      <c r="D305" s="157">
        <f t="shared" ref="D305:Q305" si="79">SUM(D306:D307)</f>
        <v>73.062249589369515</v>
      </c>
      <c r="E305" s="157">
        <f t="shared" si="79"/>
        <v>34.733697917946756</v>
      </c>
      <c r="F305" s="157">
        <f t="shared" si="79"/>
        <v>33.51590653944497</v>
      </c>
      <c r="G305" s="157">
        <f t="shared" si="79"/>
        <v>13.748474939351597</v>
      </c>
      <c r="H305" s="157">
        <f t="shared" si="79"/>
        <v>27.753494866922356</v>
      </c>
      <c r="I305" s="157">
        <f t="shared" si="79"/>
        <v>0</v>
      </c>
      <c r="J305" s="157">
        <f t="shared" si="79"/>
        <v>20.138259878236877</v>
      </c>
      <c r="K305" s="157">
        <f t="shared" si="79"/>
        <v>23.445131311372716</v>
      </c>
      <c r="L305" s="157">
        <f t="shared" si="79"/>
        <v>33.66687248579894</v>
      </c>
      <c r="M305" s="157">
        <f t="shared" si="79"/>
        <v>63.073625665515891</v>
      </c>
      <c r="N305" s="157">
        <f t="shared" si="79"/>
        <v>74.646234646388223</v>
      </c>
      <c r="O305" s="157">
        <f t="shared" si="79"/>
        <v>61.196873100189052</v>
      </c>
      <c r="P305" s="157">
        <f t="shared" si="79"/>
        <v>1.287689187875861</v>
      </c>
      <c r="Q305" s="157">
        <f t="shared" si="79"/>
        <v>62.448054675724357</v>
      </c>
    </row>
    <row r="306" spans="1:17" ht="12" customHeight="1" x14ac:dyDescent="0.25">
      <c r="A306" s="23" t="s">
        <v>161</v>
      </c>
      <c r="B306" s="156"/>
      <c r="C306" s="156">
        <f>RES_hhdet_in_tes!C$64</f>
        <v>28.511675288913562</v>
      </c>
      <c r="D306" s="156">
        <f>RES_hhdet_in_tes!D$64</f>
        <v>71.924845137638442</v>
      </c>
      <c r="E306" s="156">
        <f>RES_hhdet_in_tes!E$64</f>
        <v>33.439662379047626</v>
      </c>
      <c r="F306" s="156">
        <f>RES_hhdet_in_tes!F$64</f>
        <v>33.207393796146398</v>
      </c>
      <c r="G306" s="156">
        <f>RES_hhdet_in_tes!G$64</f>
        <v>12.99208097710757</v>
      </c>
      <c r="H306" s="156">
        <f>RES_hhdet_in_tes!H$64</f>
        <v>26.705392542964901</v>
      </c>
      <c r="I306" s="156">
        <f>RES_hhdet_in_tes!I$64</f>
        <v>0</v>
      </c>
      <c r="J306" s="156">
        <f>RES_hhdet_in_tes!J$64</f>
        <v>19.43092457601167</v>
      </c>
      <c r="K306" s="156">
        <f>RES_hhdet_in_tes!K$64</f>
        <v>21.941909092833843</v>
      </c>
      <c r="L306" s="156">
        <f>RES_hhdet_in_tes!L$64</f>
        <v>32.459883885737966</v>
      </c>
      <c r="M306" s="156">
        <f>RES_hhdet_in_tes!M$64</f>
        <v>61.079297034042249</v>
      </c>
      <c r="N306" s="156">
        <f>RES_hhdet_in_tes!N$64</f>
        <v>72.214902058637392</v>
      </c>
      <c r="O306" s="156">
        <f>RES_hhdet_in_tes!O$64</f>
        <v>59.407457140034744</v>
      </c>
      <c r="P306" s="156">
        <f>RES_hhdet_in_tes!P$64</f>
        <v>1.243323768477189</v>
      </c>
      <c r="Q306" s="156">
        <f>RES_hhdet_in_tes!Q$64</f>
        <v>59.701673829419349</v>
      </c>
    </row>
    <row r="307" spans="1:17" ht="12" customHeight="1" x14ac:dyDescent="0.25">
      <c r="A307" s="23" t="s">
        <v>60</v>
      </c>
      <c r="B307" s="156"/>
      <c r="C307" s="156">
        <f>RES_hhdet_in_tes!C$65</f>
        <v>0.45626122282535697</v>
      </c>
      <c r="D307" s="156">
        <f>RES_hhdet_in_tes!D$65</f>
        <v>1.1374044517310653</v>
      </c>
      <c r="E307" s="156">
        <f>RES_hhdet_in_tes!E$65</f>
        <v>1.294035538899132</v>
      </c>
      <c r="F307" s="156">
        <f>RES_hhdet_in_tes!F$65</f>
        <v>0.30851274329856881</v>
      </c>
      <c r="G307" s="156">
        <f>RES_hhdet_in_tes!G$65</f>
        <v>0.75639396224402788</v>
      </c>
      <c r="H307" s="156">
        <f>RES_hhdet_in_tes!H$65</f>
        <v>1.0481023239574545</v>
      </c>
      <c r="I307" s="156">
        <f>RES_hhdet_in_tes!I$65</f>
        <v>0</v>
      </c>
      <c r="J307" s="156">
        <f>RES_hhdet_in_tes!J$65</f>
        <v>0.70733530222520824</v>
      </c>
      <c r="K307" s="156">
        <f>RES_hhdet_in_tes!K$65</f>
        <v>1.5032222185388739</v>
      </c>
      <c r="L307" s="156">
        <f>RES_hhdet_in_tes!L$65</f>
        <v>1.2069886000609749</v>
      </c>
      <c r="M307" s="156">
        <f>RES_hhdet_in_tes!M$65</f>
        <v>1.9943286314736401</v>
      </c>
      <c r="N307" s="156">
        <f>RES_hhdet_in_tes!N$65</f>
        <v>2.4313325877508349</v>
      </c>
      <c r="O307" s="156">
        <f>RES_hhdet_in_tes!O$65</f>
        <v>1.7894159601543063</v>
      </c>
      <c r="P307" s="156">
        <f>RES_hhdet_in_tes!P$65</f>
        <v>4.4365419398672008E-2</v>
      </c>
      <c r="Q307" s="156">
        <f>RES_hhdet_in_tes!Q$65</f>
        <v>2.7463808463050068</v>
      </c>
    </row>
    <row r="308" spans="1:17" ht="12" customHeight="1" x14ac:dyDescent="0.25">
      <c r="A308" s="158" t="s">
        <v>112</v>
      </c>
      <c r="B308" s="157"/>
      <c r="C308" s="157">
        <f>C309</f>
        <v>0.31202038304743446</v>
      </c>
      <c r="D308" s="157">
        <f t="shared" ref="D308:Q308" si="80">D309</f>
        <v>0.44026598725699428</v>
      </c>
      <c r="E308" s="157">
        <f t="shared" si="80"/>
        <v>0.38842677883610099</v>
      </c>
      <c r="F308" s="157">
        <f t="shared" si="80"/>
        <v>0.45338521133354076</v>
      </c>
      <c r="G308" s="157">
        <f t="shared" si="80"/>
        <v>0.47847247484300959</v>
      </c>
      <c r="H308" s="157">
        <f t="shared" si="80"/>
        <v>0.59912346103042968</v>
      </c>
      <c r="I308" s="157">
        <f t="shared" si="80"/>
        <v>0</v>
      </c>
      <c r="J308" s="157">
        <f t="shared" si="80"/>
        <v>0.71998202639176934</v>
      </c>
      <c r="K308" s="157">
        <f t="shared" si="80"/>
        <v>0.63111553332825809</v>
      </c>
      <c r="L308" s="157">
        <f t="shared" si="80"/>
        <v>1.3754823969912324</v>
      </c>
      <c r="M308" s="157">
        <f t="shared" si="80"/>
        <v>1.4932916314559812</v>
      </c>
      <c r="N308" s="157">
        <f t="shared" si="80"/>
        <v>2.1290062908803318</v>
      </c>
      <c r="O308" s="157">
        <f t="shared" si="80"/>
        <v>3.6198795434227895</v>
      </c>
      <c r="P308" s="157">
        <f t="shared" si="80"/>
        <v>0.32468513327034082</v>
      </c>
      <c r="Q308" s="157">
        <f t="shared" si="80"/>
        <v>2.265829987127745</v>
      </c>
    </row>
    <row r="309" spans="1:17" ht="12" customHeight="1" x14ac:dyDescent="0.25">
      <c r="A309" s="23" t="s">
        <v>60</v>
      </c>
      <c r="B309" s="156"/>
      <c r="C309" s="156">
        <f>RES_hhdet_in_tes!C$67</f>
        <v>0.31202038304743446</v>
      </c>
      <c r="D309" s="156">
        <f>RES_hhdet_in_tes!D$67</f>
        <v>0.44026598725699428</v>
      </c>
      <c r="E309" s="156">
        <f>RES_hhdet_in_tes!E$67</f>
        <v>0.38842677883610099</v>
      </c>
      <c r="F309" s="156">
        <f>RES_hhdet_in_tes!F$67</f>
        <v>0.45338521133354076</v>
      </c>
      <c r="G309" s="156">
        <f>RES_hhdet_in_tes!G$67</f>
        <v>0.47847247484300959</v>
      </c>
      <c r="H309" s="156">
        <f>RES_hhdet_in_tes!H$67</f>
        <v>0.59912346103042968</v>
      </c>
      <c r="I309" s="156">
        <f>RES_hhdet_in_tes!I$67</f>
        <v>0</v>
      </c>
      <c r="J309" s="156">
        <f>RES_hhdet_in_tes!J$67</f>
        <v>0.71998202639176934</v>
      </c>
      <c r="K309" s="156">
        <f>RES_hhdet_in_tes!K$67</f>
        <v>0.63111553332825809</v>
      </c>
      <c r="L309" s="156">
        <f>RES_hhdet_in_tes!L$67</f>
        <v>1.3754823969912324</v>
      </c>
      <c r="M309" s="156">
        <f>RES_hhdet_in_tes!M$67</f>
        <v>1.4932916314559812</v>
      </c>
      <c r="N309" s="156">
        <f>RES_hhdet_in_tes!N$67</f>
        <v>2.1290062908803318</v>
      </c>
      <c r="O309" s="156">
        <f>RES_hhdet_in_tes!O$67</f>
        <v>3.6198795434227895</v>
      </c>
      <c r="P309" s="156">
        <f>RES_hhdet_in_tes!P$67</f>
        <v>0.32468513327034082</v>
      </c>
      <c r="Q309" s="156">
        <f>RES_hhdet_in_tes!Q$67</f>
        <v>2.265829987127745</v>
      </c>
    </row>
    <row r="310" spans="1:17" ht="12" customHeight="1" x14ac:dyDescent="0.25">
      <c r="A310" s="158" t="s">
        <v>63</v>
      </c>
      <c r="B310" s="157"/>
      <c r="C310" s="157">
        <f>SUM(C311:C312,C315:C316)</f>
        <v>3.8459035441312488</v>
      </c>
      <c r="D310" s="157">
        <f t="shared" ref="D310:Q310" si="81">SUM(D311:D312,D315:D316)</f>
        <v>10.081994869338965</v>
      </c>
      <c r="E310" s="157">
        <f t="shared" si="81"/>
        <v>4.6877073040993702</v>
      </c>
      <c r="F310" s="157">
        <f t="shared" si="81"/>
        <v>4.2217026687796428</v>
      </c>
      <c r="G310" s="157">
        <f t="shared" si="81"/>
        <v>2.0270991935305172</v>
      </c>
      <c r="H310" s="157">
        <f t="shared" si="81"/>
        <v>4.2292562266225815</v>
      </c>
      <c r="I310" s="157">
        <f t="shared" si="81"/>
        <v>0</v>
      </c>
      <c r="J310" s="157">
        <f t="shared" si="81"/>
        <v>3.1431370027370726</v>
      </c>
      <c r="K310" s="157">
        <f t="shared" si="81"/>
        <v>3.2381608979794287</v>
      </c>
      <c r="L310" s="157">
        <f t="shared" si="81"/>
        <v>4.7201945388253685</v>
      </c>
      <c r="M310" s="157">
        <f t="shared" si="81"/>
        <v>9.0194163353242107</v>
      </c>
      <c r="N310" s="157">
        <f t="shared" si="81"/>
        <v>11.96393255152034</v>
      </c>
      <c r="O310" s="157">
        <f t="shared" si="81"/>
        <v>11.496631487154032</v>
      </c>
      <c r="P310" s="157">
        <f t="shared" si="81"/>
        <v>0.29287304077940984</v>
      </c>
      <c r="Q310" s="157">
        <f t="shared" si="81"/>
        <v>11.477491880116883</v>
      </c>
    </row>
    <row r="311" spans="1:17" ht="12" customHeight="1" x14ac:dyDescent="0.25">
      <c r="A311" s="167" t="s">
        <v>160</v>
      </c>
      <c r="B311" s="132"/>
      <c r="C311" s="132">
        <f>RES_hhdet_in_tes!C$69</f>
        <v>3.8459035441312488</v>
      </c>
      <c r="D311" s="132">
        <f>RES_hhdet_in_tes!D$69</f>
        <v>8.3569737729996429</v>
      </c>
      <c r="E311" s="132">
        <f>RES_hhdet_in_tes!E$69</f>
        <v>4.6877073040993702</v>
      </c>
      <c r="F311" s="132">
        <f>RES_hhdet_in_tes!F$69</f>
        <v>2.2012518211223608</v>
      </c>
      <c r="G311" s="132">
        <f>RES_hhdet_in_tes!G$69</f>
        <v>2.0270991935305172</v>
      </c>
      <c r="H311" s="132">
        <f>RES_hhdet_in_tes!H$69</f>
        <v>4.2292562266225815</v>
      </c>
      <c r="I311" s="132">
        <f>RES_hhdet_in_tes!I$69</f>
        <v>0</v>
      </c>
      <c r="J311" s="132">
        <f>RES_hhdet_in_tes!J$69</f>
        <v>2.2985422033119209</v>
      </c>
      <c r="K311" s="132">
        <f>RES_hhdet_in_tes!K$69</f>
        <v>3.2381608979794287</v>
      </c>
      <c r="L311" s="132">
        <f>RES_hhdet_in_tes!L$69</f>
        <v>4.3370770119762847</v>
      </c>
      <c r="M311" s="132">
        <f>RES_hhdet_in_tes!M$69</f>
        <v>9.0194163353242107</v>
      </c>
      <c r="N311" s="132">
        <f>RES_hhdet_in_tes!N$69</f>
        <v>8.3469614353131814</v>
      </c>
      <c r="O311" s="132">
        <f>RES_hhdet_in_tes!O$69</f>
        <v>3.6002666379407811</v>
      </c>
      <c r="P311" s="132">
        <f>RES_hhdet_in_tes!P$69</f>
        <v>0</v>
      </c>
      <c r="Q311" s="132">
        <f>RES_hhdet_in_tes!Q$69</f>
        <v>5.5225935372709074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0</v>
      </c>
      <c r="D315" s="162">
        <f>RES_hhdet_in_tes!D$73</f>
        <v>1.725021096339322</v>
      </c>
      <c r="E315" s="162">
        <f>RES_hhdet_in_tes!E$73</f>
        <v>0</v>
      </c>
      <c r="F315" s="162">
        <f>RES_hhdet_in_tes!F$73</f>
        <v>2.020450847657282</v>
      </c>
      <c r="G315" s="162">
        <f>RES_hhdet_in_tes!G$73</f>
        <v>0</v>
      </c>
      <c r="H315" s="162">
        <f>RES_hhdet_in_tes!H$73</f>
        <v>0</v>
      </c>
      <c r="I315" s="162">
        <f>RES_hhdet_in_tes!I$73</f>
        <v>0</v>
      </c>
      <c r="J315" s="162">
        <f>RES_hhdet_in_tes!J$73</f>
        <v>0.8445947994251517</v>
      </c>
      <c r="K315" s="162">
        <f>RES_hhdet_in_tes!K$73</f>
        <v>0</v>
      </c>
      <c r="L315" s="162">
        <f>RES_hhdet_in_tes!L$73</f>
        <v>0.38311752684908368</v>
      </c>
      <c r="M315" s="162">
        <f>RES_hhdet_in_tes!M$73</f>
        <v>0</v>
      </c>
      <c r="N315" s="162">
        <f>RES_hhdet_in_tes!N$73</f>
        <v>3.6169711162071598</v>
      </c>
      <c r="O315" s="162">
        <f>RES_hhdet_in_tes!O$73</f>
        <v>7.8963648492132501</v>
      </c>
      <c r="P315" s="162">
        <f>RES_hhdet_in_tes!P$73</f>
        <v>0.29287304077940984</v>
      </c>
      <c r="Q315" s="162">
        <f>RES_hhdet_in_tes!Q$73</f>
        <v>5.9548983428459756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2.0561319860904925</v>
      </c>
      <c r="D319" s="157">
        <f t="shared" ref="D319:Q319" si="84">SUM(D320:D321)</f>
        <v>6.4886696118304084</v>
      </c>
      <c r="E319" s="157">
        <f t="shared" si="84"/>
        <v>2.7572548227711047</v>
      </c>
      <c r="F319" s="157">
        <f t="shared" si="84"/>
        <v>2.4166804682297314</v>
      </c>
      <c r="G319" s="157">
        <f t="shared" si="84"/>
        <v>1.797967462477537</v>
      </c>
      <c r="H319" s="157">
        <f t="shared" si="84"/>
        <v>2.8384321722148864</v>
      </c>
      <c r="I319" s="157">
        <f t="shared" si="84"/>
        <v>0</v>
      </c>
      <c r="J319" s="157">
        <f t="shared" si="84"/>
        <v>1.9718409619377673</v>
      </c>
      <c r="K319" s="157">
        <f t="shared" si="84"/>
        <v>1.8293933464746834</v>
      </c>
      <c r="L319" s="157">
        <f t="shared" si="84"/>
        <v>2.7096795419100523</v>
      </c>
      <c r="M319" s="157">
        <f t="shared" si="84"/>
        <v>5.1291271664082307</v>
      </c>
      <c r="N319" s="157">
        <f t="shared" si="84"/>
        <v>7.005115961778924</v>
      </c>
      <c r="O319" s="157">
        <f t="shared" si="84"/>
        <v>6.4854931556257736</v>
      </c>
      <c r="P319" s="157">
        <f t="shared" si="84"/>
        <v>0.14573960979771947</v>
      </c>
      <c r="Q319" s="157">
        <f t="shared" si="84"/>
        <v>6.3208540146604033</v>
      </c>
    </row>
    <row r="320" spans="1:17" ht="12" customHeight="1" x14ac:dyDescent="0.25">
      <c r="A320" s="23" t="s">
        <v>203</v>
      </c>
      <c r="B320" s="156"/>
      <c r="C320" s="156">
        <f>RES_hhdet_in_tes!C$78</f>
        <v>2.0561319860904925</v>
      </c>
      <c r="D320" s="156">
        <f>RES_hhdet_in_tes!D$78</f>
        <v>4.0260600238116382</v>
      </c>
      <c r="E320" s="156">
        <f>RES_hhdet_in_tes!E$78</f>
        <v>2.6402755025160118</v>
      </c>
      <c r="F320" s="156">
        <f>RES_hhdet_in_tes!F$78</f>
        <v>1.7835433916944448</v>
      </c>
      <c r="G320" s="156">
        <f>RES_hhdet_in_tes!G$78</f>
        <v>1.797967462477537</v>
      </c>
      <c r="H320" s="156">
        <f>RES_hhdet_in_tes!H$78</f>
        <v>2.8384321722148864</v>
      </c>
      <c r="I320" s="156">
        <f>RES_hhdet_in_tes!I$78</f>
        <v>0</v>
      </c>
      <c r="J320" s="156">
        <f>RES_hhdet_in_tes!J$78</f>
        <v>1.2526447855038967</v>
      </c>
      <c r="K320" s="156">
        <f>RES_hhdet_in_tes!K$78</f>
        <v>1.8293933464746834</v>
      </c>
      <c r="L320" s="156">
        <f>RES_hhdet_in_tes!L$78</f>
        <v>2.7096795419100523</v>
      </c>
      <c r="M320" s="156">
        <f>RES_hhdet_in_tes!M$78</f>
        <v>5.1291271664082307</v>
      </c>
      <c r="N320" s="156">
        <f>RES_hhdet_in_tes!N$78</f>
        <v>3.479728561501847</v>
      </c>
      <c r="O320" s="156">
        <f>RES_hhdet_in_tes!O$78</f>
        <v>3.470501879017426</v>
      </c>
      <c r="P320" s="156">
        <f>RES_hhdet_in_tes!P$78</f>
        <v>0.14573960979771947</v>
      </c>
      <c r="Q320" s="156">
        <f>RES_hhdet_in_tes!Q$78</f>
        <v>2.2563176434028569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2.4626095880187706</v>
      </c>
      <c r="E321" s="57">
        <f>RES_hhdet_in_tes!E$79</f>
        <v>0.11697932025509288</v>
      </c>
      <c r="F321" s="57">
        <f>RES_hhdet_in_tes!F$79</f>
        <v>0.6331370765352865</v>
      </c>
      <c r="G321" s="57">
        <f>RES_hhdet_in_tes!G$79</f>
        <v>0</v>
      </c>
      <c r="H321" s="57">
        <f>RES_hhdet_in_tes!H$79</f>
        <v>0</v>
      </c>
      <c r="I321" s="57">
        <f>RES_hhdet_in_tes!I$79</f>
        <v>0</v>
      </c>
      <c r="J321" s="57">
        <f>RES_hhdet_in_tes!J$79</f>
        <v>0.71919617643387057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3.5253874002770771</v>
      </c>
      <c r="O321" s="57">
        <f>RES_hhdet_in_tes!O$79</f>
        <v>3.014991276608348</v>
      </c>
      <c r="P321" s="57">
        <f>RES_hhdet_in_tes!P$79</f>
        <v>0</v>
      </c>
      <c r="Q321" s="57">
        <f>RES_hhdet_in_tes!Q$79</f>
        <v>4.064536371257546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0.60069985273108084</v>
      </c>
      <c r="D323" s="175">
        <f t="shared" si="85"/>
        <v>0.61170620911501883</v>
      </c>
      <c r="E323" s="175">
        <f t="shared" si="85"/>
        <v>0.61364544172493751</v>
      </c>
      <c r="F323" s="175">
        <f t="shared" si="85"/>
        <v>0.62124369785122902</v>
      </c>
      <c r="G323" s="175">
        <f t="shared" si="85"/>
        <v>0.62571397097408343</v>
      </c>
      <c r="H323" s="175">
        <f t="shared" si="85"/>
        <v>0.62290928871104034</v>
      </c>
      <c r="I323" s="175" t="str">
        <f t="shared" si="85"/>
        <v/>
      </c>
      <c r="J323" s="175">
        <f t="shared" si="85"/>
        <v>0.63658401477842841</v>
      </c>
      <c r="K323" s="175">
        <f t="shared" si="85"/>
        <v>0.64303970942900968</v>
      </c>
      <c r="L323" s="175">
        <f t="shared" si="85"/>
        <v>0.64420682342712809</v>
      </c>
      <c r="M323" s="175">
        <f t="shared" si="85"/>
        <v>0.63987798073515911</v>
      </c>
      <c r="N323" s="175">
        <f t="shared" si="85"/>
        <v>0.65227578514973983</v>
      </c>
      <c r="O323" s="175">
        <f t="shared" si="85"/>
        <v>0.66151450405010759</v>
      </c>
      <c r="P323" s="175">
        <f t="shared" si="85"/>
        <v>0.72164954115455049</v>
      </c>
      <c r="Q323" s="175">
        <f t="shared" si="85"/>
        <v>0.66906228298591708</v>
      </c>
    </row>
    <row r="324" spans="1:17" ht="12" customHeight="1" x14ac:dyDescent="0.25">
      <c r="A324" s="158" t="s">
        <v>65</v>
      </c>
      <c r="B324" s="169"/>
      <c r="C324" s="169">
        <f t="shared" si="85"/>
        <v>0.61637294260327991</v>
      </c>
      <c r="D324" s="169">
        <f t="shared" si="85"/>
        <v>0.62074515687042087</v>
      </c>
      <c r="E324" s="169">
        <f t="shared" si="85"/>
        <v>0.63077106655042448</v>
      </c>
      <c r="F324" s="169">
        <f t="shared" si="85"/>
        <v>0.62342501169933595</v>
      </c>
      <c r="G324" s="169">
        <f t="shared" si="85"/>
        <v>0.64377563867492904</v>
      </c>
      <c r="H324" s="169">
        <f t="shared" si="85"/>
        <v>0.64023280069675248</v>
      </c>
      <c r="I324" s="169" t="str">
        <f t="shared" si="85"/>
        <v/>
      </c>
      <c r="J324" s="169">
        <f t="shared" si="85"/>
        <v>0.63248624432596412</v>
      </c>
      <c r="K324" s="169">
        <f t="shared" si="85"/>
        <v>0.65543169681667257</v>
      </c>
      <c r="L324" s="169">
        <f t="shared" si="85"/>
        <v>0.648320894018935</v>
      </c>
      <c r="M324" s="169">
        <f t="shared" si="85"/>
        <v>0.65271300793557374</v>
      </c>
      <c r="N324" s="169">
        <f t="shared" si="85"/>
        <v>0.64848146568648302</v>
      </c>
      <c r="O324" s="169">
        <f t="shared" si="85"/>
        <v>0.63853065887107785</v>
      </c>
      <c r="P324" s="169">
        <f t="shared" si="85"/>
        <v>0.63484674016415243</v>
      </c>
      <c r="Q324" s="169">
        <f t="shared" si="85"/>
        <v>0.65628952322756839</v>
      </c>
    </row>
    <row r="325" spans="1:17" ht="12" customHeight="1" x14ac:dyDescent="0.25">
      <c r="A325" s="23" t="s">
        <v>161</v>
      </c>
      <c r="B325" s="73"/>
      <c r="C325" s="73">
        <f t="shared" si="85"/>
        <v>0.61191119924486104</v>
      </c>
      <c r="D325" s="73">
        <f t="shared" si="85"/>
        <v>0.61647561430023512</v>
      </c>
      <c r="E325" s="73">
        <f t="shared" si="85"/>
        <v>0.62052866860016387</v>
      </c>
      <c r="F325" s="73">
        <f t="shared" si="85"/>
        <v>0.62095420705802229</v>
      </c>
      <c r="G325" s="73">
        <f t="shared" si="85"/>
        <v>0.62863553370417014</v>
      </c>
      <c r="H325" s="73">
        <f t="shared" si="85"/>
        <v>0.63000986992052466</v>
      </c>
      <c r="I325" s="73" t="str">
        <f t="shared" si="85"/>
        <v/>
      </c>
      <c r="J325" s="73">
        <f t="shared" si="85"/>
        <v>0.62327678252041985</v>
      </c>
      <c r="K325" s="73">
        <f t="shared" si="85"/>
        <v>0.63823876599118101</v>
      </c>
      <c r="L325" s="73">
        <f t="shared" si="85"/>
        <v>0.63895123810051146</v>
      </c>
      <c r="M325" s="73">
        <f t="shared" si="85"/>
        <v>0.64455663878713831</v>
      </c>
      <c r="N325" s="73">
        <f t="shared" si="85"/>
        <v>0.64032500005647597</v>
      </c>
      <c r="O325" s="73">
        <f t="shared" si="85"/>
        <v>0.63142852202500788</v>
      </c>
      <c r="P325" s="73">
        <f t="shared" si="85"/>
        <v>0.62661516844229848</v>
      </c>
      <c r="Q325" s="73">
        <f t="shared" si="85"/>
        <v>0.64562515384546471</v>
      </c>
    </row>
    <row r="326" spans="1:17" ht="12" customHeight="1" x14ac:dyDescent="0.25">
      <c r="A326" s="23" t="s">
        <v>60</v>
      </c>
      <c r="B326" s="73"/>
      <c r="C326" s="73">
        <f t="shared" si="85"/>
        <v>1.1322968638276929</v>
      </c>
      <c r="D326" s="73">
        <f t="shared" si="85"/>
        <v>1.1044402534517657</v>
      </c>
      <c r="E326" s="73">
        <f t="shared" si="85"/>
        <v>1.0999310020823021</v>
      </c>
      <c r="F326" s="73">
        <f t="shared" si="85"/>
        <v>1.090461583209325</v>
      </c>
      <c r="G326" s="73">
        <f t="shared" si="85"/>
        <v>1.0979866978308745</v>
      </c>
      <c r="H326" s="73">
        <f t="shared" si="85"/>
        <v>1.0915235991079859</v>
      </c>
      <c r="I326" s="73" t="str">
        <f t="shared" si="85"/>
        <v/>
      </c>
      <c r="J326" s="73">
        <f t="shared" si="85"/>
        <v>1.0646164198789754</v>
      </c>
      <c r="K326" s="73">
        <f t="shared" si="85"/>
        <v>1.0801516993358642</v>
      </c>
      <c r="L326" s="73">
        <f t="shared" si="85"/>
        <v>1.0704833971217129</v>
      </c>
      <c r="M326" s="73">
        <f t="shared" si="85"/>
        <v>1.0657492006190694</v>
      </c>
      <c r="N326" s="73">
        <f t="shared" si="85"/>
        <v>1.0431474671272511</v>
      </c>
      <c r="O326" s="73">
        <f t="shared" si="85"/>
        <v>1.0190685350650854</v>
      </c>
      <c r="P326" s="73">
        <f t="shared" si="85"/>
        <v>1.0047383586788079</v>
      </c>
      <c r="Q326" s="73">
        <f t="shared" si="85"/>
        <v>1.0239662296347889</v>
      </c>
    </row>
    <row r="327" spans="1:17" ht="12" customHeight="1" x14ac:dyDescent="0.25">
      <c r="A327" s="158" t="s">
        <v>112</v>
      </c>
      <c r="B327" s="169"/>
      <c r="C327" s="169">
        <f t="shared" si="85"/>
        <v>1.7372084636338541</v>
      </c>
      <c r="D327" s="169">
        <f t="shared" si="85"/>
        <v>1.7806702243160051</v>
      </c>
      <c r="E327" s="169">
        <f t="shared" si="85"/>
        <v>1.8304157339119647</v>
      </c>
      <c r="F327" s="169">
        <f t="shared" si="85"/>
        <v>1.8883430750156367</v>
      </c>
      <c r="G327" s="169">
        <f t="shared" si="85"/>
        <v>1.957023420494562</v>
      </c>
      <c r="H327" s="169">
        <f t="shared" si="85"/>
        <v>2.037796111399639</v>
      </c>
      <c r="I327" s="169" t="str">
        <f t="shared" si="85"/>
        <v/>
      </c>
      <c r="J327" s="169">
        <f t="shared" si="85"/>
        <v>2.1677212428368446</v>
      </c>
      <c r="K327" s="169">
        <f t="shared" si="85"/>
        <v>2.3117532274572907</v>
      </c>
      <c r="L327" s="169">
        <f t="shared" si="85"/>
        <v>2.5114626269984783</v>
      </c>
      <c r="M327" s="169">
        <f t="shared" si="85"/>
        <v>2.6235940109344331</v>
      </c>
      <c r="N327" s="169">
        <f t="shared" si="85"/>
        <v>2.730978911509875</v>
      </c>
      <c r="O327" s="169">
        <f t="shared" si="85"/>
        <v>2.80040977206199</v>
      </c>
      <c r="P327" s="169">
        <f t="shared" si="85"/>
        <v>2.9371641766577823</v>
      </c>
      <c r="Q327" s="169">
        <f t="shared" si="85"/>
        <v>3.0079997850396185</v>
      </c>
    </row>
    <row r="328" spans="1:17" ht="12" customHeight="1" x14ac:dyDescent="0.25">
      <c r="A328" s="23" t="s">
        <v>60</v>
      </c>
      <c r="B328" s="73"/>
      <c r="C328" s="73">
        <f t="shared" si="85"/>
        <v>1.7372084636338541</v>
      </c>
      <c r="D328" s="73">
        <f t="shared" si="85"/>
        <v>1.7806702243160051</v>
      </c>
      <c r="E328" s="73">
        <f t="shared" si="85"/>
        <v>1.8304157339119647</v>
      </c>
      <c r="F328" s="73">
        <f t="shared" si="85"/>
        <v>1.8883430750156367</v>
      </c>
      <c r="G328" s="73">
        <f t="shared" si="85"/>
        <v>1.957023420494562</v>
      </c>
      <c r="H328" s="73">
        <f t="shared" si="85"/>
        <v>2.037796111399639</v>
      </c>
      <c r="I328" s="73" t="str">
        <f t="shared" si="85"/>
        <v/>
      </c>
      <c r="J328" s="73">
        <f t="shared" si="85"/>
        <v>2.1677212428368446</v>
      </c>
      <c r="K328" s="73">
        <f t="shared" si="85"/>
        <v>2.3117532274572907</v>
      </c>
      <c r="L328" s="73">
        <f t="shared" si="85"/>
        <v>2.5114626269984783</v>
      </c>
      <c r="M328" s="73">
        <f t="shared" si="85"/>
        <v>2.6235940109344331</v>
      </c>
      <c r="N328" s="73">
        <f t="shared" si="85"/>
        <v>2.730978911509875</v>
      </c>
      <c r="O328" s="73">
        <f t="shared" si="85"/>
        <v>2.80040977206199</v>
      </c>
      <c r="P328" s="73">
        <f t="shared" si="85"/>
        <v>2.9371641766577823</v>
      </c>
      <c r="Q328" s="73">
        <f t="shared" si="85"/>
        <v>3.0079997850396185</v>
      </c>
    </row>
    <row r="329" spans="1:17" ht="12" customHeight="1" x14ac:dyDescent="0.25">
      <c r="A329" s="158" t="s">
        <v>63</v>
      </c>
      <c r="B329" s="169"/>
      <c r="C329" s="169">
        <f t="shared" si="85"/>
        <v>0.53839518432561762</v>
      </c>
      <c r="D329" s="169">
        <f t="shared" si="85"/>
        <v>0.55949839245297228</v>
      </c>
      <c r="E329" s="169">
        <f t="shared" si="85"/>
        <v>0.54550347578772496</v>
      </c>
      <c r="F329" s="169">
        <f t="shared" si="85"/>
        <v>0.60230759495905095</v>
      </c>
      <c r="G329" s="169">
        <f t="shared" si="85"/>
        <v>0.55164662901716788</v>
      </c>
      <c r="H329" s="169">
        <f t="shared" si="85"/>
        <v>0.55530919257981437</v>
      </c>
      <c r="I329" s="169" t="str">
        <f t="shared" si="85"/>
        <v/>
      </c>
      <c r="J329" s="169">
        <f t="shared" si="85"/>
        <v>0.58908702310603411</v>
      </c>
      <c r="K329" s="169">
        <f t="shared" si="85"/>
        <v>0.56414968684818956</v>
      </c>
      <c r="L329" s="169">
        <f t="shared" si="85"/>
        <v>0.5745050967220271</v>
      </c>
      <c r="M329" s="169">
        <f t="shared" si="85"/>
        <v>0.56808775049782512</v>
      </c>
      <c r="N329" s="169">
        <f t="shared" si="85"/>
        <v>0.60153460867118147</v>
      </c>
      <c r="O329" s="169">
        <f t="shared" si="85"/>
        <v>0.65041328477887672</v>
      </c>
      <c r="P329" s="169">
        <f t="shared" si="85"/>
        <v>0.69692415871502289</v>
      </c>
      <c r="Q329" s="169">
        <f t="shared" si="85"/>
        <v>0.63184910099884306</v>
      </c>
    </row>
    <row r="330" spans="1:17" ht="12" customHeight="1" x14ac:dyDescent="0.25">
      <c r="A330" s="167" t="s">
        <v>160</v>
      </c>
      <c r="B330" s="174"/>
      <c r="C330" s="174">
        <f t="shared" si="85"/>
        <v>0.53839518432561762</v>
      </c>
      <c r="D330" s="174">
        <f t="shared" si="85"/>
        <v>0.54152954288742328</v>
      </c>
      <c r="E330" s="174">
        <f t="shared" si="85"/>
        <v>0.54550347578772496</v>
      </c>
      <c r="F330" s="174">
        <f t="shared" si="85"/>
        <v>0.54754357947687649</v>
      </c>
      <c r="G330" s="174">
        <f t="shared" si="85"/>
        <v>0.55164662901716788</v>
      </c>
      <c r="H330" s="174">
        <f t="shared" si="85"/>
        <v>0.55530919257981437</v>
      </c>
      <c r="I330" s="174" t="str">
        <f t="shared" si="85"/>
        <v/>
      </c>
      <c r="J330" s="174">
        <f t="shared" si="85"/>
        <v>0.56119738656800022</v>
      </c>
      <c r="K330" s="174">
        <f t="shared" si="85"/>
        <v>0.56414968684818956</v>
      </c>
      <c r="L330" s="174">
        <f t="shared" si="85"/>
        <v>0.56631779202405419</v>
      </c>
      <c r="M330" s="174">
        <f t="shared" si="85"/>
        <v>0.56808775049782512</v>
      </c>
      <c r="N330" s="174">
        <f t="shared" si="85"/>
        <v>0.56911140118640169</v>
      </c>
      <c r="O330" s="174">
        <f t="shared" si="85"/>
        <v>0.57037817979415451</v>
      </c>
      <c r="P330" s="174" t="str">
        <f t="shared" si="85"/>
        <v/>
      </c>
      <c r="Q330" s="174">
        <f t="shared" si="85"/>
        <v>0.57260545042085775</v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0.66666527027683486</v>
      </c>
      <c r="E334" s="171" t="str">
        <f t="shared" si="85"/>
        <v/>
      </c>
      <c r="F334" s="171">
        <f t="shared" si="85"/>
        <v>0.6759661092506577</v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>
        <f t="shared" si="85"/>
        <v>0.68122087826950406</v>
      </c>
      <c r="K334" s="171" t="str">
        <f t="shared" si="85"/>
        <v/>
      </c>
      <c r="L334" s="171">
        <f t="shared" si="85"/>
        <v>0.68692870666051409</v>
      </c>
      <c r="M334" s="171" t="str">
        <f t="shared" si="85"/>
        <v/>
      </c>
      <c r="N334" s="171">
        <f t="shared" si="85"/>
        <v>0.69259304344101613</v>
      </c>
      <c r="O334" s="171">
        <f t="shared" si="85"/>
        <v>0.69486904492883683</v>
      </c>
      <c r="P334" s="171">
        <f t="shared" si="85"/>
        <v>0.69692415871502289</v>
      </c>
      <c r="Q334" s="171">
        <f t="shared" si="85"/>
        <v>0.69891118636712002</v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0.48401915825517627</v>
      </c>
      <c r="D338" s="169">
        <f t="shared" si="85"/>
        <v>0.57517251944339165</v>
      </c>
      <c r="E338" s="169">
        <f t="shared" si="85"/>
        <v>0.50163506314894712</v>
      </c>
      <c r="F338" s="169">
        <f t="shared" si="85"/>
        <v>0.55493463348414407</v>
      </c>
      <c r="G338" s="169">
        <f t="shared" si="85"/>
        <v>0.50290852673285391</v>
      </c>
      <c r="H338" s="169">
        <f t="shared" si="85"/>
        <v>0.50653791322417385</v>
      </c>
      <c r="I338" s="169" t="str">
        <f t="shared" si="85"/>
        <v/>
      </c>
      <c r="J338" s="169">
        <f t="shared" si="85"/>
        <v>0.59873473069183136</v>
      </c>
      <c r="K338" s="169">
        <f t="shared" si="85"/>
        <v>0.51699495324775768</v>
      </c>
      <c r="L338" s="169">
        <f t="shared" si="85"/>
        <v>0.51747281857000726</v>
      </c>
      <c r="M338" s="169">
        <f t="shared" si="85"/>
        <v>0.51614547140637779</v>
      </c>
      <c r="N338" s="169">
        <f t="shared" si="85"/>
        <v>0.63641748362481632</v>
      </c>
      <c r="O338" s="169">
        <f t="shared" si="85"/>
        <v>0.62619621212295928</v>
      </c>
      <c r="P338" s="169">
        <f t="shared" si="85"/>
        <v>0.5150631531965888</v>
      </c>
      <c r="Q338" s="169">
        <f t="shared" si="85"/>
        <v>0.68305623487434852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0.48401915825517627</v>
      </c>
      <c r="D339" s="73">
        <f t="shared" si="86"/>
        <v>0.48871891234042292</v>
      </c>
      <c r="E339" s="73">
        <f t="shared" si="86"/>
        <v>0.49327470936395279</v>
      </c>
      <c r="F339" s="73">
        <f t="shared" si="86"/>
        <v>0.49834410307018373</v>
      </c>
      <c r="G339" s="73">
        <f t="shared" si="86"/>
        <v>0.50290852673285391</v>
      </c>
      <c r="H339" s="73">
        <f t="shared" si="86"/>
        <v>0.50653791322417385</v>
      </c>
      <c r="I339" s="73" t="str">
        <f t="shared" si="86"/>
        <v/>
      </c>
      <c r="J339" s="73">
        <f t="shared" si="86"/>
        <v>0.51758930170324335</v>
      </c>
      <c r="K339" s="73">
        <f t="shared" si="86"/>
        <v>0.51699495324775768</v>
      </c>
      <c r="L339" s="73">
        <f t="shared" si="86"/>
        <v>0.51747281857000726</v>
      </c>
      <c r="M339" s="73">
        <f t="shared" si="86"/>
        <v>0.51614547140637779</v>
      </c>
      <c r="N339" s="73">
        <f t="shared" si="86"/>
        <v>0.51515765015251802</v>
      </c>
      <c r="O339" s="73">
        <f t="shared" si="86"/>
        <v>0.51587900017135691</v>
      </c>
      <c r="P339" s="73">
        <f t="shared" si="86"/>
        <v>0.5150631531965888</v>
      </c>
      <c r="Q339" s="73">
        <f t="shared" si="86"/>
        <v>0.5158022805467507</v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0.80919823261937007</v>
      </c>
      <c r="E340" s="65">
        <f t="shared" si="86"/>
        <v>0.81241606451897042</v>
      </c>
      <c r="F340" s="65">
        <f t="shared" si="86"/>
        <v>0.81594809557742343</v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>
        <f t="shared" si="86"/>
        <v>0.82363795813651053</v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>
        <f t="shared" si="86"/>
        <v>0.82903062122377458</v>
      </c>
      <c r="O340" s="65">
        <f t="shared" si="86"/>
        <v>0.83066533808648735</v>
      </c>
      <c r="P340" s="65" t="str">
        <f t="shared" si="86"/>
        <v/>
      </c>
      <c r="Q340" s="65">
        <f t="shared" si="86"/>
        <v>0.83299955840922124</v>
      </c>
    </row>
    <row r="342" spans="1:17" ht="12" customHeight="1" x14ac:dyDescent="0.25">
      <c r="A342" s="152" t="s">
        <v>190</v>
      </c>
      <c r="B342" s="168"/>
      <c r="C342" s="168">
        <f>SUM(C343,C346,C348,C357)</f>
        <v>136.19669038970343</v>
      </c>
      <c r="D342" s="168">
        <f t="shared" ref="D342:Q342" si="87">SUM(D343,D346,D348,D357)</f>
        <v>329.63264157354587</v>
      </c>
      <c r="E342" s="168">
        <f t="shared" si="87"/>
        <v>159.33024556432886</v>
      </c>
      <c r="F342" s="168">
        <f t="shared" si="87"/>
        <v>143.45775891261491</v>
      </c>
      <c r="G342" s="168">
        <f t="shared" si="87"/>
        <v>65.571031186456267</v>
      </c>
      <c r="H342" s="168">
        <f t="shared" si="87"/>
        <v>130.6129067584103</v>
      </c>
      <c r="I342" s="168">
        <f t="shared" si="87"/>
        <v>0</v>
      </c>
      <c r="J342" s="168">
        <f t="shared" si="87"/>
        <v>88.529290803950119</v>
      </c>
      <c r="K342" s="168">
        <f t="shared" si="87"/>
        <v>102.54192337073161</v>
      </c>
      <c r="L342" s="168">
        <f t="shared" si="87"/>
        <v>149.61016787956746</v>
      </c>
      <c r="M342" s="168">
        <f t="shared" si="87"/>
        <v>283.20802507140439</v>
      </c>
      <c r="N342" s="168">
        <f t="shared" si="87"/>
        <v>315.20792719727535</v>
      </c>
      <c r="O342" s="168">
        <f t="shared" si="87"/>
        <v>251.61145150987798</v>
      </c>
      <c r="P342" s="168">
        <f t="shared" si="87"/>
        <v>5.3250588154480329</v>
      </c>
      <c r="Q342" s="168">
        <f t="shared" si="87"/>
        <v>250.12355441011897</v>
      </c>
    </row>
    <row r="343" spans="1:17" ht="12" customHeight="1" x14ac:dyDescent="0.25">
      <c r="A343" s="158" t="s">
        <v>65</v>
      </c>
      <c r="B343" s="157"/>
      <c r="C343" s="157">
        <f>SUM(C344:C345)</f>
        <v>109.44083837741772</v>
      </c>
      <c r="D343" s="157">
        <f t="shared" ref="D343:Q343" si="88">SUM(D344:D345)</f>
        <v>274.03630951704633</v>
      </c>
      <c r="E343" s="157">
        <f t="shared" si="88"/>
        <v>126.57417631782558</v>
      </c>
      <c r="F343" s="157">
        <f t="shared" si="88"/>
        <v>125.60886613439565</v>
      </c>
      <c r="G343" s="157">
        <f t="shared" si="88"/>
        <v>48.5428051774267</v>
      </c>
      <c r="H343" s="157">
        <f t="shared" si="88"/>
        <v>99.562705493467163</v>
      </c>
      <c r="I343" s="157">
        <f t="shared" si="88"/>
        <v>0</v>
      </c>
      <c r="J343" s="157">
        <f t="shared" si="88"/>
        <v>73.22469869448922</v>
      </c>
      <c r="K343" s="157">
        <f t="shared" si="88"/>
        <v>80.748843106206721</v>
      </c>
      <c r="L343" s="157">
        <f t="shared" si="88"/>
        <v>119.32304365835159</v>
      </c>
      <c r="M343" s="157">
        <f t="shared" si="88"/>
        <v>222.57583993109992</v>
      </c>
      <c r="N343" s="157">
        <f t="shared" si="88"/>
        <v>264.89358751083694</v>
      </c>
      <c r="O343" s="157">
        <f t="shared" si="88"/>
        <v>220.98451613215241</v>
      </c>
      <c r="P343" s="157">
        <f t="shared" si="88"/>
        <v>4.6604559691320997</v>
      </c>
      <c r="Q343" s="157">
        <f t="shared" si="88"/>
        <v>217.19565944204317</v>
      </c>
    </row>
    <row r="344" spans="1:17" ht="12" customHeight="1" x14ac:dyDescent="0.25">
      <c r="A344" s="23" t="s">
        <v>161</v>
      </c>
      <c r="B344" s="156"/>
      <c r="C344" s="156">
        <f>RES_hhdet_in_emi!C$64</f>
        <v>109.44083837741772</v>
      </c>
      <c r="D344" s="156">
        <f>RES_hhdet_in_emi!D$64</f>
        <v>274.03630951704633</v>
      </c>
      <c r="E344" s="156">
        <f>RES_hhdet_in_emi!E$64</f>
        <v>126.57417631782558</v>
      </c>
      <c r="F344" s="156">
        <f>RES_hhdet_in_emi!F$64</f>
        <v>125.60886613439565</v>
      </c>
      <c r="G344" s="156">
        <f>RES_hhdet_in_emi!G$64</f>
        <v>48.5428051774267</v>
      </c>
      <c r="H344" s="156">
        <f>RES_hhdet_in_emi!H$64</f>
        <v>99.562705493467163</v>
      </c>
      <c r="I344" s="156">
        <f>RES_hhdet_in_emi!I$64</f>
        <v>0</v>
      </c>
      <c r="J344" s="156">
        <f>RES_hhdet_in_emi!J$64</f>
        <v>73.22469869448922</v>
      </c>
      <c r="K344" s="156">
        <f>RES_hhdet_in_emi!K$64</f>
        <v>80.748843106206721</v>
      </c>
      <c r="L344" s="156">
        <f>RES_hhdet_in_emi!L$64</f>
        <v>119.32304365835159</v>
      </c>
      <c r="M344" s="156">
        <f>RES_hhdet_in_emi!M$64</f>
        <v>222.57583993109992</v>
      </c>
      <c r="N344" s="156">
        <f>RES_hhdet_in_emi!N$64</f>
        <v>264.89358751083694</v>
      </c>
      <c r="O344" s="156">
        <f>RES_hhdet_in_emi!O$64</f>
        <v>220.98451613215241</v>
      </c>
      <c r="P344" s="156">
        <f>RES_hhdet_in_emi!P$64</f>
        <v>4.6604559691320997</v>
      </c>
      <c r="Q344" s="156">
        <f>RES_hhdet_in_emi!Q$64</f>
        <v>217.19565944204317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16.778081433012616</v>
      </c>
      <c r="D348" s="157">
        <f t="shared" ref="D348:Q348" si="90">SUM(D349:D350,D353:D354)</f>
        <v>36.246991137542629</v>
      </c>
      <c r="E348" s="157">
        <f t="shared" si="90"/>
        <v>20.184037368215026</v>
      </c>
      <c r="F348" s="157">
        <f t="shared" si="90"/>
        <v>9.4426983070140835</v>
      </c>
      <c r="G348" s="157">
        <f t="shared" si="90"/>
        <v>8.630960100909995</v>
      </c>
      <c r="H348" s="157">
        <f t="shared" si="90"/>
        <v>17.888511779914364</v>
      </c>
      <c r="I348" s="157">
        <f t="shared" si="90"/>
        <v>0</v>
      </c>
      <c r="J348" s="157">
        <f t="shared" si="90"/>
        <v>9.6201516684458266</v>
      </c>
      <c r="K348" s="157">
        <f t="shared" si="90"/>
        <v>13.481839405476968</v>
      </c>
      <c r="L348" s="157">
        <f t="shared" si="90"/>
        <v>17.98796378358664</v>
      </c>
      <c r="M348" s="157">
        <f t="shared" si="90"/>
        <v>37.291348332858782</v>
      </c>
      <c r="N348" s="157">
        <f t="shared" si="90"/>
        <v>34.44896653659341</v>
      </c>
      <c r="O348" s="157">
        <f t="shared" si="90"/>
        <v>14.825755713271862</v>
      </c>
      <c r="P348" s="157">
        <f t="shared" si="90"/>
        <v>0</v>
      </c>
      <c r="Q348" s="157">
        <f t="shared" si="90"/>
        <v>22.653362753221565</v>
      </c>
    </row>
    <row r="349" spans="1:17" ht="12" customHeight="1" x14ac:dyDescent="0.25">
      <c r="A349" s="167" t="s">
        <v>160</v>
      </c>
      <c r="B349" s="132"/>
      <c r="C349" s="132">
        <f>RES_hhdet_in_emi!C$69</f>
        <v>16.778081433012616</v>
      </c>
      <c r="D349" s="132">
        <f>RES_hhdet_in_emi!D$69</f>
        <v>36.246991137542629</v>
      </c>
      <c r="E349" s="132">
        <f>RES_hhdet_in_emi!E$69</f>
        <v>20.184037368215026</v>
      </c>
      <c r="F349" s="132">
        <f>RES_hhdet_in_emi!F$69</f>
        <v>9.4426983070140835</v>
      </c>
      <c r="G349" s="132">
        <f>RES_hhdet_in_emi!G$69</f>
        <v>8.630960100909995</v>
      </c>
      <c r="H349" s="132">
        <f>RES_hhdet_in_emi!H$69</f>
        <v>17.888511779914364</v>
      </c>
      <c r="I349" s="132">
        <f>RES_hhdet_in_emi!I$69</f>
        <v>0</v>
      </c>
      <c r="J349" s="132">
        <f>RES_hhdet_in_emi!J$69</f>
        <v>9.6201516684458266</v>
      </c>
      <c r="K349" s="132">
        <f>RES_hhdet_in_emi!K$69</f>
        <v>13.481839405476968</v>
      </c>
      <c r="L349" s="132">
        <f>RES_hhdet_in_emi!L$69</f>
        <v>17.98796378358664</v>
      </c>
      <c r="M349" s="132">
        <f>RES_hhdet_in_emi!M$69</f>
        <v>37.291348332858782</v>
      </c>
      <c r="N349" s="132">
        <f>RES_hhdet_in_emi!N$69</f>
        <v>34.44896653659341</v>
      </c>
      <c r="O349" s="132">
        <f>RES_hhdet_in_emi!O$69</f>
        <v>14.825755713271862</v>
      </c>
      <c r="P349" s="132">
        <f>RES_hhdet_in_emi!P$69</f>
        <v>0</v>
      </c>
      <c r="Q349" s="132">
        <f>RES_hhdet_in_emi!Q$69</f>
        <v>22.653362753221565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9.977770579273086</v>
      </c>
      <c r="D357" s="157">
        <f t="shared" ref="D357:Q357" si="93">SUM(D358:D359)</f>
        <v>19.349340918956894</v>
      </c>
      <c r="E357" s="157">
        <f t="shared" si="93"/>
        <v>12.572031878288271</v>
      </c>
      <c r="F357" s="157">
        <f t="shared" si="93"/>
        <v>8.4061944712051648</v>
      </c>
      <c r="G357" s="157">
        <f t="shared" si="93"/>
        <v>8.3972659081195715</v>
      </c>
      <c r="H357" s="157">
        <f t="shared" si="93"/>
        <v>13.161689485028781</v>
      </c>
      <c r="I357" s="157">
        <f t="shared" si="93"/>
        <v>0</v>
      </c>
      <c r="J357" s="157">
        <f t="shared" si="93"/>
        <v>5.6844404410150737</v>
      </c>
      <c r="K357" s="157">
        <f t="shared" si="93"/>
        <v>8.3112408590479259</v>
      </c>
      <c r="L357" s="157">
        <f t="shared" si="93"/>
        <v>12.299160437629215</v>
      </c>
      <c r="M357" s="157">
        <f t="shared" si="93"/>
        <v>23.34083680744569</v>
      </c>
      <c r="N357" s="157">
        <f t="shared" si="93"/>
        <v>15.865373149845032</v>
      </c>
      <c r="O357" s="157">
        <f t="shared" si="93"/>
        <v>15.801179664453718</v>
      </c>
      <c r="P357" s="157">
        <f t="shared" si="93"/>
        <v>0.66460284631593347</v>
      </c>
      <c r="Q357" s="157">
        <f t="shared" si="93"/>
        <v>10.274532214854259</v>
      </c>
    </row>
    <row r="358" spans="1:17" ht="12" customHeight="1" x14ac:dyDescent="0.25">
      <c r="A358" s="23" t="s">
        <v>203</v>
      </c>
      <c r="B358" s="156"/>
      <c r="C358" s="156">
        <f>RES_hhdet_in_emi!C$78</f>
        <v>9.977770579273086</v>
      </c>
      <c r="D358" s="156">
        <f>RES_hhdet_in_emi!D$78</f>
        <v>19.349340918956894</v>
      </c>
      <c r="E358" s="156">
        <f>RES_hhdet_in_emi!E$78</f>
        <v>12.572031878288271</v>
      </c>
      <c r="F358" s="156">
        <f>RES_hhdet_in_emi!F$78</f>
        <v>8.4061944712051648</v>
      </c>
      <c r="G358" s="156">
        <f>RES_hhdet_in_emi!G$78</f>
        <v>8.3972659081195715</v>
      </c>
      <c r="H358" s="156">
        <f>RES_hhdet_in_emi!H$78</f>
        <v>13.161689485028781</v>
      </c>
      <c r="I358" s="156">
        <f>RES_hhdet_in_emi!I$78</f>
        <v>0</v>
      </c>
      <c r="J358" s="156">
        <f>RES_hhdet_in_emi!J$78</f>
        <v>5.6844404410150737</v>
      </c>
      <c r="K358" s="156">
        <f>RES_hhdet_in_emi!K$78</f>
        <v>8.3112408590479259</v>
      </c>
      <c r="L358" s="156">
        <f>RES_hhdet_in_emi!L$78</f>
        <v>12.299160437629215</v>
      </c>
      <c r="M358" s="156">
        <f>RES_hhdet_in_emi!M$78</f>
        <v>23.34083680744569</v>
      </c>
      <c r="N358" s="156">
        <f>RES_hhdet_in_emi!N$78</f>
        <v>15.865373149845032</v>
      </c>
      <c r="O358" s="156">
        <f>RES_hhdet_in_emi!O$78</f>
        <v>15.801179664453718</v>
      </c>
      <c r="P358" s="156">
        <f>RES_hhdet_in_emi!P$78</f>
        <v>0.66460284631593347</v>
      </c>
      <c r="Q358" s="156">
        <f>RES_hhdet_in_emi!Q$78</f>
        <v>10.274532214854259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11155.601913106026</v>
      </c>
      <c r="D361" s="168">
        <f t="shared" si="94"/>
        <v>11044.232284950273</v>
      </c>
      <c r="E361" s="168">
        <f t="shared" si="94"/>
        <v>11991.373930476002</v>
      </c>
      <c r="F361" s="168">
        <f t="shared" si="94"/>
        <v>11774.007281151502</v>
      </c>
      <c r="G361" s="168">
        <f t="shared" si="94"/>
        <v>11308.619224089178</v>
      </c>
      <c r="H361" s="168">
        <f t="shared" si="94"/>
        <v>12323.960677607869</v>
      </c>
      <c r="I361" s="168">
        <f t="shared" si="94"/>
        <v>0</v>
      </c>
      <c r="J361" s="168">
        <f t="shared" si="94"/>
        <v>12265.638828807309</v>
      </c>
      <c r="K361" s="168">
        <f t="shared" si="94"/>
        <v>11944.497149580195</v>
      </c>
      <c r="L361" s="168">
        <f t="shared" si="94"/>
        <v>12162.970805891335</v>
      </c>
      <c r="M361" s="168">
        <f t="shared" si="94"/>
        <v>12135.936544216313</v>
      </c>
      <c r="N361" s="168">
        <f t="shared" si="94"/>
        <v>11662.381048700303</v>
      </c>
      <c r="O361" s="168">
        <f t="shared" si="94"/>
        <v>10361.418273545847</v>
      </c>
      <c r="P361" s="168">
        <f t="shared" si="94"/>
        <v>9879.0717154543017</v>
      </c>
      <c r="Q361" s="168">
        <f t="shared" si="94"/>
        <v>10190.842100334121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8951.6706837988258</v>
      </c>
      <c r="D362" s="157">
        <f t="shared" si="95"/>
        <v>8828.0061161740377</v>
      </c>
      <c r="E362" s="157">
        <f t="shared" si="95"/>
        <v>9519.0101091969609</v>
      </c>
      <c r="F362" s="157">
        <f t="shared" si="95"/>
        <v>9683.7801549802371</v>
      </c>
      <c r="G362" s="157">
        <f t="shared" si="95"/>
        <v>8371.0465646524535</v>
      </c>
      <c r="H362" s="157">
        <f t="shared" si="95"/>
        <v>9395.1247798339646</v>
      </c>
      <c r="I362" s="157">
        <f t="shared" si="95"/>
        <v>0</v>
      </c>
      <c r="J362" s="157">
        <f t="shared" si="95"/>
        <v>9571.7415966764329</v>
      </c>
      <c r="K362" s="157">
        <f t="shared" si="95"/>
        <v>9427.2429396258303</v>
      </c>
      <c r="L362" s="157">
        <f t="shared" si="95"/>
        <v>9580.1583409668237</v>
      </c>
      <c r="M362" s="157">
        <f t="shared" si="95"/>
        <v>9533.1395158894538</v>
      </c>
      <c r="N362" s="157">
        <f t="shared" si="95"/>
        <v>9145.6787134027745</v>
      </c>
      <c r="O362" s="157">
        <f t="shared" si="95"/>
        <v>7933.806535366547</v>
      </c>
      <c r="P362" s="157">
        <f t="shared" si="95"/>
        <v>7050.5294592263299</v>
      </c>
      <c r="Q362" s="157">
        <f t="shared" si="95"/>
        <v>7862.8815966437396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8874.9198047133868</v>
      </c>
      <c r="D363" s="156">
        <f t="shared" si="96"/>
        <v>8750.7637406027188</v>
      </c>
      <c r="E363" s="156">
        <f t="shared" si="96"/>
        <v>9315.6371115672337</v>
      </c>
      <c r="F363" s="156">
        <f t="shared" si="96"/>
        <v>9632.8188066229013</v>
      </c>
      <c r="G363" s="156">
        <f t="shared" si="96"/>
        <v>8101.0173554147077</v>
      </c>
      <c r="H363" s="156">
        <f t="shared" si="96"/>
        <v>9187.0145889900996</v>
      </c>
      <c r="I363" s="156">
        <f t="shared" si="96"/>
        <v>0</v>
      </c>
      <c r="J363" s="156">
        <f t="shared" si="96"/>
        <v>9372.0074663483319</v>
      </c>
      <c r="K363" s="156">
        <f t="shared" si="96"/>
        <v>9060.4694792761875</v>
      </c>
      <c r="L363" s="156">
        <f t="shared" si="96"/>
        <v>9372.1488440559242</v>
      </c>
      <c r="M363" s="156">
        <f t="shared" si="96"/>
        <v>9348.5308307385567</v>
      </c>
      <c r="N363" s="156">
        <f t="shared" si="96"/>
        <v>8960.4943699588657</v>
      </c>
      <c r="O363" s="156">
        <f t="shared" si="96"/>
        <v>7788.447496493045</v>
      </c>
      <c r="P363" s="156">
        <f t="shared" si="96"/>
        <v>6897.0426051554005</v>
      </c>
      <c r="Q363" s="156">
        <f t="shared" si="96"/>
        <v>7641.2491091338534</v>
      </c>
    </row>
    <row r="364" spans="1:17" ht="12" customHeight="1" x14ac:dyDescent="0.25">
      <c r="A364" s="23" t="s">
        <v>60</v>
      </c>
      <c r="B364" s="156"/>
      <c r="C364" s="156">
        <f t="shared" si="96"/>
        <v>76.750879085438953</v>
      </c>
      <c r="D364" s="156">
        <f t="shared" si="96"/>
        <v>77.242375571318163</v>
      </c>
      <c r="E364" s="156">
        <f t="shared" si="96"/>
        <v>203.37299762972754</v>
      </c>
      <c r="F364" s="156">
        <f t="shared" si="96"/>
        <v>50.961348357336519</v>
      </c>
      <c r="G364" s="156">
        <f t="shared" si="96"/>
        <v>270.02920923774548</v>
      </c>
      <c r="H364" s="156">
        <f t="shared" si="96"/>
        <v>208.11019084386504</v>
      </c>
      <c r="I364" s="156">
        <f t="shared" si="96"/>
        <v>0</v>
      </c>
      <c r="J364" s="156">
        <f t="shared" si="96"/>
        <v>199.7341303281018</v>
      </c>
      <c r="K364" s="156">
        <f t="shared" si="96"/>
        <v>366.77346034964256</v>
      </c>
      <c r="L364" s="156">
        <f t="shared" si="96"/>
        <v>208.00949691090011</v>
      </c>
      <c r="M364" s="156">
        <f t="shared" si="96"/>
        <v>184.60868515089678</v>
      </c>
      <c r="N364" s="156">
        <f t="shared" si="96"/>
        <v>185.18434344390838</v>
      </c>
      <c r="O364" s="156">
        <f t="shared" si="96"/>
        <v>145.35903887350153</v>
      </c>
      <c r="P364" s="156">
        <f t="shared" si="96"/>
        <v>153.48685407092916</v>
      </c>
      <c r="Q364" s="156">
        <f t="shared" si="96"/>
        <v>221.63248750988592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34.210634725096284</v>
      </c>
      <c r="D365" s="157">
        <f t="shared" si="97"/>
        <v>18.544475898156428</v>
      </c>
      <c r="E365" s="157">
        <f t="shared" si="97"/>
        <v>36.683600257213897</v>
      </c>
      <c r="F365" s="157">
        <f t="shared" si="97"/>
        <v>43.247860039736416</v>
      </c>
      <c r="G365" s="157">
        <f t="shared" si="97"/>
        <v>95.834240594377349</v>
      </c>
      <c r="H365" s="157">
        <f t="shared" si="97"/>
        <v>63.720384909210793</v>
      </c>
      <c r="I365" s="157">
        <f t="shared" si="97"/>
        <v>0</v>
      </c>
      <c r="J365" s="157">
        <f t="shared" si="97"/>
        <v>99.847761003014369</v>
      </c>
      <c r="K365" s="157">
        <f t="shared" si="97"/>
        <v>71.949348602526911</v>
      </c>
      <c r="L365" s="157">
        <f t="shared" si="97"/>
        <v>101.03881597067848</v>
      </c>
      <c r="M365" s="157">
        <f t="shared" si="97"/>
        <v>56.151119702415038</v>
      </c>
      <c r="N365" s="157">
        <f t="shared" si="97"/>
        <v>61.939001663599399</v>
      </c>
      <c r="O365" s="157">
        <f t="shared" si="97"/>
        <v>107.00563858832156</v>
      </c>
      <c r="P365" s="157">
        <f t="shared" si="97"/>
        <v>384.24989471952517</v>
      </c>
      <c r="Q365" s="157">
        <f t="shared" si="97"/>
        <v>62.245478863515146</v>
      </c>
    </row>
    <row r="366" spans="1:17" ht="12" customHeight="1" x14ac:dyDescent="0.25">
      <c r="A366" s="23" t="s">
        <v>60</v>
      </c>
      <c r="B366" s="156"/>
      <c r="C366" s="156">
        <f t="shared" si="96"/>
        <v>34.210634725096284</v>
      </c>
      <c r="D366" s="156">
        <f t="shared" si="96"/>
        <v>18.544475898156428</v>
      </c>
      <c r="E366" s="156">
        <f t="shared" si="96"/>
        <v>36.683600257213897</v>
      </c>
      <c r="F366" s="156">
        <f t="shared" si="96"/>
        <v>43.247860039736416</v>
      </c>
      <c r="G366" s="156">
        <f t="shared" si="96"/>
        <v>95.834240594377349</v>
      </c>
      <c r="H366" s="156">
        <f t="shared" si="96"/>
        <v>63.720384909210793</v>
      </c>
      <c r="I366" s="156">
        <f t="shared" si="96"/>
        <v>0</v>
      </c>
      <c r="J366" s="156">
        <f t="shared" si="96"/>
        <v>99.847761003014369</v>
      </c>
      <c r="K366" s="156">
        <f t="shared" si="96"/>
        <v>71.949348602526911</v>
      </c>
      <c r="L366" s="156">
        <f t="shared" si="96"/>
        <v>101.03881597067848</v>
      </c>
      <c r="M366" s="156">
        <f t="shared" si="96"/>
        <v>56.151119702415038</v>
      </c>
      <c r="N366" s="156">
        <f t="shared" si="96"/>
        <v>61.939001663599399</v>
      </c>
      <c r="O366" s="156">
        <f t="shared" si="96"/>
        <v>107.00563858832156</v>
      </c>
      <c r="P366" s="156">
        <f t="shared" si="96"/>
        <v>384.24989471952517</v>
      </c>
      <c r="Q366" s="156">
        <f t="shared" si="96"/>
        <v>62.245478863515146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1360.5901544853555</v>
      </c>
      <c r="D367" s="157">
        <f t="shared" si="98"/>
        <v>1351.5451369315037</v>
      </c>
      <c r="E367" s="157">
        <f t="shared" si="98"/>
        <v>1485.5097069442565</v>
      </c>
      <c r="F367" s="157">
        <f t="shared" si="98"/>
        <v>1262.5467730903815</v>
      </c>
      <c r="G367" s="157">
        <f t="shared" si="98"/>
        <v>1440.3691199098159</v>
      </c>
      <c r="H367" s="157">
        <f t="shared" si="98"/>
        <v>1650.6383377476404</v>
      </c>
      <c r="I367" s="157">
        <f t="shared" si="98"/>
        <v>0</v>
      </c>
      <c r="J367" s="157">
        <f t="shared" si="98"/>
        <v>1603.9985262287673</v>
      </c>
      <c r="K367" s="157">
        <f t="shared" si="98"/>
        <v>1512.7373936139768</v>
      </c>
      <c r="L367" s="157">
        <f t="shared" si="98"/>
        <v>1515.7442991793894</v>
      </c>
      <c r="M367" s="157">
        <f t="shared" si="98"/>
        <v>1566.2945255759071</v>
      </c>
      <c r="N367" s="157">
        <f t="shared" si="98"/>
        <v>1580.2250419716427</v>
      </c>
      <c r="O367" s="157">
        <f t="shared" si="98"/>
        <v>1463.2392295649281</v>
      </c>
      <c r="P367" s="157">
        <f t="shared" si="98"/>
        <v>1460.7417868632442</v>
      </c>
      <c r="Q367" s="157">
        <f t="shared" si="98"/>
        <v>1501.0387896750863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1360.5901544853555</v>
      </c>
      <c r="D368" s="132">
        <f t="shared" si="99"/>
        <v>1397.8109487938971</v>
      </c>
      <c r="E368" s="132">
        <f t="shared" si="99"/>
        <v>1485.5097069442565</v>
      </c>
      <c r="F368" s="132">
        <f t="shared" si="99"/>
        <v>1328.7902838745179</v>
      </c>
      <c r="G368" s="132">
        <f t="shared" si="99"/>
        <v>1440.3691199098159</v>
      </c>
      <c r="H368" s="132">
        <f t="shared" si="99"/>
        <v>1650.6383377476404</v>
      </c>
      <c r="I368" s="132">
        <f t="shared" si="99"/>
        <v>0</v>
      </c>
      <c r="J368" s="132">
        <f t="shared" si="99"/>
        <v>1574.5567916603193</v>
      </c>
      <c r="K368" s="132">
        <f t="shared" si="99"/>
        <v>1512.7373936139768</v>
      </c>
      <c r="L368" s="132">
        <f t="shared" si="99"/>
        <v>1518.4837069771861</v>
      </c>
      <c r="M368" s="132">
        <f t="shared" si="99"/>
        <v>1566.2945255759071</v>
      </c>
      <c r="N368" s="132">
        <f t="shared" si="99"/>
        <v>1549.5083388736662</v>
      </c>
      <c r="O368" s="132">
        <f t="shared" si="99"/>
        <v>1580.9593781364435</v>
      </c>
      <c r="P368" s="132">
        <f t="shared" si="99"/>
        <v>0</v>
      </c>
      <c r="Q368" s="132">
        <f t="shared" si="99"/>
        <v>1639.1618812276758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1128.7311003631228</v>
      </c>
      <c r="E372" s="162">
        <f t="shared" si="102"/>
        <v>0</v>
      </c>
      <c r="F372" s="162">
        <f t="shared" si="102"/>
        <v>1183.2096803988113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1709.601550499352</v>
      </c>
      <c r="K372" s="162">
        <f t="shared" si="102"/>
        <v>0</v>
      </c>
      <c r="L372" s="162">
        <f t="shared" si="102"/>
        <v>1479.1037674437091</v>
      </c>
      <c r="M372" s="162">
        <f t="shared" si="102"/>
        <v>0</v>
      </c>
      <c r="N372" s="162">
        <f t="shared" si="102"/>
        <v>1673.3876066382936</v>
      </c>
      <c r="O372" s="162">
        <f t="shared" si="102"/>
        <v>1405.1237036539071</v>
      </c>
      <c r="P372" s="162">
        <f t="shared" si="102"/>
        <v>1460.7417868632442</v>
      </c>
      <c r="Q372" s="162">
        <f t="shared" si="102"/>
        <v>1370.329983726936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809.13044009674991</v>
      </c>
      <c r="D376" s="157">
        <f t="shared" si="105"/>
        <v>846.1365559465753</v>
      </c>
      <c r="E376" s="157">
        <f t="shared" si="105"/>
        <v>950.17051407757015</v>
      </c>
      <c r="F376" s="157">
        <f t="shared" si="105"/>
        <v>784.43249304114511</v>
      </c>
      <c r="G376" s="157">
        <f t="shared" si="105"/>
        <v>1401.3692989325311</v>
      </c>
      <c r="H376" s="157">
        <f t="shared" si="105"/>
        <v>1214.4771751170524</v>
      </c>
      <c r="I376" s="157">
        <f t="shared" si="105"/>
        <v>0</v>
      </c>
      <c r="J376" s="157">
        <f t="shared" si="105"/>
        <v>990.05094489909425</v>
      </c>
      <c r="K376" s="157">
        <f t="shared" si="105"/>
        <v>932.56746773785972</v>
      </c>
      <c r="L376" s="157">
        <f t="shared" si="105"/>
        <v>966.02934977444409</v>
      </c>
      <c r="M376" s="157">
        <f t="shared" si="105"/>
        <v>980.35138304853581</v>
      </c>
      <c r="N376" s="157">
        <f t="shared" si="105"/>
        <v>874.53829166228718</v>
      </c>
      <c r="O376" s="157">
        <f t="shared" si="105"/>
        <v>857.36687002604981</v>
      </c>
      <c r="P376" s="157">
        <f t="shared" si="105"/>
        <v>983.55057464520235</v>
      </c>
      <c r="Q376" s="157">
        <f t="shared" si="105"/>
        <v>764.67623515177922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809.13044009674991</v>
      </c>
      <c r="D377" s="156">
        <f t="shared" si="106"/>
        <v>950.70645978189032</v>
      </c>
      <c r="E377" s="156">
        <f t="shared" si="106"/>
        <v>977.38683901197965</v>
      </c>
      <c r="F377" s="156">
        <f t="shared" si="106"/>
        <v>792.04695763125937</v>
      </c>
      <c r="G377" s="156">
        <f t="shared" si="106"/>
        <v>1401.3692989325311</v>
      </c>
      <c r="H377" s="156">
        <f t="shared" si="106"/>
        <v>1214.4771751170524</v>
      </c>
      <c r="I377" s="156">
        <f t="shared" si="106"/>
        <v>0</v>
      </c>
      <c r="J377" s="156">
        <f t="shared" si="106"/>
        <v>938.90631609396587</v>
      </c>
      <c r="K377" s="156">
        <f t="shared" si="106"/>
        <v>932.56746773785972</v>
      </c>
      <c r="L377" s="156">
        <f t="shared" si="106"/>
        <v>966.02934977444409</v>
      </c>
      <c r="M377" s="156">
        <f t="shared" si="106"/>
        <v>980.35138304853581</v>
      </c>
      <c r="N377" s="156">
        <f t="shared" si="106"/>
        <v>993.3483758921833</v>
      </c>
      <c r="O377" s="156">
        <f t="shared" si="106"/>
        <v>994.81066295894539</v>
      </c>
      <c r="P377" s="156">
        <f t="shared" si="106"/>
        <v>983.55057464520235</v>
      </c>
      <c r="Q377" s="156">
        <f t="shared" si="106"/>
        <v>1023.5673785621348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652.00654519782756</v>
      </c>
      <c r="E378" s="57">
        <f t="shared" si="107"/>
        <v>466.88557754733256</v>
      </c>
      <c r="F378" s="57">
        <f t="shared" si="107"/>
        <v>751.12662621201423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1166.1054881260427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734.91502829342755</v>
      </c>
      <c r="O378" s="57">
        <f t="shared" si="107"/>
        <v>682.57554084022536</v>
      </c>
      <c r="P378" s="57">
        <f t="shared" si="107"/>
        <v>0</v>
      </c>
      <c r="Q378" s="57">
        <f t="shared" si="107"/>
        <v>623.33390524731158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6701.1684263293537</v>
      </c>
      <c r="D380" s="168">
        <f t="shared" si="108"/>
        <v>6755.8254636126358</v>
      </c>
      <c r="E380" s="168">
        <f t="shared" si="108"/>
        <v>7358.4519524558455</v>
      </c>
      <c r="F380" s="168">
        <f t="shared" si="108"/>
        <v>7314.5278218698531</v>
      </c>
      <c r="G380" s="168">
        <f t="shared" si="108"/>
        <v>7075.9610409386969</v>
      </c>
      <c r="H380" s="168">
        <f t="shared" si="108"/>
        <v>7676.7095797915481</v>
      </c>
      <c r="I380" s="168">
        <f t="shared" si="108"/>
        <v>0</v>
      </c>
      <c r="J380" s="168">
        <f t="shared" si="108"/>
        <v>7808.1096094643381</v>
      </c>
      <c r="K380" s="168">
        <f t="shared" si="108"/>
        <v>7680.7859763416818</v>
      </c>
      <c r="L380" s="168">
        <f t="shared" si="108"/>
        <v>7835.4687863001527</v>
      </c>
      <c r="M380" s="168">
        <f t="shared" si="108"/>
        <v>7765.5185702431581</v>
      </c>
      <c r="N380" s="168">
        <f t="shared" si="108"/>
        <v>7607.0887552564373</v>
      </c>
      <c r="O380" s="168">
        <f t="shared" si="108"/>
        <v>6854.2284704804006</v>
      </c>
      <c r="P380" s="168">
        <f t="shared" si="108"/>
        <v>7129.2275704904941</v>
      </c>
      <c r="Q380" s="168">
        <f t="shared" si="108"/>
        <v>6818.3080811985446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5517.5676005885971</v>
      </c>
      <c r="D381" s="157">
        <f t="shared" si="109"/>
        <v>5479.9420414374881</v>
      </c>
      <c r="E381" s="157">
        <f t="shared" si="109"/>
        <v>6004.3161590824384</v>
      </c>
      <c r="F381" s="157">
        <f t="shared" si="109"/>
        <v>6037.1107564123513</v>
      </c>
      <c r="G381" s="157">
        <f t="shared" si="109"/>
        <v>5389.0758485367041</v>
      </c>
      <c r="H381" s="157">
        <f t="shared" si="109"/>
        <v>6015.0670506885599</v>
      </c>
      <c r="I381" s="157">
        <f t="shared" si="109"/>
        <v>0</v>
      </c>
      <c r="J381" s="157">
        <f t="shared" si="109"/>
        <v>6053.9948941404837</v>
      </c>
      <c r="K381" s="157">
        <f t="shared" si="109"/>
        <v>6178.9138362219546</v>
      </c>
      <c r="L381" s="157">
        <f t="shared" si="109"/>
        <v>6211.016820458568</v>
      </c>
      <c r="M381" s="157">
        <f t="shared" si="109"/>
        <v>6222.4041684856829</v>
      </c>
      <c r="N381" s="157">
        <f t="shared" si="109"/>
        <v>5930.8031367651001</v>
      </c>
      <c r="O381" s="157">
        <f t="shared" si="109"/>
        <v>5065.9787143832637</v>
      </c>
      <c r="P381" s="157">
        <f t="shared" si="109"/>
        <v>4476.0056436211598</v>
      </c>
      <c r="Q381" s="157">
        <f t="shared" si="109"/>
        <v>5160.3268142561419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5430.6628209041364</v>
      </c>
      <c r="D382" s="156">
        <f t="shared" si="110"/>
        <v>5394.6324525842847</v>
      </c>
      <c r="E382" s="156">
        <f t="shared" si="110"/>
        <v>5780.6198940030908</v>
      </c>
      <c r="F382" s="156">
        <f t="shared" si="110"/>
        <v>5981.5393638001278</v>
      </c>
      <c r="G382" s="156">
        <f t="shared" si="110"/>
        <v>5092.5873687678695</v>
      </c>
      <c r="H382" s="156">
        <f t="shared" si="110"/>
        <v>5787.9098661676144</v>
      </c>
      <c r="I382" s="156">
        <f t="shared" si="110"/>
        <v>0</v>
      </c>
      <c r="J382" s="156">
        <f t="shared" si="110"/>
        <v>5841.3546593829396</v>
      </c>
      <c r="K382" s="156">
        <f t="shared" si="110"/>
        <v>5782.7428597539929</v>
      </c>
      <c r="L382" s="156">
        <f t="shared" si="110"/>
        <v>5988.3461075718096</v>
      </c>
      <c r="M382" s="156">
        <f t="shared" si="110"/>
        <v>6025.6576098587775</v>
      </c>
      <c r="N382" s="156">
        <f t="shared" si="110"/>
        <v>5737.6285579499645</v>
      </c>
      <c r="O382" s="156">
        <f t="shared" si="110"/>
        <v>4917.847891579976</v>
      </c>
      <c r="P382" s="156">
        <f t="shared" si="110"/>
        <v>4321.7915137831606</v>
      </c>
      <c r="Q382" s="156">
        <f t="shared" si="110"/>
        <v>4933.3826316560644</v>
      </c>
    </row>
    <row r="383" spans="1:17" ht="12" customHeight="1" x14ac:dyDescent="0.25">
      <c r="A383" s="23" t="s">
        <v>60</v>
      </c>
      <c r="B383" s="156"/>
      <c r="C383" s="156">
        <f t="shared" si="110"/>
        <v>86.904779684460991</v>
      </c>
      <c r="D383" s="156">
        <f t="shared" si="110"/>
        <v>85.309588853203124</v>
      </c>
      <c r="E383" s="156">
        <f t="shared" si="110"/>
        <v>223.69626507934788</v>
      </c>
      <c r="F383" s="156">
        <f t="shared" si="110"/>
        <v>55.571392612223114</v>
      </c>
      <c r="G383" s="156">
        <f t="shared" si="110"/>
        <v>296.48847976883451</v>
      </c>
      <c r="H383" s="156">
        <f t="shared" si="110"/>
        <v>227.15718452094538</v>
      </c>
      <c r="I383" s="156">
        <f t="shared" si="110"/>
        <v>0</v>
      </c>
      <c r="J383" s="156">
        <f t="shared" si="110"/>
        <v>212.64023475754442</v>
      </c>
      <c r="K383" s="156">
        <f t="shared" si="110"/>
        <v>396.17097646796162</v>
      </c>
      <c r="L383" s="156">
        <f t="shared" si="110"/>
        <v>222.67071288675879</v>
      </c>
      <c r="M383" s="156">
        <f t="shared" si="110"/>
        <v>196.74655862690571</v>
      </c>
      <c r="N383" s="156">
        <f t="shared" si="110"/>
        <v>193.17457881513602</v>
      </c>
      <c r="O383" s="156">
        <f t="shared" si="110"/>
        <v>148.13082280328803</v>
      </c>
      <c r="P383" s="156">
        <f t="shared" si="110"/>
        <v>154.21412983799905</v>
      </c>
      <c r="Q383" s="156">
        <f t="shared" si="110"/>
        <v>226.94418260007734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59.431004190723499</v>
      </c>
      <c r="D384" s="157">
        <f t="shared" si="111"/>
        <v>33.021596057392955</v>
      </c>
      <c r="E384" s="157">
        <f t="shared" si="111"/>
        <v>67.146239087341314</v>
      </c>
      <c r="F384" s="157">
        <f t="shared" si="111"/>
        <v>81.66679701528173</v>
      </c>
      <c r="G384" s="157">
        <f t="shared" si="111"/>
        <v>187.54985332850717</v>
      </c>
      <c r="H384" s="157">
        <f t="shared" si="111"/>
        <v>129.84915258487797</v>
      </c>
      <c r="I384" s="157">
        <f t="shared" si="111"/>
        <v>0</v>
      </c>
      <c r="J384" s="157">
        <f t="shared" si="111"/>
        <v>216.44211257593051</v>
      </c>
      <c r="K384" s="157">
        <f t="shared" si="111"/>
        <v>166.3291388453413</v>
      </c>
      <c r="L384" s="157">
        <f t="shared" si="111"/>
        <v>253.755210186536</v>
      </c>
      <c r="M384" s="157">
        <f t="shared" si="111"/>
        <v>147.31774135851853</v>
      </c>
      <c r="N384" s="157">
        <f t="shared" si="111"/>
        <v>169.15410734326505</v>
      </c>
      <c r="O384" s="157">
        <f t="shared" si="111"/>
        <v>299.65963596846922</v>
      </c>
      <c r="P384" s="157">
        <f t="shared" si="111"/>
        <v>1128.6050256547139</v>
      </c>
      <c r="Q384" s="157">
        <f t="shared" si="111"/>
        <v>187.23438704114164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59.431004190723499</v>
      </c>
      <c r="D385" s="156">
        <f t="shared" si="112"/>
        <v>33.021596057392955</v>
      </c>
      <c r="E385" s="156">
        <f t="shared" si="112"/>
        <v>67.146239087341314</v>
      </c>
      <c r="F385" s="156">
        <f t="shared" si="112"/>
        <v>81.66679701528173</v>
      </c>
      <c r="G385" s="156">
        <f t="shared" si="112"/>
        <v>187.54985332850717</v>
      </c>
      <c r="H385" s="156">
        <f t="shared" si="112"/>
        <v>129.84915258487797</v>
      </c>
      <c r="I385" s="156">
        <f t="shared" si="112"/>
        <v>0</v>
      </c>
      <c r="J385" s="156">
        <f t="shared" si="112"/>
        <v>216.44211257593051</v>
      </c>
      <c r="K385" s="156">
        <f t="shared" si="112"/>
        <v>166.3291388453413</v>
      </c>
      <c r="L385" s="156">
        <f t="shared" si="112"/>
        <v>253.755210186536</v>
      </c>
      <c r="M385" s="156">
        <f t="shared" si="112"/>
        <v>147.31774135851853</v>
      </c>
      <c r="N385" s="156">
        <f t="shared" si="112"/>
        <v>169.15410734326505</v>
      </c>
      <c r="O385" s="156">
        <f t="shared" si="112"/>
        <v>299.65963596846922</v>
      </c>
      <c r="P385" s="156">
        <f t="shared" si="112"/>
        <v>1128.6050256547139</v>
      </c>
      <c r="Q385" s="156">
        <f t="shared" si="112"/>
        <v>187.23438704114164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732.53518701576365</v>
      </c>
      <c r="D386" s="157">
        <f t="shared" si="113"/>
        <v>756.18733144080863</v>
      </c>
      <c r="E386" s="157">
        <f t="shared" si="113"/>
        <v>810.3507084544965</v>
      </c>
      <c r="F386" s="157">
        <f t="shared" si="113"/>
        <v>760.44151042337819</v>
      </c>
      <c r="G386" s="157">
        <f t="shared" si="113"/>
        <v>794.57476953867467</v>
      </c>
      <c r="H386" s="157">
        <f t="shared" si="113"/>
        <v>916.61464257592922</v>
      </c>
      <c r="I386" s="157">
        <f t="shared" si="113"/>
        <v>0</v>
      </c>
      <c r="J386" s="157">
        <f t="shared" si="113"/>
        <v>944.89471688257049</v>
      </c>
      <c r="K386" s="157">
        <f t="shared" si="113"/>
        <v>853.4103268908716</v>
      </c>
      <c r="L386" s="157">
        <f t="shared" si="113"/>
        <v>870.80282520591606</v>
      </c>
      <c r="M386" s="157">
        <f t="shared" si="113"/>
        <v>889.79273365147537</v>
      </c>
      <c r="N386" s="157">
        <f t="shared" si="113"/>
        <v>950.56005223481316</v>
      </c>
      <c r="O386" s="157">
        <f t="shared" si="113"/>
        <v>951.71023371863782</v>
      </c>
      <c r="P386" s="157">
        <f t="shared" si="113"/>
        <v>1018.0262409095457</v>
      </c>
      <c r="Q386" s="157">
        <f t="shared" si="113"/>
        <v>948.43000982059459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732.53518701576365</v>
      </c>
      <c r="D387" s="132">
        <f t="shared" si="114"/>
        <v>756.95592414339455</v>
      </c>
      <c r="E387" s="132">
        <f t="shared" si="114"/>
        <v>810.3507084544965</v>
      </c>
      <c r="F387" s="132">
        <f t="shared" si="114"/>
        <v>727.57058840674836</v>
      </c>
      <c r="G387" s="132">
        <f t="shared" si="114"/>
        <v>794.57476953867467</v>
      </c>
      <c r="H387" s="132">
        <f t="shared" si="114"/>
        <v>916.61464257592922</v>
      </c>
      <c r="I387" s="132">
        <f t="shared" si="114"/>
        <v>0</v>
      </c>
      <c r="J387" s="132">
        <f t="shared" si="114"/>
        <v>883.63715648266623</v>
      </c>
      <c r="K387" s="132">
        <f t="shared" si="114"/>
        <v>853.4103268908716</v>
      </c>
      <c r="L387" s="132">
        <f t="shared" si="114"/>
        <v>859.94434015982097</v>
      </c>
      <c r="M387" s="132">
        <f t="shared" si="114"/>
        <v>889.79273365147537</v>
      </c>
      <c r="N387" s="132">
        <f t="shared" si="114"/>
        <v>881.84286188640613</v>
      </c>
      <c r="O387" s="132">
        <f t="shared" si="114"/>
        <v>901.74473242996316</v>
      </c>
      <c r="P387" s="132">
        <f t="shared" si="114"/>
        <v>0</v>
      </c>
      <c r="Q387" s="132">
        <f t="shared" si="114"/>
        <v>938.593027313074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752.48582409345033</v>
      </c>
      <c r="E391" s="162">
        <f t="shared" si="116"/>
        <v>0</v>
      </c>
      <c r="F391" s="162">
        <f t="shared" si="116"/>
        <v>799.80964408689874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1164.6162697220743</v>
      </c>
      <c r="K391" s="162">
        <f t="shared" si="116"/>
        <v>0</v>
      </c>
      <c r="L391" s="162">
        <f t="shared" si="116"/>
        <v>1016.0388379868008</v>
      </c>
      <c r="M391" s="162">
        <f t="shared" si="116"/>
        <v>0</v>
      </c>
      <c r="N391" s="162">
        <f t="shared" si="116"/>
        <v>1158.9766153380936</v>
      </c>
      <c r="O391" s="162">
        <f t="shared" si="116"/>
        <v>976.37696596486046</v>
      </c>
      <c r="P391" s="162">
        <f t="shared" si="116"/>
        <v>1018.0262409095457</v>
      </c>
      <c r="Q391" s="162">
        <f t="shared" si="116"/>
        <v>957.73895464102918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391.63463453426925</v>
      </c>
      <c r="D395" s="157">
        <f t="shared" si="118"/>
        <v>486.6744946769461</v>
      </c>
      <c r="E395" s="157">
        <f t="shared" si="118"/>
        <v>476.63884583156948</v>
      </c>
      <c r="F395" s="157">
        <f t="shared" si="118"/>
        <v>435.30875801884127</v>
      </c>
      <c r="G395" s="157">
        <f t="shared" si="118"/>
        <v>704.76056953481157</v>
      </c>
      <c r="H395" s="157">
        <f t="shared" si="118"/>
        <v>615.17873394218122</v>
      </c>
      <c r="I395" s="157">
        <f t="shared" si="118"/>
        <v>0</v>
      </c>
      <c r="J395" s="157">
        <f t="shared" si="118"/>
        <v>592.77788586535235</v>
      </c>
      <c r="K395" s="157">
        <f t="shared" si="118"/>
        <v>482.1326743835146</v>
      </c>
      <c r="L395" s="157">
        <f t="shared" si="118"/>
        <v>499.89393044913294</v>
      </c>
      <c r="M395" s="157">
        <f t="shared" si="118"/>
        <v>506.00392674748099</v>
      </c>
      <c r="N395" s="157">
        <f t="shared" si="118"/>
        <v>556.57145891325843</v>
      </c>
      <c r="O395" s="157">
        <f t="shared" si="118"/>
        <v>536.87988641003005</v>
      </c>
      <c r="P395" s="157">
        <f t="shared" si="118"/>
        <v>506.59066030507478</v>
      </c>
      <c r="Q395" s="157">
        <f t="shared" si="118"/>
        <v>522.31687008066626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391.63463453426925</v>
      </c>
      <c r="D396" s="156">
        <f t="shared" si="119"/>
        <v>464.62822697961946</v>
      </c>
      <c r="E396" s="156">
        <f t="shared" si="119"/>
        <v>482.12020894978673</v>
      </c>
      <c r="F396" s="156">
        <f t="shared" si="119"/>
        <v>394.71193069021786</v>
      </c>
      <c r="G396" s="156">
        <f t="shared" si="119"/>
        <v>704.76056953481157</v>
      </c>
      <c r="H396" s="156">
        <f t="shared" si="119"/>
        <v>615.17873394218122</v>
      </c>
      <c r="I396" s="156">
        <f t="shared" si="119"/>
        <v>0</v>
      </c>
      <c r="J396" s="156">
        <f t="shared" si="119"/>
        <v>485.96786451184045</v>
      </c>
      <c r="K396" s="156">
        <f t="shared" si="119"/>
        <v>482.1326743835146</v>
      </c>
      <c r="L396" s="156">
        <f t="shared" si="119"/>
        <v>499.89393044913294</v>
      </c>
      <c r="M396" s="156">
        <f t="shared" si="119"/>
        <v>506.00392674748099</v>
      </c>
      <c r="N396" s="156">
        <f t="shared" si="119"/>
        <v>511.73101510743737</v>
      </c>
      <c r="O396" s="156">
        <f t="shared" si="119"/>
        <v>513.20193016706548</v>
      </c>
      <c r="P396" s="156">
        <f t="shared" si="119"/>
        <v>506.59066030507478</v>
      </c>
      <c r="Q396" s="156">
        <f t="shared" si="119"/>
        <v>527.95838815560842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527.60254403034355</v>
      </c>
      <c r="E397" s="57">
        <f t="shared" si="120"/>
        <v>379.3053434916705</v>
      </c>
      <c r="F397" s="57">
        <f t="shared" si="120"/>
        <v>612.88034019518807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960.44874321191287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609.26706245278808</v>
      </c>
      <c r="O397" s="57">
        <f t="shared" si="120"/>
        <v>566.99184240161276</v>
      </c>
      <c r="P397" s="57">
        <f t="shared" si="120"/>
        <v>0</v>
      </c>
      <c r="Q397" s="57">
        <f t="shared" si="120"/>
        <v>519.23686781250603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2230.9770786452254</v>
      </c>
      <c r="D399" s="168">
        <f t="shared" si="121"/>
        <v>2126.2365881279165</v>
      </c>
      <c r="E399" s="168">
        <f t="shared" si="121"/>
        <v>2368.6953415841817</v>
      </c>
      <c r="F399" s="168">
        <f t="shared" si="121"/>
        <v>2222.2896624516893</v>
      </c>
      <c r="G399" s="168">
        <f t="shared" si="121"/>
        <v>2210.3967559810653</v>
      </c>
      <c r="H399" s="168">
        <f t="shared" si="121"/>
        <v>2434.4863240457612</v>
      </c>
      <c r="I399" s="168">
        <f t="shared" si="121"/>
        <v>0</v>
      </c>
      <c r="J399" s="168">
        <f t="shared" si="121"/>
        <v>2288.787883683262</v>
      </c>
      <c r="K399" s="168">
        <f t="shared" si="121"/>
        <v>2324.1244529466862</v>
      </c>
      <c r="L399" s="168">
        <f t="shared" si="121"/>
        <v>2373.6653645481388</v>
      </c>
      <c r="M399" s="168">
        <f t="shared" si="121"/>
        <v>2402.7823172627222</v>
      </c>
      <c r="N399" s="168">
        <f t="shared" si="121"/>
        <v>2153.7792336092602</v>
      </c>
      <c r="O399" s="168">
        <f t="shared" si="121"/>
        <v>1791.2779624855632</v>
      </c>
      <c r="P399" s="168">
        <f t="shared" si="121"/>
        <v>1591.8510802202763</v>
      </c>
      <c r="Q399" s="168">
        <f t="shared" si="121"/>
        <v>1777.5070666423021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1792.7014319445925</v>
      </c>
      <c r="D400" s="157">
        <f t="shared" si="122"/>
        <v>1767.6223598162348</v>
      </c>
      <c r="E400" s="157">
        <f t="shared" si="122"/>
        <v>1881.7247205449078</v>
      </c>
      <c r="F400" s="157">
        <f t="shared" si="122"/>
        <v>1945.7942661210745</v>
      </c>
      <c r="G400" s="157">
        <f t="shared" si="122"/>
        <v>1636.3759597632725</v>
      </c>
      <c r="H400" s="157">
        <f t="shared" si="122"/>
        <v>1855.7434400963916</v>
      </c>
      <c r="I400" s="157">
        <f t="shared" si="122"/>
        <v>0</v>
      </c>
      <c r="J400" s="157">
        <f t="shared" si="122"/>
        <v>1893.1113266167324</v>
      </c>
      <c r="K400" s="157">
        <f t="shared" si="122"/>
        <v>1830.1817894695052</v>
      </c>
      <c r="L400" s="157">
        <f t="shared" si="122"/>
        <v>1893.1398843980328</v>
      </c>
      <c r="M400" s="157">
        <f t="shared" si="122"/>
        <v>1888.3691318475428</v>
      </c>
      <c r="N400" s="157">
        <f t="shared" si="122"/>
        <v>1809.9871820166247</v>
      </c>
      <c r="O400" s="157">
        <f t="shared" si="122"/>
        <v>1573.2379882658861</v>
      </c>
      <c r="P400" s="157">
        <f t="shared" si="122"/>
        <v>1393.1774513476014</v>
      </c>
      <c r="Q400" s="157">
        <f t="shared" si="122"/>
        <v>1543.5044508812875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1792.7014319445925</v>
      </c>
      <c r="D401" s="156">
        <f t="shared" si="123"/>
        <v>1767.6223598162348</v>
      </c>
      <c r="E401" s="156">
        <f t="shared" si="123"/>
        <v>1881.7247205449078</v>
      </c>
      <c r="F401" s="156">
        <f t="shared" si="123"/>
        <v>1945.7942661210745</v>
      </c>
      <c r="G401" s="156">
        <f t="shared" si="123"/>
        <v>1636.3759597632725</v>
      </c>
      <c r="H401" s="156">
        <f t="shared" si="123"/>
        <v>1855.7434400963916</v>
      </c>
      <c r="I401" s="156">
        <f t="shared" si="123"/>
        <v>0</v>
      </c>
      <c r="J401" s="156">
        <f t="shared" si="123"/>
        <v>1893.1113266167324</v>
      </c>
      <c r="K401" s="156">
        <f t="shared" si="123"/>
        <v>1830.1817894695052</v>
      </c>
      <c r="L401" s="156">
        <f t="shared" si="123"/>
        <v>1893.1398843980328</v>
      </c>
      <c r="M401" s="156">
        <f t="shared" si="123"/>
        <v>1888.3691318475428</v>
      </c>
      <c r="N401" s="156">
        <f t="shared" si="123"/>
        <v>1809.9871820166247</v>
      </c>
      <c r="O401" s="156">
        <f t="shared" si="123"/>
        <v>1573.2379882658861</v>
      </c>
      <c r="P401" s="156">
        <f t="shared" si="123"/>
        <v>1393.1774513476014</v>
      </c>
      <c r="Q401" s="156">
        <f t="shared" si="123"/>
        <v>1543.5044508812875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274.83424886163044</v>
      </c>
      <c r="D405" s="157">
        <f t="shared" si="127"/>
        <v>233.80475428127798</v>
      </c>
      <c r="E405" s="157">
        <f t="shared" si="127"/>
        <v>300.06754285173668</v>
      </c>
      <c r="F405" s="157">
        <f t="shared" si="127"/>
        <v>146.27588631235901</v>
      </c>
      <c r="G405" s="157">
        <f t="shared" si="127"/>
        <v>290.94930890752869</v>
      </c>
      <c r="H405" s="157">
        <f t="shared" si="127"/>
        <v>333.42292401687803</v>
      </c>
      <c r="I405" s="157">
        <f t="shared" si="127"/>
        <v>0</v>
      </c>
      <c r="J405" s="157">
        <f t="shared" si="127"/>
        <v>248.71414170361427</v>
      </c>
      <c r="K405" s="157">
        <f t="shared" si="127"/>
        <v>305.56743625420137</v>
      </c>
      <c r="L405" s="157">
        <f t="shared" si="127"/>
        <v>285.39107479791261</v>
      </c>
      <c r="M405" s="157">
        <f t="shared" si="127"/>
        <v>316.38578157693956</v>
      </c>
      <c r="N405" s="157">
        <f t="shared" si="127"/>
        <v>235.38579567315062</v>
      </c>
      <c r="O405" s="157">
        <f t="shared" si="127"/>
        <v>105.54785693184444</v>
      </c>
      <c r="P405" s="157">
        <f t="shared" si="127"/>
        <v>0</v>
      </c>
      <c r="Q405" s="157">
        <f t="shared" si="127"/>
        <v>160.98648714642536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274.83424886163044</v>
      </c>
      <c r="D406" s="132">
        <f t="shared" si="128"/>
        <v>282.35271356027471</v>
      </c>
      <c r="E406" s="132">
        <f t="shared" si="128"/>
        <v>300.06754285173668</v>
      </c>
      <c r="F406" s="132">
        <f t="shared" si="128"/>
        <v>268.41079097872932</v>
      </c>
      <c r="G406" s="132">
        <f t="shared" si="128"/>
        <v>290.94930890752869</v>
      </c>
      <c r="H406" s="132">
        <f t="shared" si="128"/>
        <v>333.42292401687803</v>
      </c>
      <c r="I406" s="132">
        <f t="shared" si="128"/>
        <v>0</v>
      </c>
      <c r="J406" s="132">
        <f t="shared" si="128"/>
        <v>318.05472919185405</v>
      </c>
      <c r="K406" s="132">
        <f t="shared" si="128"/>
        <v>305.56743625420137</v>
      </c>
      <c r="L406" s="132">
        <f t="shared" si="128"/>
        <v>306.72817059561561</v>
      </c>
      <c r="M406" s="132">
        <f t="shared" si="128"/>
        <v>316.38578157693956</v>
      </c>
      <c r="N406" s="132">
        <f t="shared" si="128"/>
        <v>312.9950330856671</v>
      </c>
      <c r="O406" s="132">
        <f t="shared" si="128"/>
        <v>319.34802830851771</v>
      </c>
      <c r="P406" s="132">
        <f t="shared" si="128"/>
        <v>0</v>
      </c>
      <c r="Q406" s="132">
        <f t="shared" si="128"/>
        <v>331.10472165677737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163.44139783900238</v>
      </c>
      <c r="D414" s="157">
        <f t="shared" si="136"/>
        <v>124.80947403040355</v>
      </c>
      <c r="E414" s="157">
        <f t="shared" si="136"/>
        <v>186.90307818753718</v>
      </c>
      <c r="F414" s="157">
        <f t="shared" si="136"/>
        <v>130.21951001825582</v>
      </c>
      <c r="G414" s="157">
        <f t="shared" si="136"/>
        <v>283.07148731026427</v>
      </c>
      <c r="H414" s="157">
        <f t="shared" si="136"/>
        <v>245.31995993249149</v>
      </c>
      <c r="I414" s="157">
        <f t="shared" si="136"/>
        <v>0</v>
      </c>
      <c r="J414" s="157">
        <f t="shared" si="136"/>
        <v>146.96241536291535</v>
      </c>
      <c r="K414" s="157">
        <f t="shared" si="136"/>
        <v>188.37522722297939</v>
      </c>
      <c r="L414" s="157">
        <f t="shared" si="136"/>
        <v>195.13440535219323</v>
      </c>
      <c r="M414" s="157">
        <f t="shared" si="136"/>
        <v>198.02740383824002</v>
      </c>
      <c r="N414" s="157">
        <f t="shared" si="136"/>
        <v>108.40625591948481</v>
      </c>
      <c r="O414" s="157">
        <f t="shared" si="136"/>
        <v>112.49211728783249</v>
      </c>
      <c r="P414" s="157">
        <f t="shared" si="136"/>
        <v>198.67362887267507</v>
      </c>
      <c r="Q414" s="157">
        <f t="shared" si="136"/>
        <v>73.016128614589121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163.44139783900238</v>
      </c>
      <c r="D415" s="156">
        <f t="shared" si="137"/>
        <v>192.03923745934173</v>
      </c>
      <c r="E415" s="156">
        <f t="shared" si="137"/>
        <v>197.42857675514063</v>
      </c>
      <c r="F415" s="156">
        <f t="shared" si="137"/>
        <v>159.99059668785054</v>
      </c>
      <c r="G415" s="156">
        <f t="shared" si="137"/>
        <v>283.07148731026427</v>
      </c>
      <c r="H415" s="156">
        <f t="shared" si="137"/>
        <v>245.31995993249149</v>
      </c>
      <c r="I415" s="156">
        <f t="shared" si="137"/>
        <v>0</v>
      </c>
      <c r="J415" s="156">
        <f t="shared" si="137"/>
        <v>189.65565147186507</v>
      </c>
      <c r="K415" s="156">
        <f t="shared" si="137"/>
        <v>188.37522722297939</v>
      </c>
      <c r="L415" s="156">
        <f t="shared" si="137"/>
        <v>195.13440535219323</v>
      </c>
      <c r="M415" s="156">
        <f t="shared" si="137"/>
        <v>198.02740383824002</v>
      </c>
      <c r="N415" s="156">
        <f t="shared" si="137"/>
        <v>200.65274899002449</v>
      </c>
      <c r="O415" s="156">
        <f t="shared" si="137"/>
        <v>200.94812564425706</v>
      </c>
      <c r="P415" s="156">
        <f t="shared" si="137"/>
        <v>198.67362887267507</v>
      </c>
      <c r="Q415" s="156">
        <f t="shared" si="137"/>
        <v>206.75687731460812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239.29897197331934</v>
      </c>
      <c r="D418" s="184">
        <f>D361/RES_summary!D$21</f>
        <v>232.17295694360629</v>
      </c>
      <c r="E418" s="184">
        <f>E361/RES_summary!E$21</f>
        <v>250.4060705177462</v>
      </c>
      <c r="F418" s="184">
        <f>F361/RES_summary!F$21</f>
        <v>239.99825418668635</v>
      </c>
      <c r="G418" s="184">
        <f>G361/RES_summary!G$21</f>
        <v>227.85220647219495</v>
      </c>
      <c r="H418" s="184">
        <f>H361/RES_summary!H$21</f>
        <v>243.25047005191274</v>
      </c>
      <c r="I418" s="184">
        <f>I361/RES_summary!I$21</f>
        <v>0</v>
      </c>
      <c r="J418" s="184">
        <f>J361/RES_summary!J$21</f>
        <v>231.31334391006021</v>
      </c>
      <c r="K418" s="184">
        <f>K361/RES_summary!K$21</f>
        <v>223.01408954308599</v>
      </c>
      <c r="L418" s="184">
        <f>L361/RES_summary!L$21</f>
        <v>224.08930351677458</v>
      </c>
      <c r="M418" s="184">
        <f>M361/RES_summary!M$21</f>
        <v>221.27577971224159</v>
      </c>
      <c r="N418" s="184">
        <f>N361/RES_summary!N$21</f>
        <v>211.71650829512464</v>
      </c>
      <c r="O418" s="184">
        <f>O361/RES_summary!O$21</f>
        <v>185.77728053977879</v>
      </c>
      <c r="P418" s="184">
        <f>P361/RES_summary!P$21</f>
        <v>173.33952002445491</v>
      </c>
      <c r="Q418" s="184">
        <f>Q361/RES_summary!Q$21</f>
        <v>173.57569661614758</v>
      </c>
    </row>
    <row r="419" spans="1:17" ht="12" customHeight="1" x14ac:dyDescent="0.25">
      <c r="A419" s="158" t="s">
        <v>65</v>
      </c>
      <c r="B419" s="157"/>
      <c r="C419" s="178">
        <f>C362/RES_summary!C$21</f>
        <v>192.02241248498737</v>
      </c>
      <c r="D419" s="178">
        <f>D362/RES_summary!D$21</f>
        <v>185.58322851479181</v>
      </c>
      <c r="E419" s="178">
        <f>E362/RES_summary!E$21</f>
        <v>198.77771558809982</v>
      </c>
      <c r="F419" s="178">
        <f>F362/RES_summary!F$21</f>
        <v>197.39161660308054</v>
      </c>
      <c r="G419" s="178">
        <f>G362/RES_summary!G$21</f>
        <v>168.6643959303681</v>
      </c>
      <c r="H419" s="178">
        <f>H362/RES_summary!H$21</f>
        <v>185.44107520915787</v>
      </c>
      <c r="I419" s="178">
        <f>I362/RES_summary!I$21</f>
        <v>0</v>
      </c>
      <c r="J419" s="178">
        <f>J362/RES_summary!J$21</f>
        <v>180.51008892991655</v>
      </c>
      <c r="K419" s="178">
        <f>K362/RES_summary!K$21</f>
        <v>176.01477690971964</v>
      </c>
      <c r="L419" s="178">
        <f>L362/RES_summary!L$21</f>
        <v>176.50383647783082</v>
      </c>
      <c r="M419" s="178">
        <f>M362/RES_summary!M$21</f>
        <v>173.81871368545788</v>
      </c>
      <c r="N419" s="178">
        <f>N362/RES_summary!N$21</f>
        <v>166.02880278950158</v>
      </c>
      <c r="O419" s="178">
        <f>O362/RES_summary!O$21</f>
        <v>142.25089302998686</v>
      </c>
      <c r="P419" s="178">
        <f>P362/RES_summary!P$21</f>
        <v>123.70953745266644</v>
      </c>
      <c r="Q419" s="178">
        <f>Q362/RES_summary!Q$21</f>
        <v>133.92466855148083</v>
      </c>
    </row>
    <row r="420" spans="1:17" ht="12" customHeight="1" x14ac:dyDescent="0.25">
      <c r="A420" s="23" t="s">
        <v>161</v>
      </c>
      <c r="B420" s="156"/>
      <c r="C420" s="177">
        <f>C363/RES_summary!C$21</f>
        <v>190.37602830901417</v>
      </c>
      <c r="D420" s="177">
        <f>D363/RES_summary!D$21</f>
        <v>183.9594315613196</v>
      </c>
      <c r="E420" s="177">
        <f>E363/RES_summary!E$21</f>
        <v>194.53084333800282</v>
      </c>
      <c r="F420" s="177">
        <f>F363/RES_summary!F$21</f>
        <v>196.35283394016002</v>
      </c>
      <c r="G420" s="177">
        <f>G363/RES_summary!G$21</f>
        <v>163.2237006591275</v>
      </c>
      <c r="H420" s="177">
        <f>H363/RES_summary!H$21</f>
        <v>181.33339399614141</v>
      </c>
      <c r="I420" s="177">
        <f>I363/RES_summary!I$21</f>
        <v>0</v>
      </c>
      <c r="J420" s="177">
        <f>J363/RES_summary!J$21</f>
        <v>176.74337361863149</v>
      </c>
      <c r="K420" s="177">
        <f>K363/RES_summary!K$21</f>
        <v>169.16679927582504</v>
      </c>
      <c r="L420" s="177">
        <f>L363/RES_summary!L$21</f>
        <v>172.6714912365629</v>
      </c>
      <c r="M420" s="177">
        <f>M363/RES_summary!M$21</f>
        <v>170.45272453418102</v>
      </c>
      <c r="N420" s="177">
        <f>N363/RES_summary!N$21</f>
        <v>162.66700364907317</v>
      </c>
      <c r="O420" s="177">
        <f>O363/RES_summary!O$21</f>
        <v>139.64464683560811</v>
      </c>
      <c r="P420" s="177">
        <f>P363/RES_summary!P$21</f>
        <v>121.01643648315951</v>
      </c>
      <c r="Q420" s="177">
        <f>Q363/RES_summary!Q$21</f>
        <v>130.14970932499679</v>
      </c>
    </row>
    <row r="421" spans="1:17" ht="12" customHeight="1" x14ac:dyDescent="0.25">
      <c r="A421" s="23" t="s">
        <v>60</v>
      </c>
      <c r="B421" s="156"/>
      <c r="C421" s="177">
        <f>C364/RES_summary!C$21</f>
        <v>1.6463841759731963</v>
      </c>
      <c r="D421" s="177">
        <f>D364/RES_summary!D$21</f>
        <v>1.6237969534721957</v>
      </c>
      <c r="E421" s="177">
        <f>E364/RES_summary!E$21</f>
        <v>4.2468722500969882</v>
      </c>
      <c r="F421" s="177">
        <f>F364/RES_summary!F$21</f>
        <v>1.0387826629205346</v>
      </c>
      <c r="G421" s="177">
        <f>G364/RES_summary!G$21</f>
        <v>5.4406952712405809</v>
      </c>
      <c r="H421" s="177">
        <f>H364/RES_summary!H$21</f>
        <v>4.1076812130164591</v>
      </c>
      <c r="I421" s="177">
        <f>I364/RES_summary!I$21</f>
        <v>0</v>
      </c>
      <c r="J421" s="177">
        <f>J364/RES_summary!J$21</f>
        <v>3.7667153112850564</v>
      </c>
      <c r="K421" s="177">
        <f>K364/RES_summary!K$21</f>
        <v>6.8479776338945753</v>
      </c>
      <c r="L421" s="177">
        <f>L364/RES_summary!L$21</f>
        <v>3.8323452412679186</v>
      </c>
      <c r="M421" s="177">
        <f>M364/RES_summary!M$21</f>
        <v>3.3659891512768523</v>
      </c>
      <c r="N421" s="177">
        <f>N364/RES_summary!N$21</f>
        <v>3.3617991404284253</v>
      </c>
      <c r="O421" s="177">
        <f>O364/RES_summary!O$21</f>
        <v>2.606246194378731</v>
      </c>
      <c r="P421" s="177">
        <f>P364/RES_summary!P$21</f>
        <v>2.6931009695069243</v>
      </c>
      <c r="Q421" s="177">
        <f>Q364/RES_summary!Q$21</f>
        <v>3.7749592264840199</v>
      </c>
    </row>
    <row r="422" spans="1:17" ht="12" customHeight="1" x14ac:dyDescent="0.25">
      <c r="A422" s="158" t="s">
        <v>112</v>
      </c>
      <c r="B422" s="157"/>
      <c r="C422" s="178">
        <f>C365/RES_summary!C$21</f>
        <v>0.73385280185127322</v>
      </c>
      <c r="D422" s="178">
        <f>D365/RES_summary!D$21</f>
        <v>0.38984382917330163</v>
      </c>
      <c r="E422" s="178">
        <f>E365/RES_summary!E$21</f>
        <v>0.76603367104640718</v>
      </c>
      <c r="F422" s="178">
        <f>F365/RES_summary!F$21</f>
        <v>0.88155295465655481</v>
      </c>
      <c r="G422" s="178">
        <f>G365/RES_summary!G$21</f>
        <v>1.9309203663433809</v>
      </c>
      <c r="H422" s="178">
        <f>H365/RES_summary!H$21</f>
        <v>1.2577136511979643</v>
      </c>
      <c r="I422" s="178">
        <f>I365/RES_summary!I$21</f>
        <v>0</v>
      </c>
      <c r="J422" s="178">
        <f>J365/RES_summary!J$21</f>
        <v>1.8829936052980611</v>
      </c>
      <c r="K422" s="178">
        <f>K365/RES_summary!K$21</f>
        <v>1.3433565491180675</v>
      </c>
      <c r="L422" s="178">
        <f>L365/RES_summary!L$21</f>
        <v>1.8615285903721823</v>
      </c>
      <c r="M422" s="178">
        <f>M365/RES_summary!M$21</f>
        <v>1.023809143084939</v>
      </c>
      <c r="N422" s="178">
        <f>N365/RES_summary!N$21</f>
        <v>1.1244281167579064</v>
      </c>
      <c r="O422" s="178">
        <f>O365/RES_summary!O$21</f>
        <v>1.9185806435510107</v>
      </c>
      <c r="P422" s="178">
        <f>P365/RES_summary!P$21</f>
        <v>6.7421002942954011</v>
      </c>
      <c r="Q422" s="178">
        <f>Q365/RES_summary!Q$21</f>
        <v>1.0601972092753844</v>
      </c>
    </row>
    <row r="423" spans="1:17" ht="12" customHeight="1" x14ac:dyDescent="0.25">
      <c r="A423" s="23" t="s">
        <v>60</v>
      </c>
      <c r="B423" s="156"/>
      <c r="C423" s="177">
        <f>C366/RES_summary!C$21</f>
        <v>0.73385280185127322</v>
      </c>
      <c r="D423" s="177">
        <f>D366/RES_summary!D$21</f>
        <v>0.38984382917330163</v>
      </c>
      <c r="E423" s="177">
        <f>E366/RES_summary!E$21</f>
        <v>0.76603367104640718</v>
      </c>
      <c r="F423" s="177">
        <f>F366/RES_summary!F$21</f>
        <v>0.88155295465655481</v>
      </c>
      <c r="G423" s="177">
        <f>G366/RES_summary!G$21</f>
        <v>1.9309203663433809</v>
      </c>
      <c r="H423" s="177">
        <f>H366/RES_summary!H$21</f>
        <v>1.2577136511979643</v>
      </c>
      <c r="I423" s="177">
        <f>I366/RES_summary!I$21</f>
        <v>0</v>
      </c>
      <c r="J423" s="177">
        <f>J366/RES_summary!J$21</f>
        <v>1.8829936052980611</v>
      </c>
      <c r="K423" s="177">
        <f>K366/RES_summary!K$21</f>
        <v>1.3433565491180675</v>
      </c>
      <c r="L423" s="177">
        <f>L366/RES_summary!L$21</f>
        <v>1.8615285903721823</v>
      </c>
      <c r="M423" s="177">
        <f>M366/RES_summary!M$21</f>
        <v>1.023809143084939</v>
      </c>
      <c r="N423" s="177">
        <f>N366/RES_summary!N$21</f>
        <v>1.1244281167579064</v>
      </c>
      <c r="O423" s="177">
        <f>O366/RES_summary!O$21</f>
        <v>1.9185806435510107</v>
      </c>
      <c r="P423" s="177">
        <f>P366/RES_summary!P$21</f>
        <v>6.7421002942954011</v>
      </c>
      <c r="Q423" s="177">
        <f>Q366/RES_summary!Q$21</f>
        <v>1.0601972092753844</v>
      </c>
    </row>
    <row r="424" spans="1:17" ht="12" customHeight="1" x14ac:dyDescent="0.25">
      <c r="A424" s="158" t="s">
        <v>63</v>
      </c>
      <c r="B424" s="157"/>
      <c r="C424" s="178">
        <f>C367/RES_summary!C$21</f>
        <v>29.186038349293579</v>
      </c>
      <c r="D424" s="178">
        <f>D367/RES_summary!D$21</f>
        <v>28.41231719761419</v>
      </c>
      <c r="E424" s="178">
        <f>E367/RES_summary!E$21</f>
        <v>31.020686252347907</v>
      </c>
      <c r="F424" s="178">
        <f>F367/RES_summary!F$21</f>
        <v>25.73541990718827</v>
      </c>
      <c r="G424" s="178">
        <f>G367/RES_summary!G$21</f>
        <v>29.021339882659142</v>
      </c>
      <c r="H424" s="178">
        <f>H367/RES_summary!H$21</f>
        <v>32.580317484488909</v>
      </c>
      <c r="I424" s="178">
        <f>I367/RES_summary!I$21</f>
        <v>0</v>
      </c>
      <c r="J424" s="178">
        <f>J367/RES_summary!J$21</f>
        <v>30.249240818781111</v>
      </c>
      <c r="K424" s="178">
        <f>K367/RES_summary!K$21</f>
        <v>28.244115120949981</v>
      </c>
      <c r="L424" s="178">
        <f>L367/RES_summary!L$21</f>
        <v>27.925914625077457</v>
      </c>
      <c r="M424" s="178">
        <f>M367/RES_summary!M$21</f>
        <v>28.558409245390894</v>
      </c>
      <c r="N424" s="178">
        <f>N367/RES_summary!N$21</f>
        <v>28.687086008395987</v>
      </c>
      <c r="O424" s="178">
        <f>O367/RES_summary!O$21</f>
        <v>26.235462913579155</v>
      </c>
      <c r="P424" s="178">
        <f>P367/RES_summary!P$21</f>
        <v>25.630371709767008</v>
      </c>
      <c r="Q424" s="178">
        <f>Q367/RES_summary!Q$21</f>
        <v>25.566469483142107</v>
      </c>
    </row>
    <row r="425" spans="1:17" ht="12" customHeight="1" x14ac:dyDescent="0.25">
      <c r="A425" s="167" t="s">
        <v>160</v>
      </c>
      <c r="B425" s="132"/>
      <c r="C425" s="183">
        <f>C368/RES_summary!C$21</f>
        <v>29.186038349293579</v>
      </c>
      <c r="D425" s="183">
        <f>D368/RES_summary!D$21</f>
        <v>29.384921727140959</v>
      </c>
      <c r="E425" s="183">
        <f>E368/RES_summary!E$21</f>
        <v>31.020686252347907</v>
      </c>
      <c r="F425" s="183">
        <f>F368/RES_summary!F$21</f>
        <v>27.085710132066982</v>
      </c>
      <c r="G425" s="183">
        <f>G368/RES_summary!G$21</f>
        <v>29.021339882659142</v>
      </c>
      <c r="H425" s="183">
        <f>H368/RES_summary!H$21</f>
        <v>32.580317484488909</v>
      </c>
      <c r="I425" s="183">
        <f>I368/RES_summary!I$21</f>
        <v>0</v>
      </c>
      <c r="J425" s="183">
        <f>J368/RES_summary!J$21</f>
        <v>29.694009561070718</v>
      </c>
      <c r="K425" s="183">
        <f>K368/RES_summary!K$21</f>
        <v>28.244115120949981</v>
      </c>
      <c r="L425" s="183">
        <f>L368/RES_summary!L$21</f>
        <v>27.976385188170426</v>
      </c>
      <c r="M425" s="183">
        <f>M368/RES_summary!M$21</f>
        <v>28.558409245390894</v>
      </c>
      <c r="N425" s="183">
        <f>N368/RES_summary!N$21</f>
        <v>28.129461188980024</v>
      </c>
      <c r="O425" s="183">
        <f>O368/RES_summary!O$21</f>
        <v>28.346151671525675</v>
      </c>
      <c r="P425" s="183">
        <f>P368/RES_summary!P$21</f>
        <v>0</v>
      </c>
      <c r="Q425" s="183">
        <f>Q368/RES_summary!Q$21</f>
        <v>27.9190534599099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23.728298210697819</v>
      </c>
      <c r="E429" s="180">
        <f>E372/RES_summary!E$21</f>
        <v>0</v>
      </c>
      <c r="F429" s="180">
        <f>F372/RES_summary!F$21</f>
        <v>24.118233567520747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32.240770898215182</v>
      </c>
      <c r="K429" s="180">
        <f>K372/RES_summary!K$21</f>
        <v>0</v>
      </c>
      <c r="L429" s="180">
        <f>L372/RES_summary!L$21</f>
        <v>27.250853296051176</v>
      </c>
      <c r="M429" s="180">
        <f>M372/RES_summary!M$21</f>
        <v>0</v>
      </c>
      <c r="N429" s="180">
        <f>N372/RES_summary!N$21</f>
        <v>30.378340376837343</v>
      </c>
      <c r="O429" s="180">
        <f>O372/RES_summary!O$21</f>
        <v>25.19346807504883</v>
      </c>
      <c r="P429" s="180">
        <f>P372/RES_summary!P$21</f>
        <v>25.630371709767008</v>
      </c>
      <c r="Q429" s="180">
        <f>Q372/RES_summary!Q$21</f>
        <v>23.340169455829233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17.356668337187145</v>
      </c>
      <c r="D433" s="178">
        <f>D376/RES_summary!D$21</f>
        <v>17.78756740202699</v>
      </c>
      <c r="E433" s="178">
        <f>E376/RES_summary!E$21</f>
        <v>19.841635006252076</v>
      </c>
      <c r="F433" s="178">
        <f>F376/RES_summary!F$21</f>
        <v>15.989664721760958</v>
      </c>
      <c r="G433" s="178">
        <f>G376/RES_summary!G$21</f>
        <v>28.235550292824342</v>
      </c>
      <c r="H433" s="178">
        <f>H376/RES_summary!H$21</f>
        <v>23.971363707067976</v>
      </c>
      <c r="I433" s="178">
        <f>I376/RES_summary!I$21</f>
        <v>0</v>
      </c>
      <c r="J433" s="178">
        <f>J376/RES_summary!J$21</f>
        <v>18.671020556064509</v>
      </c>
      <c r="K433" s="178">
        <f>K376/RES_summary!K$21</f>
        <v>17.411840963298282</v>
      </c>
      <c r="L433" s="178">
        <f>L376/RES_summary!L$21</f>
        <v>17.798023823494148</v>
      </c>
      <c r="M433" s="178">
        <f>M376/RES_summary!M$21</f>
        <v>17.874847638307877</v>
      </c>
      <c r="N433" s="178">
        <f>N376/RES_summary!N$21</f>
        <v>15.876191380469169</v>
      </c>
      <c r="O433" s="178">
        <f>O376/RES_summary!O$21</f>
        <v>15.372343952661755</v>
      </c>
      <c r="P433" s="178">
        <f>P376/RES_summary!P$21</f>
        <v>17.257510567726055</v>
      </c>
      <c r="Q433" s="178">
        <f>Q376/RES_summary!Q$21</f>
        <v>13.024361372249253</v>
      </c>
    </row>
    <row r="434" spans="1:17" ht="12" customHeight="1" x14ac:dyDescent="0.25">
      <c r="A434" s="23" t="s">
        <v>203</v>
      </c>
      <c r="B434" s="156"/>
      <c r="C434" s="177">
        <f>C377/RES_summary!C$21</f>
        <v>17.356668337187145</v>
      </c>
      <c r="D434" s="177">
        <f>D377/RES_summary!D$21</f>
        <v>19.985846390946588</v>
      </c>
      <c r="E434" s="177">
        <f>E377/RES_summary!E$21</f>
        <v>20.409971297011804</v>
      </c>
      <c r="F434" s="177">
        <f>F377/RES_summary!F$21</f>
        <v>16.144875956522064</v>
      </c>
      <c r="G434" s="177">
        <f>G377/RES_summary!G$21</f>
        <v>28.235550292824342</v>
      </c>
      <c r="H434" s="177">
        <f>H377/RES_summary!H$21</f>
        <v>23.971363707067976</v>
      </c>
      <c r="I434" s="177">
        <f>I377/RES_summary!I$21</f>
        <v>0</v>
      </c>
      <c r="J434" s="177">
        <f>J377/RES_summary!J$21</f>
        <v>17.706502092976564</v>
      </c>
      <c r="K434" s="177">
        <f>K377/RES_summary!K$21</f>
        <v>17.411840963298282</v>
      </c>
      <c r="L434" s="177">
        <f>L377/RES_summary!L$21</f>
        <v>17.798023823494148</v>
      </c>
      <c r="M434" s="177">
        <f>M377/RES_summary!M$21</f>
        <v>17.874847638307877</v>
      </c>
      <c r="N434" s="177">
        <f>N377/RES_summary!N$21</f>
        <v>18.033045635047529</v>
      </c>
      <c r="O434" s="177">
        <f>O377/RES_summary!O$21</f>
        <v>17.836672040191772</v>
      </c>
      <c r="P434" s="177">
        <f>P377/RES_summary!P$21</f>
        <v>17.257510567726055</v>
      </c>
      <c r="Q434" s="177">
        <f>Q377/RES_summary!Q$21</f>
        <v>17.433929308124746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13.706546877997532</v>
      </c>
      <c r="E435" s="176">
        <f>E378/RES_summary!E$21</f>
        <v>9.7495902915601267</v>
      </c>
      <c r="F435" s="176">
        <f>F378/RES_summary!F$21</f>
        <v>15.310766730423557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21.991170910462611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13.341498878673418</v>
      </c>
      <c r="O435" s="176">
        <f>O378/RES_summary!O$21</f>
        <v>12.238385170109568</v>
      </c>
      <c r="P435" s="176">
        <f>P378/RES_summary!P$21</f>
        <v>0</v>
      </c>
      <c r="Q435" s="176">
        <f>Q378/RES_summary!Q$21</f>
        <v>10.616945661852467</v>
      </c>
    </row>
    <row r="437" spans="1:17" ht="12" customHeight="1" x14ac:dyDescent="0.25">
      <c r="A437" s="152" t="s">
        <v>185</v>
      </c>
      <c r="B437" s="168"/>
      <c r="C437" s="184">
        <f>C380/RES_summary!C$21</f>
        <v>143.74685722307197</v>
      </c>
      <c r="D437" s="184">
        <f>D380/RES_summary!D$21</f>
        <v>142.02163935099793</v>
      </c>
      <c r="E437" s="184">
        <f>E380/RES_summary!E$21</f>
        <v>153.6605437534682</v>
      </c>
      <c r="F437" s="184">
        <f>F380/RES_summary!F$21</f>
        <v>149.09740290877622</v>
      </c>
      <c r="G437" s="184">
        <f>G380/RES_summary!G$21</f>
        <v>142.57030890692386</v>
      </c>
      <c r="H437" s="184">
        <f>H380/RES_summary!H$21</f>
        <v>151.52297727866318</v>
      </c>
      <c r="I437" s="184">
        <f>I380/RES_summary!I$21</f>
        <v>0</v>
      </c>
      <c r="J437" s="184">
        <f>J380/RES_summary!J$21</f>
        <v>147.25037713808948</v>
      </c>
      <c r="K437" s="184">
        <f>K380/RES_summary!K$21</f>
        <v>143.40691533836113</v>
      </c>
      <c r="L437" s="184">
        <f>L380/RES_summary!L$21</f>
        <v>144.3598583825389</v>
      </c>
      <c r="M437" s="184">
        <f>M380/RES_summary!M$21</f>
        <v>141.58949910786703</v>
      </c>
      <c r="N437" s="184">
        <f>N380/RES_summary!N$21</f>
        <v>138.09755167736384</v>
      </c>
      <c r="O437" s="184">
        <f>O380/RES_summary!O$21</f>
        <v>122.89436560004943</v>
      </c>
      <c r="P437" s="184">
        <f>P380/RES_summary!P$21</f>
        <v>125.09038508959789</v>
      </c>
      <c r="Q437" s="184">
        <f>Q380/RES_summary!Q$21</f>
        <v>116.13295184887062</v>
      </c>
    </row>
    <row r="438" spans="1:17" ht="12" customHeight="1" x14ac:dyDescent="0.25">
      <c r="A438" s="158" t="s">
        <v>65</v>
      </c>
      <c r="B438" s="157"/>
      <c r="C438" s="178">
        <f>C381/RES_summary!C$21</f>
        <v>118.35741942915246</v>
      </c>
      <c r="D438" s="178">
        <f>D381/RES_summary!D$21</f>
        <v>115.19989029693362</v>
      </c>
      <c r="E438" s="178">
        <f>E381/RES_summary!E$21</f>
        <v>125.38323166796263</v>
      </c>
      <c r="F438" s="178">
        <f>F381/RES_summary!F$21</f>
        <v>123.05887089012631</v>
      </c>
      <c r="G438" s="178">
        <f>G381/RES_summary!G$21</f>
        <v>108.58202921179382</v>
      </c>
      <c r="H438" s="178">
        <f>H381/RES_summary!H$21</f>
        <v>118.72545894537627</v>
      </c>
      <c r="I438" s="178">
        <f>I381/RES_summary!I$21</f>
        <v>0</v>
      </c>
      <c r="J438" s="178">
        <f>J381/RES_summary!J$21</f>
        <v>114.17014821022869</v>
      </c>
      <c r="K438" s="178">
        <f>K381/RES_summary!K$21</f>
        <v>115.36566389474562</v>
      </c>
      <c r="L438" s="178">
        <f>L381/RES_summary!L$21</f>
        <v>114.43112506307918</v>
      </c>
      <c r="M438" s="178">
        <f>M381/RES_summary!M$21</f>
        <v>113.45373544512745</v>
      </c>
      <c r="N438" s="178">
        <f>N381/RES_summary!N$21</f>
        <v>107.66660137910804</v>
      </c>
      <c r="O438" s="178">
        <f>O381/RES_summary!O$21</f>
        <v>90.831556451436697</v>
      </c>
      <c r="P438" s="178">
        <f>P381/RES_summary!P$21</f>
        <v>78.536596579040406</v>
      </c>
      <c r="Q438" s="178">
        <f>Q381/RES_summary!Q$21</f>
        <v>87.893356872061474</v>
      </c>
    </row>
    <row r="439" spans="1:17" ht="12" customHeight="1" x14ac:dyDescent="0.25">
      <c r="A439" s="23" t="s">
        <v>161</v>
      </c>
      <c r="B439" s="156"/>
      <c r="C439" s="177">
        <f>C382/RES_summary!C$21</f>
        <v>116.49322379004248</v>
      </c>
      <c r="D439" s="177">
        <f>D382/RES_summary!D$21</f>
        <v>113.40650357808657</v>
      </c>
      <c r="E439" s="177">
        <f>E382/RES_summary!E$21</f>
        <v>120.71196521819793</v>
      </c>
      <c r="F439" s="177">
        <f>F382/RES_summary!F$21</f>
        <v>121.92611830290758</v>
      </c>
      <c r="G439" s="177">
        <f>G382/RES_summary!G$21</f>
        <v>102.60821817702032</v>
      </c>
      <c r="H439" s="177">
        <f>H382/RES_summary!H$21</f>
        <v>114.24182796375628</v>
      </c>
      <c r="I439" s="177">
        <f>I382/RES_summary!I$21</f>
        <v>0</v>
      </c>
      <c r="J439" s="177">
        <f>J382/RES_summary!J$21</f>
        <v>110.16004124082508</v>
      </c>
      <c r="K439" s="177">
        <f>K382/RES_summary!K$21</f>
        <v>107.96880921648041</v>
      </c>
      <c r="L439" s="177">
        <f>L382/RES_summary!L$21</f>
        <v>110.32866311026348</v>
      </c>
      <c r="M439" s="177">
        <f>M382/RES_summary!M$21</f>
        <v>109.86643519786169</v>
      </c>
      <c r="N439" s="177">
        <f>N382/RES_summary!N$21</f>
        <v>104.15974912077957</v>
      </c>
      <c r="O439" s="177">
        <f>O382/RES_summary!O$21</f>
        <v>88.175612960112218</v>
      </c>
      <c r="P439" s="177">
        <f>P382/RES_summary!P$21</f>
        <v>75.830734731181721</v>
      </c>
      <c r="Q439" s="177">
        <f>Q382/RES_summary!Q$21</f>
        <v>84.02792610589357</v>
      </c>
    </row>
    <row r="440" spans="1:17" ht="12" customHeight="1" x14ac:dyDescent="0.25">
      <c r="A440" s="23" t="s">
        <v>60</v>
      </c>
      <c r="B440" s="156"/>
      <c r="C440" s="177">
        <f>C383/RES_summary!C$21</f>
        <v>1.8641956391099905</v>
      </c>
      <c r="D440" s="177">
        <f>D383/RES_summary!D$21</f>
        <v>1.7933867188470369</v>
      </c>
      <c r="E440" s="177">
        <f>E383/RES_summary!E$21</f>
        <v>4.6712664497647021</v>
      </c>
      <c r="F440" s="177">
        <f>F383/RES_summary!F$21</f>
        <v>1.1327525872187247</v>
      </c>
      <c r="G440" s="177">
        <f>G383/RES_summary!G$21</f>
        <v>5.9738110347735009</v>
      </c>
      <c r="H440" s="177">
        <f>H383/RES_summary!H$21</f>
        <v>4.4836309816199824</v>
      </c>
      <c r="I440" s="177">
        <f>I383/RES_summary!I$21</f>
        <v>0</v>
      </c>
      <c r="J440" s="177">
        <f>J383/RES_summary!J$21</f>
        <v>4.0101069694036173</v>
      </c>
      <c r="K440" s="177">
        <f>K383/RES_summary!K$21</f>
        <v>7.3968546782652158</v>
      </c>
      <c r="L440" s="177">
        <f>L383/RES_summary!L$21</f>
        <v>4.1024619528157125</v>
      </c>
      <c r="M440" s="177">
        <f>M383/RES_summary!M$21</f>
        <v>3.5873002472657651</v>
      </c>
      <c r="N440" s="177">
        <f>N383/RES_summary!N$21</f>
        <v>3.5068522583284825</v>
      </c>
      <c r="O440" s="177">
        <f>O383/RES_summary!O$21</f>
        <v>2.6559434913244875</v>
      </c>
      <c r="P440" s="177">
        <f>P383/RES_summary!P$21</f>
        <v>2.7058618478586931</v>
      </c>
      <c r="Q440" s="177">
        <f>Q383/RES_summary!Q$21</f>
        <v>3.865430766167901</v>
      </c>
    </row>
    <row r="441" spans="1:17" ht="12" customHeight="1" x14ac:dyDescent="0.25">
      <c r="A441" s="158" t="s">
        <v>112</v>
      </c>
      <c r="B441" s="157"/>
      <c r="C441" s="178">
        <f>C384/RES_summary!C$21</f>
        <v>1.2748552984374495</v>
      </c>
      <c r="D441" s="178">
        <f>D384/RES_summary!D$21</f>
        <v>0.69418329874223339</v>
      </c>
      <c r="E441" s="178">
        <f>E384/RES_summary!E$21</f>
        <v>1.402160084189686</v>
      </c>
      <c r="F441" s="178">
        <f>F384/RES_summary!F$21</f>
        <v>1.6646744171852785</v>
      </c>
      <c r="G441" s="178">
        <f>G384/RES_summary!G$21</f>
        <v>3.7788563800439361</v>
      </c>
      <c r="H441" s="178">
        <f>H384/RES_summary!H$21</f>
        <v>2.5629639876654533</v>
      </c>
      <c r="I441" s="178">
        <f>I384/RES_summary!I$21</f>
        <v>0</v>
      </c>
      <c r="J441" s="178">
        <f>J384/RES_summary!J$21</f>
        <v>4.081805238330543</v>
      </c>
      <c r="K441" s="178">
        <f>K384/RES_summary!K$21</f>
        <v>3.1055088380495812</v>
      </c>
      <c r="L441" s="178">
        <f>L384/RES_summary!L$21</f>
        <v>4.675159483808895</v>
      </c>
      <c r="M441" s="178">
        <f>M384/RES_summary!M$21</f>
        <v>2.6860595361375599</v>
      </c>
      <c r="N441" s="178">
        <f>N384/RES_summary!N$21</f>
        <v>3.0707894743746067</v>
      </c>
      <c r="O441" s="178">
        <f>O384/RES_summary!O$21</f>
        <v>5.3728119826892309</v>
      </c>
      <c r="P441" s="178">
        <f>P384/RES_summary!P$21</f>
        <v>19.802655459838348</v>
      </c>
      <c r="Q441" s="178">
        <f>Q384/RES_summary!Q$21</f>
        <v>3.1890729775999591</v>
      </c>
    </row>
    <row r="442" spans="1:17" ht="12" customHeight="1" x14ac:dyDescent="0.25">
      <c r="A442" s="23" t="s">
        <v>60</v>
      </c>
      <c r="B442" s="156"/>
      <c r="C442" s="177">
        <f>C385/RES_summary!C$21</f>
        <v>1.2748552984374495</v>
      </c>
      <c r="D442" s="177">
        <f>D385/RES_summary!D$21</f>
        <v>0.69418329874223339</v>
      </c>
      <c r="E442" s="177">
        <f>E385/RES_summary!E$21</f>
        <v>1.402160084189686</v>
      </c>
      <c r="F442" s="177">
        <f>F385/RES_summary!F$21</f>
        <v>1.6646744171852785</v>
      </c>
      <c r="G442" s="177">
        <f>G385/RES_summary!G$21</f>
        <v>3.7788563800439361</v>
      </c>
      <c r="H442" s="177">
        <f>H385/RES_summary!H$21</f>
        <v>2.5629639876654533</v>
      </c>
      <c r="I442" s="177">
        <f>I385/RES_summary!I$21</f>
        <v>0</v>
      </c>
      <c r="J442" s="177">
        <f>J385/RES_summary!J$21</f>
        <v>4.081805238330543</v>
      </c>
      <c r="K442" s="177">
        <f>K385/RES_summary!K$21</f>
        <v>3.1055088380495812</v>
      </c>
      <c r="L442" s="177">
        <f>L385/RES_summary!L$21</f>
        <v>4.675159483808895</v>
      </c>
      <c r="M442" s="177">
        <f>M385/RES_summary!M$21</f>
        <v>2.6860595361375599</v>
      </c>
      <c r="N442" s="177">
        <f>N385/RES_summary!N$21</f>
        <v>3.0707894743746067</v>
      </c>
      <c r="O442" s="177">
        <f>O385/RES_summary!O$21</f>
        <v>5.3728119826892309</v>
      </c>
      <c r="P442" s="177">
        <f>P385/RES_summary!P$21</f>
        <v>19.802655459838348</v>
      </c>
      <c r="Q442" s="177">
        <f>Q385/RES_summary!Q$21</f>
        <v>3.1890729775999591</v>
      </c>
    </row>
    <row r="443" spans="1:17" ht="12" customHeight="1" x14ac:dyDescent="0.25">
      <c r="A443" s="158" t="s">
        <v>63</v>
      </c>
      <c r="B443" s="157"/>
      <c r="C443" s="178">
        <f>C386/RES_summary!C$21</f>
        <v>15.713622496802465</v>
      </c>
      <c r="D443" s="178">
        <f>D386/RES_summary!D$21</f>
        <v>15.896645797929077</v>
      </c>
      <c r="E443" s="178">
        <f>E386/RES_summary!E$21</f>
        <v>16.921892171976275</v>
      </c>
      <c r="F443" s="178">
        <f>F386/RES_summary!F$21</f>
        <v>15.500638869559847</v>
      </c>
      <c r="G443" s="178">
        <f>G386/RES_summary!G$21</f>
        <v>16.009524315830401</v>
      </c>
      <c r="H443" s="178">
        <f>H386/RES_summary!H$21</f>
        <v>18.092149796305545</v>
      </c>
      <c r="I443" s="178">
        <f>I386/RES_summary!I$21</f>
        <v>0</v>
      </c>
      <c r="J443" s="178">
        <f>J386/RES_summary!J$21</f>
        <v>17.819435225153299</v>
      </c>
      <c r="K443" s="178">
        <f>K386/RES_summary!K$21</f>
        <v>15.93390870078815</v>
      </c>
      <c r="L443" s="178">
        <f>L386/RES_summary!L$21</f>
        <v>16.043580282731192</v>
      </c>
      <c r="M443" s="178">
        <f>M386/RES_summary!M$21</f>
        <v>16.223682466010406</v>
      </c>
      <c r="N443" s="178">
        <f>N386/RES_summary!N$21</f>
        <v>17.256275055977</v>
      </c>
      <c r="O443" s="178">
        <f>O386/RES_summary!O$21</f>
        <v>17.063893611315418</v>
      </c>
      <c r="P443" s="178">
        <f>P386/RES_summary!P$21</f>
        <v>17.862425241382692</v>
      </c>
      <c r="Q443" s="178">
        <f>Q386/RES_summary!Q$21</f>
        <v>16.154150758637694</v>
      </c>
    </row>
    <row r="444" spans="1:17" ht="12" customHeight="1" x14ac:dyDescent="0.25">
      <c r="A444" s="167" t="s">
        <v>160</v>
      </c>
      <c r="B444" s="132"/>
      <c r="C444" s="183">
        <f>C387/RES_summary!C$21</f>
        <v>15.713622496802465</v>
      </c>
      <c r="D444" s="183">
        <f>D387/RES_summary!D$21</f>
        <v>15.912803230681357</v>
      </c>
      <c r="E444" s="183">
        <f>E387/RES_summary!E$21</f>
        <v>16.921892171976275</v>
      </c>
      <c r="F444" s="183">
        <f>F387/RES_summary!F$21</f>
        <v>14.830606678385056</v>
      </c>
      <c r="G444" s="183">
        <f>G387/RES_summary!G$21</f>
        <v>16.009524315830401</v>
      </c>
      <c r="H444" s="183">
        <f>H387/RES_summary!H$21</f>
        <v>18.092149796305545</v>
      </c>
      <c r="I444" s="183">
        <f>I387/RES_summary!I$21</f>
        <v>0</v>
      </c>
      <c r="J444" s="183">
        <f>J387/RES_summary!J$21</f>
        <v>16.664200562398094</v>
      </c>
      <c r="K444" s="183">
        <f>K387/RES_summary!K$21</f>
        <v>15.93390870078815</v>
      </c>
      <c r="L444" s="183">
        <f>L387/RES_summary!L$21</f>
        <v>15.84352468857913</v>
      </c>
      <c r="M444" s="183">
        <f>M387/RES_summary!M$21</f>
        <v>16.223682466010406</v>
      </c>
      <c r="N444" s="183">
        <f>N387/RES_summary!N$21</f>
        <v>16.008797071878931</v>
      </c>
      <c r="O444" s="183">
        <f>O387/RES_summary!O$21</f>
        <v>16.168026394573847</v>
      </c>
      <c r="P444" s="183">
        <f>P387/RES_summary!P$21</f>
        <v>0</v>
      </c>
      <c r="Q444" s="183">
        <f>Q387/RES_summary!Q$21</f>
        <v>15.986602181735718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15.818832339844196</v>
      </c>
      <c r="E448" s="180">
        <f>E391/RES_summary!E$21</f>
        <v>0</v>
      </c>
      <c r="F448" s="180">
        <f>F391/RES_summary!F$21</f>
        <v>16.30310850663561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21.963086267368009</v>
      </c>
      <c r="K448" s="180">
        <f>K391/RES_summary!K$21</f>
        <v>0</v>
      </c>
      <c r="L448" s="180">
        <f>L391/RES_summary!L$21</f>
        <v>18.71939341005184</v>
      </c>
      <c r="M448" s="180">
        <f>M391/RES_summary!M$21</f>
        <v>0</v>
      </c>
      <c r="N448" s="180">
        <f>N391/RES_summary!N$21</f>
        <v>21.039827216280877</v>
      </c>
      <c r="O448" s="180">
        <f>O391/RES_summary!O$21</f>
        <v>17.506161099754326</v>
      </c>
      <c r="P448" s="180">
        <f>P391/RES_summary!P$21</f>
        <v>17.862425241382692</v>
      </c>
      <c r="Q448" s="180">
        <f>Q391/RES_summary!Q$21</f>
        <v>16.31270552438323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8.4009599986795926</v>
      </c>
      <c r="D452" s="178">
        <f>D395/RES_summary!D$21</f>
        <v>10.230919957393011</v>
      </c>
      <c r="E452" s="178">
        <f>E395/RES_summary!E$21</f>
        <v>9.9532598293396219</v>
      </c>
      <c r="F452" s="178">
        <f>F395/RES_summary!F$21</f>
        <v>8.8732187319047657</v>
      </c>
      <c r="G452" s="178">
        <f>G395/RES_summary!G$21</f>
        <v>14.199898999255693</v>
      </c>
      <c r="H452" s="178">
        <f>H395/RES_summary!H$21</f>
        <v>12.142404549315907</v>
      </c>
      <c r="I452" s="178">
        <f>I395/RES_summary!I$21</f>
        <v>0</v>
      </c>
      <c r="J452" s="178">
        <f>J395/RES_summary!J$21</f>
        <v>11.17898846437693</v>
      </c>
      <c r="K452" s="178">
        <f>K395/RES_summary!K$21</f>
        <v>9.0018339047777882</v>
      </c>
      <c r="L452" s="178">
        <f>L395/RES_summary!L$21</f>
        <v>9.2099935529196539</v>
      </c>
      <c r="M452" s="178">
        <f>M395/RES_summary!M$21</f>
        <v>9.2260216605915968</v>
      </c>
      <c r="N452" s="178">
        <f>N395/RES_summary!N$21</f>
        <v>10.103885767904186</v>
      </c>
      <c r="O452" s="178">
        <f>O395/RES_summary!O$21</f>
        <v>9.626103554608072</v>
      </c>
      <c r="P452" s="178">
        <f>P395/RES_summary!P$21</f>
        <v>8.8887078093364345</v>
      </c>
      <c r="Q452" s="178">
        <f>Q395/RES_summary!Q$21</f>
        <v>8.8963712405714777</v>
      </c>
    </row>
    <row r="453" spans="1:17" ht="12" customHeight="1" x14ac:dyDescent="0.25">
      <c r="A453" s="23" t="s">
        <v>203</v>
      </c>
      <c r="B453" s="156"/>
      <c r="C453" s="177">
        <f>C396/RES_summary!C$21</f>
        <v>8.4009599986795926</v>
      </c>
      <c r="D453" s="177">
        <f>D396/RES_summary!D$21</f>
        <v>9.7674611103861828</v>
      </c>
      <c r="E453" s="177">
        <f>E396/RES_summary!E$21</f>
        <v>10.067722659660117</v>
      </c>
      <c r="F453" s="177">
        <f>F396/RES_summary!F$21</f>
        <v>8.0457037277323629</v>
      </c>
      <c r="G453" s="177">
        <f>G396/RES_summary!G$21</f>
        <v>14.199898999255693</v>
      </c>
      <c r="H453" s="177">
        <f>H396/RES_summary!H$21</f>
        <v>12.142404549315907</v>
      </c>
      <c r="I453" s="177">
        <f>I396/RES_summary!I$21</f>
        <v>0</v>
      </c>
      <c r="J453" s="177">
        <f>J396/RES_summary!J$21</f>
        <v>9.164696053910756</v>
      </c>
      <c r="K453" s="177">
        <f>K396/RES_summary!K$21</f>
        <v>9.0018339047777882</v>
      </c>
      <c r="L453" s="177">
        <f>L396/RES_summary!L$21</f>
        <v>9.2099935529196539</v>
      </c>
      <c r="M453" s="177">
        <f>M396/RES_summary!M$21</f>
        <v>9.2260216605915968</v>
      </c>
      <c r="N453" s="177">
        <f>N396/RES_summary!N$21</f>
        <v>9.2898614144442071</v>
      </c>
      <c r="O453" s="177">
        <f>O396/RES_summary!O$21</f>
        <v>9.2015645384785287</v>
      </c>
      <c r="P453" s="177">
        <f>P396/RES_summary!P$21</f>
        <v>8.8887078093364345</v>
      </c>
      <c r="Q453" s="177">
        <f>Q396/RES_summary!Q$21</f>
        <v>8.9924604960215806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11.091313508990149</v>
      </c>
      <c r="E454" s="176">
        <f>E397/RES_summary!E$21</f>
        <v>7.9207237753416395</v>
      </c>
      <c r="F454" s="176">
        <f>F397/RES_summary!F$21</f>
        <v>12.492790955519274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18.112763105724454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11.060511103442915</v>
      </c>
      <c r="O454" s="176">
        <f>O397/RES_summary!O$21</f>
        <v>10.166002354961718</v>
      </c>
      <c r="P454" s="176">
        <f>P397/RES_summary!P$21</f>
        <v>0</v>
      </c>
      <c r="Q454" s="176">
        <f>Q397/RES_summary!Q$21</f>
        <v>8.8439110479778051</v>
      </c>
    </row>
    <row r="456" spans="1:17" ht="12" customHeight="1" x14ac:dyDescent="0.25">
      <c r="A456" s="152" t="s">
        <v>184</v>
      </c>
      <c r="B456" s="168"/>
      <c r="C456" s="184">
        <f>C399/RES_summary!C$21</f>
        <v>47.856720379079697</v>
      </c>
      <c r="D456" s="184">
        <f>D399/RES_summary!D$21</f>
        <v>44.697958453847008</v>
      </c>
      <c r="E456" s="184">
        <f>E399/RES_summary!E$21</f>
        <v>49.463530716220511</v>
      </c>
      <c r="F456" s="184">
        <f>F399/RES_summary!F$21</f>
        <v>45.298565437388156</v>
      </c>
      <c r="G456" s="184">
        <f>G399/RES_summary!G$21</f>
        <v>44.536275211780534</v>
      </c>
      <c r="H456" s="184">
        <f>H399/RES_summary!H$21</f>
        <v>48.051917573468842</v>
      </c>
      <c r="I456" s="184">
        <f>I399/RES_summary!I$21</f>
        <v>0</v>
      </c>
      <c r="J456" s="184">
        <f>J399/RES_summary!J$21</f>
        <v>43.163441078354815</v>
      </c>
      <c r="K456" s="184">
        <f>K399/RES_summary!K$21</f>
        <v>43.393413081181471</v>
      </c>
      <c r="L456" s="184">
        <f>L399/RES_summary!L$21</f>
        <v>43.732162710268319</v>
      </c>
      <c r="M456" s="184">
        <f>M399/RES_summary!M$21</f>
        <v>43.810177219860293</v>
      </c>
      <c r="N456" s="184">
        <f>N399/RES_summary!N$21</f>
        <v>39.099272873537203</v>
      </c>
      <c r="O456" s="184">
        <f>O399/RES_summary!O$21</f>
        <v>32.117104027257987</v>
      </c>
      <c r="P456" s="184">
        <f>P399/RES_summary!P$21</f>
        <v>27.930832991539198</v>
      </c>
      <c r="Q456" s="184">
        <f>Q399/RES_summary!Q$21</f>
        <v>30.275420254273882</v>
      </c>
    </row>
    <row r="457" spans="1:17" ht="12" customHeight="1" x14ac:dyDescent="0.25">
      <c r="A457" s="158" t="s">
        <v>65</v>
      </c>
      <c r="B457" s="157"/>
      <c r="C457" s="178">
        <f>C400/RES_summary!C$21</f>
        <v>38.455263378970415</v>
      </c>
      <c r="D457" s="178">
        <f>D400/RES_summary!D$21</f>
        <v>37.159134238547779</v>
      </c>
      <c r="E457" s="178">
        <f>E400/RES_summary!E$21</f>
        <v>39.294520861384747</v>
      </c>
      <c r="F457" s="178">
        <f>F400/RES_summary!F$21</f>
        <v>39.662556317856378</v>
      </c>
      <c r="G457" s="178">
        <f>G400/RES_summary!G$21</f>
        <v>32.970592223662713</v>
      </c>
      <c r="H457" s="178">
        <f>H400/RES_summary!H$21</f>
        <v>36.628684228065993</v>
      </c>
      <c r="I457" s="178">
        <f>I400/RES_summary!I$21</f>
        <v>0</v>
      </c>
      <c r="J457" s="178">
        <f>J400/RES_summary!J$21</f>
        <v>35.701516852531313</v>
      </c>
      <c r="K457" s="178">
        <f>K400/RES_summary!K$21</f>
        <v>34.171076468566348</v>
      </c>
      <c r="L457" s="178">
        <f>L400/RES_summary!L$21</f>
        <v>34.879011462322872</v>
      </c>
      <c r="M457" s="178">
        <f>M400/RES_summary!M$21</f>
        <v>34.43082868072765</v>
      </c>
      <c r="N457" s="178">
        <f>N400/RES_summary!N$21</f>
        <v>32.858141458017066</v>
      </c>
      <c r="O457" s="178">
        <f>O400/RES_summary!O$21</f>
        <v>28.207709348836904</v>
      </c>
      <c r="P457" s="178">
        <f>P400/RES_summary!P$21</f>
        <v>24.444878798451079</v>
      </c>
      <c r="Q457" s="178">
        <f>Q400/RES_summary!Q$21</f>
        <v>26.289766601629502</v>
      </c>
    </row>
    <row r="458" spans="1:17" ht="12" customHeight="1" x14ac:dyDescent="0.25">
      <c r="A458" s="23" t="s">
        <v>161</v>
      </c>
      <c r="B458" s="156"/>
      <c r="C458" s="177">
        <f>C401/RES_summary!C$21</f>
        <v>38.455263378970415</v>
      </c>
      <c r="D458" s="177">
        <f>D401/RES_summary!D$21</f>
        <v>37.159134238547779</v>
      </c>
      <c r="E458" s="177">
        <f>E401/RES_summary!E$21</f>
        <v>39.294520861384747</v>
      </c>
      <c r="F458" s="177">
        <f>F401/RES_summary!F$21</f>
        <v>39.662556317856378</v>
      </c>
      <c r="G458" s="177">
        <f>G401/RES_summary!G$21</f>
        <v>32.970592223662713</v>
      </c>
      <c r="H458" s="177">
        <f>H401/RES_summary!H$21</f>
        <v>36.628684228065993</v>
      </c>
      <c r="I458" s="177">
        <f>I401/RES_summary!I$21</f>
        <v>0</v>
      </c>
      <c r="J458" s="177">
        <f>J401/RES_summary!J$21</f>
        <v>35.701516852531313</v>
      </c>
      <c r="K458" s="177">
        <f>K401/RES_summary!K$21</f>
        <v>34.171076468566348</v>
      </c>
      <c r="L458" s="177">
        <f>L401/RES_summary!L$21</f>
        <v>34.879011462322872</v>
      </c>
      <c r="M458" s="177">
        <f>M401/RES_summary!M$21</f>
        <v>34.43082868072765</v>
      </c>
      <c r="N458" s="177">
        <f>N401/RES_summary!N$21</f>
        <v>32.858141458017066</v>
      </c>
      <c r="O458" s="177">
        <f>O401/RES_summary!O$21</f>
        <v>28.207709348836904</v>
      </c>
      <c r="P458" s="177">
        <f>P401/RES_summary!P$21</f>
        <v>24.444878798451079</v>
      </c>
      <c r="Q458" s="177">
        <f>Q401/RES_summary!Q$21</f>
        <v>26.289766601629502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5.8954732992382368</v>
      </c>
      <c r="D462" s="178">
        <f>D405/RES_summary!D$21</f>
        <v>4.9150669551679043</v>
      </c>
      <c r="E462" s="178">
        <f>E405/RES_summary!E$21</f>
        <v>6.2660654843273784</v>
      </c>
      <c r="F462" s="178">
        <f>F405/RES_summary!F$21</f>
        <v>2.9816490262220219</v>
      </c>
      <c r="G462" s="178">
        <f>G405/RES_summary!G$21</f>
        <v>5.8622048096663262</v>
      </c>
      <c r="H462" s="178">
        <f>H405/RES_summary!H$21</f>
        <v>6.5811053049328319</v>
      </c>
      <c r="I462" s="178">
        <f>I405/RES_summary!I$21</f>
        <v>0</v>
      </c>
      <c r="J462" s="178">
        <f>J405/RES_summary!J$21</f>
        <v>4.690412019964703</v>
      </c>
      <c r="K462" s="178">
        <f>K405/RES_summary!K$21</f>
        <v>5.7052082424952282</v>
      </c>
      <c r="L462" s="178">
        <f>L405/RES_summary!L$21</f>
        <v>5.2580153485521173</v>
      </c>
      <c r="M462" s="178">
        <f>M405/RES_summary!M$21</f>
        <v>5.7686945093387614</v>
      </c>
      <c r="N462" s="178">
        <f>N405/RES_summary!N$21</f>
        <v>4.2731461572114302</v>
      </c>
      <c r="O462" s="178">
        <f>O405/RES_summary!O$21</f>
        <v>1.8924430333695412</v>
      </c>
      <c r="P462" s="178">
        <f>P405/RES_summary!P$21</f>
        <v>0</v>
      </c>
      <c r="Q462" s="178">
        <f>Q405/RES_summary!Q$21</f>
        <v>2.742005162783467</v>
      </c>
    </row>
    <row r="463" spans="1:17" ht="12" customHeight="1" x14ac:dyDescent="0.25">
      <c r="A463" s="167" t="s">
        <v>160</v>
      </c>
      <c r="B463" s="132"/>
      <c r="C463" s="183">
        <f>C406/RES_summary!C$21</f>
        <v>5.8954732992382368</v>
      </c>
      <c r="D463" s="183">
        <f>D406/RES_summary!D$21</f>
        <v>5.9356470161959498</v>
      </c>
      <c r="E463" s="183">
        <f>E406/RES_summary!E$21</f>
        <v>6.2660654843273784</v>
      </c>
      <c r="F463" s="183">
        <f>F406/RES_summary!F$21</f>
        <v>5.471214659675538</v>
      </c>
      <c r="G463" s="183">
        <f>G406/RES_summary!G$21</f>
        <v>5.8622048096663262</v>
      </c>
      <c r="H463" s="183">
        <f>H406/RES_summary!H$21</f>
        <v>6.5811053049328319</v>
      </c>
      <c r="I463" s="183">
        <f>I406/RES_summary!I$21</f>
        <v>0</v>
      </c>
      <c r="J463" s="183">
        <f>J406/RES_summary!J$21</f>
        <v>5.9980816313446157</v>
      </c>
      <c r="K463" s="183">
        <f>K406/RES_summary!K$21</f>
        <v>5.7052082424952282</v>
      </c>
      <c r="L463" s="183">
        <f>L406/RES_summary!L$21</f>
        <v>5.65112777253837</v>
      </c>
      <c r="M463" s="183">
        <f>M406/RES_summary!M$21</f>
        <v>5.7686945093387614</v>
      </c>
      <c r="N463" s="183">
        <f>N406/RES_summary!N$21</f>
        <v>5.6820485664031182</v>
      </c>
      <c r="O463" s="183">
        <f>O406/RES_summary!O$21</f>
        <v>5.7258192535638104</v>
      </c>
      <c r="P463" s="183">
        <f>P406/RES_summary!P$21</f>
        <v>0</v>
      </c>
      <c r="Q463" s="183">
        <f>Q406/RES_summary!Q$21</f>
        <v>5.639546972530022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3.5059837008710439</v>
      </c>
      <c r="D471" s="178">
        <f>D414/RES_summary!D$21</f>
        <v>2.623757260131323</v>
      </c>
      <c r="E471" s="178">
        <f>E414/RES_summary!E$21</f>
        <v>3.9029443705083811</v>
      </c>
      <c r="F471" s="178">
        <f>F414/RES_summary!F$21</f>
        <v>2.6543600933097613</v>
      </c>
      <c r="G471" s="178">
        <f>G414/RES_summary!G$21</f>
        <v>5.7034781784514905</v>
      </c>
      <c r="H471" s="178">
        <f>H414/RES_summary!H$21</f>
        <v>4.8421280404700182</v>
      </c>
      <c r="I471" s="178">
        <f>I414/RES_summary!I$21</f>
        <v>0</v>
      </c>
      <c r="J471" s="178">
        <f>J414/RES_summary!J$21</f>
        <v>2.7715122058588051</v>
      </c>
      <c r="K471" s="178">
        <f>K414/RES_summary!K$21</f>
        <v>3.5171283701198925</v>
      </c>
      <c r="L471" s="178">
        <f>L414/RES_summary!L$21</f>
        <v>3.5951358993933291</v>
      </c>
      <c r="M471" s="178">
        <f>M414/RES_summary!M$21</f>
        <v>3.6106540297938849</v>
      </c>
      <c r="N471" s="178">
        <f>N414/RES_summary!N$21</f>
        <v>1.9679852583087047</v>
      </c>
      <c r="O471" s="178">
        <f>O414/RES_summary!O$21</f>
        <v>2.0169516450515372</v>
      </c>
      <c r="P471" s="178">
        <f>P414/RES_summary!P$21</f>
        <v>3.485954193088121</v>
      </c>
      <c r="Q471" s="178">
        <f>Q414/RES_summary!Q$21</f>
        <v>1.2436484898609119</v>
      </c>
    </row>
    <row r="472" spans="1:17" ht="12" customHeight="1" x14ac:dyDescent="0.25">
      <c r="A472" s="23" t="s">
        <v>203</v>
      </c>
      <c r="B472" s="156"/>
      <c r="C472" s="177">
        <f>C415/RES_summary!C$21</f>
        <v>3.5059837008710439</v>
      </c>
      <c r="D472" s="177">
        <f>D415/RES_summary!D$21</f>
        <v>4.0370680785922533</v>
      </c>
      <c r="E472" s="177">
        <f>E415/RES_summary!E$21</f>
        <v>4.1227397627490703</v>
      </c>
      <c r="F472" s="177">
        <f>F415/RES_summary!F$21</f>
        <v>3.2612060596258683</v>
      </c>
      <c r="G472" s="177">
        <f>G415/RES_summary!G$21</f>
        <v>5.7034781784514905</v>
      </c>
      <c r="H472" s="177">
        <f>H415/RES_summary!H$21</f>
        <v>4.8421280404700182</v>
      </c>
      <c r="I472" s="177">
        <f>I415/RES_summary!I$21</f>
        <v>0</v>
      </c>
      <c r="J472" s="177">
        <f>J415/RES_summary!J$21</f>
        <v>3.5766488436268329</v>
      </c>
      <c r="K472" s="177">
        <f>K415/RES_summary!K$21</f>
        <v>3.5171283701198925</v>
      </c>
      <c r="L472" s="177">
        <f>L415/RES_summary!L$21</f>
        <v>3.5951358993933291</v>
      </c>
      <c r="M472" s="177">
        <f>M415/RES_summary!M$21</f>
        <v>3.6106540297938849</v>
      </c>
      <c r="N472" s="177">
        <f>N415/RES_summary!N$21</f>
        <v>3.6426094481555609</v>
      </c>
      <c r="O472" s="177">
        <f>O415/RES_summary!O$21</f>
        <v>3.6029426982084738</v>
      </c>
      <c r="P472" s="177">
        <f>P415/RES_summary!P$21</f>
        <v>3.485954193088121</v>
      </c>
      <c r="Q472" s="177">
        <f>Q415/RES_summary!Q$21</f>
        <v>3.5215901352142263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1805155</v>
      </c>
      <c r="C5" s="151">
        <f>RES_hhdet_num!C$81</f>
        <v>1491307</v>
      </c>
      <c r="D5" s="151">
        <f>RES_hhdet_num!D$81</f>
        <v>1495944.9999999998</v>
      </c>
      <c r="E5" s="151">
        <f>RES_hhdet_num!E$81</f>
        <v>1843852.9999999998</v>
      </c>
      <c r="F5" s="151">
        <f>RES_hhdet_num!F$81</f>
        <v>2112119</v>
      </c>
      <c r="G5" s="151">
        <f>RES_hhdet_num!G$81</f>
        <v>2260419</v>
      </c>
      <c r="H5" s="151">
        <f>RES_hhdet_num!H$81</f>
        <v>2396084</v>
      </c>
      <c r="I5" s="151">
        <f>RES_hhdet_num!I$81</f>
        <v>2600687</v>
      </c>
      <c r="J5" s="151">
        <f>RES_hhdet_num!J$81</f>
        <v>2934461.0000000005</v>
      </c>
      <c r="K5" s="151">
        <f>RES_hhdet_num!K$81</f>
        <v>3083173.9999999991</v>
      </c>
      <c r="L5" s="151">
        <f>RES_hhdet_num!L$81</f>
        <v>3086022</v>
      </c>
      <c r="M5" s="151">
        <f>RES_hhdet_num!M$81</f>
        <v>2984212.9999999995</v>
      </c>
      <c r="N5" s="151">
        <f>RES_hhdet_num!N$81</f>
        <v>2980318.9999999991</v>
      </c>
      <c r="O5" s="151">
        <f>RES_hhdet_num!O$81</f>
        <v>2971645</v>
      </c>
      <c r="P5" s="151">
        <f>RES_hhdet_num!P$81</f>
        <v>3096086.9999999995</v>
      </c>
      <c r="Q5" s="151">
        <f>RES_hhdet_num!Q$81</f>
        <v>3050295.9999999995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1805155</v>
      </c>
      <c r="C7" s="67">
        <f>RES_hhdet_num!C$83</f>
        <v>1491307</v>
      </c>
      <c r="D7" s="67">
        <f>RES_hhdet_num!D$83</f>
        <v>1495944.9999999998</v>
      </c>
      <c r="E7" s="67">
        <f>RES_hhdet_num!E$83</f>
        <v>1843852.9999999998</v>
      </c>
      <c r="F7" s="67">
        <f>RES_hhdet_num!F$83</f>
        <v>2112119</v>
      </c>
      <c r="G7" s="67">
        <f>RES_hhdet_num!G$83</f>
        <v>2260419</v>
      </c>
      <c r="H7" s="67">
        <f>RES_hhdet_num!H$83</f>
        <v>2396084</v>
      </c>
      <c r="I7" s="67">
        <f>RES_hhdet_num!I$83</f>
        <v>2600687</v>
      </c>
      <c r="J7" s="67">
        <f>RES_hhdet_num!J$83</f>
        <v>2934461.0000000005</v>
      </c>
      <c r="K7" s="67">
        <f>RES_hhdet_num!K$83</f>
        <v>3083173.9999999991</v>
      </c>
      <c r="L7" s="67">
        <f>RES_hhdet_num!L$83</f>
        <v>3086022</v>
      </c>
      <c r="M7" s="67">
        <f>RES_hhdet_num!M$83</f>
        <v>2984212.9999999995</v>
      </c>
      <c r="N7" s="67">
        <f>RES_hhdet_num!N$83</f>
        <v>2980318.9999999991</v>
      </c>
      <c r="O7" s="67">
        <f>RES_hhdet_num!O$83</f>
        <v>2971645</v>
      </c>
      <c r="P7" s="67">
        <f>RES_hhdet_num!P$83</f>
        <v>3096086.9999999995</v>
      </c>
      <c r="Q7" s="67">
        <f>RES_hhdet_num!Q$83</f>
        <v>3050295.9999999995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26850</v>
      </c>
      <c r="C9" s="67">
        <f>RES_hhdet_num!C$86</f>
        <v>27448</v>
      </c>
      <c r="D9" s="67">
        <f>RES_hhdet_num!D$86</f>
        <v>33711</v>
      </c>
      <c r="E9" s="67">
        <f>RES_hhdet_num!E$86</f>
        <v>48609</v>
      </c>
      <c r="F9" s="67">
        <f>RES_hhdet_num!F$86</f>
        <v>64317</v>
      </c>
      <c r="G9" s="67">
        <f>RES_hhdet_num!G$86</f>
        <v>78364</v>
      </c>
      <c r="H9" s="67">
        <f>RES_hhdet_num!H$86</f>
        <v>96458</v>
      </c>
      <c r="I9" s="67">
        <f>RES_hhdet_num!I$86</f>
        <v>122815</v>
      </c>
      <c r="J9" s="67">
        <f>RES_hhdet_num!J$86</f>
        <v>169370</v>
      </c>
      <c r="K9" s="67">
        <f>RES_hhdet_num!K$86</f>
        <v>190081.99999999997</v>
      </c>
      <c r="L9" s="67">
        <f>RES_hhdet_num!L$86</f>
        <v>206914</v>
      </c>
      <c r="M9" s="67">
        <f>RES_hhdet_num!M$86</f>
        <v>213363.99999999997</v>
      </c>
      <c r="N9" s="67">
        <f>RES_hhdet_num!N$86</f>
        <v>241168.99999999997</v>
      </c>
      <c r="O9" s="67">
        <f>RES_hhdet_num!O$86</f>
        <v>272479</v>
      </c>
      <c r="P9" s="67">
        <f>RES_hhdet_num!P$86</f>
        <v>306179.99999999994</v>
      </c>
      <c r="Q9" s="67">
        <f>RES_hhdet_num!Q$86</f>
        <v>314709.00000000006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1391322</v>
      </c>
      <c r="C11" s="67">
        <f>RES_hhdet_num!C$88</f>
        <v>1150446</v>
      </c>
      <c r="D11" s="67">
        <f>RES_hhdet_num!D$88</f>
        <v>1176938.9999999998</v>
      </c>
      <c r="E11" s="67">
        <f>RES_hhdet_num!E$88</f>
        <v>1406893.9999999998</v>
      </c>
      <c r="F11" s="67">
        <f>RES_hhdet_num!F$88</f>
        <v>1674795</v>
      </c>
      <c r="G11" s="67">
        <f>RES_hhdet_num!G$88</f>
        <v>1753215.0000000005</v>
      </c>
      <c r="H11" s="67">
        <f>RES_hhdet_num!H$88</f>
        <v>1796277.0000000002</v>
      </c>
      <c r="I11" s="67">
        <f>RES_hhdet_num!I$88</f>
        <v>2142497</v>
      </c>
      <c r="J11" s="67">
        <f>RES_hhdet_num!J$88</f>
        <v>2674777.0000000005</v>
      </c>
      <c r="K11" s="67">
        <f>RES_hhdet_num!K$88</f>
        <v>2744842.9999999995</v>
      </c>
      <c r="L11" s="67">
        <f>RES_hhdet_num!L$88</f>
        <v>2877576</v>
      </c>
      <c r="M11" s="67">
        <f>RES_hhdet_num!M$88</f>
        <v>2713360</v>
      </c>
      <c r="N11" s="67">
        <f>RES_hhdet_num!N$88</f>
        <v>2790035.9999999991</v>
      </c>
      <c r="O11" s="67">
        <f>RES_hhdet_num!O$88</f>
        <v>2795586</v>
      </c>
      <c r="P11" s="67">
        <f>RES_hhdet_num!P$88</f>
        <v>3035865.9999999995</v>
      </c>
      <c r="Q11" s="67">
        <f>RES_hhdet_num!Q$88</f>
        <v>2916269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0</v>
      </c>
      <c r="M12" s="67">
        <f>RES_hhdet_num!M$89</f>
        <v>0</v>
      </c>
      <c r="N12" s="67">
        <f>RES_hhdet_num!N$89</f>
        <v>0</v>
      </c>
      <c r="O12" s="67">
        <f>RES_hhdet_num!O$89</f>
        <v>0</v>
      </c>
      <c r="P12" s="67">
        <f>RES_hhdet_num!P$89</f>
        <v>0</v>
      </c>
      <c r="Q12" s="67">
        <f>RES_hhdet_num!Q$89</f>
        <v>0</v>
      </c>
    </row>
    <row r="13" spans="1:17" ht="12" customHeight="1" x14ac:dyDescent="0.25">
      <c r="A13" s="23" t="s">
        <v>144</v>
      </c>
      <c r="B13" s="67">
        <f>RES_hhdet_num!B$92</f>
        <v>232289</v>
      </c>
      <c r="C13" s="67">
        <f>RES_hhdet_num!C$92</f>
        <v>275778</v>
      </c>
      <c r="D13" s="67">
        <f>RES_hhdet_num!D$92</f>
        <v>307514.00000000006</v>
      </c>
      <c r="E13" s="67">
        <f>RES_hhdet_num!E$92</f>
        <v>363490</v>
      </c>
      <c r="F13" s="67">
        <f>RES_hhdet_num!F$92</f>
        <v>401314</v>
      </c>
      <c r="G13" s="67">
        <f>RES_hhdet_num!G$92</f>
        <v>418963.99999999971</v>
      </c>
      <c r="H13" s="67">
        <f>RES_hhdet_num!H$92</f>
        <v>350249.99999999994</v>
      </c>
      <c r="I13" s="67">
        <f>RES_hhdet_num!I$92</f>
        <v>347636.00000000006</v>
      </c>
      <c r="J13" s="67">
        <f>RES_hhdet_num!J$92</f>
        <v>182985</v>
      </c>
      <c r="K13" s="67">
        <f>RES_hhdet_num!K$92</f>
        <v>165174.99999999994</v>
      </c>
      <c r="L13" s="67">
        <f>RES_hhdet_num!L$92</f>
        <v>49638.999999999993</v>
      </c>
      <c r="M13" s="67">
        <f>RES_hhdet_num!M$92</f>
        <v>49187.999999999985</v>
      </c>
      <c r="N13" s="67">
        <f>RES_hhdet_num!N$92</f>
        <v>42086.999999999985</v>
      </c>
      <c r="O13" s="67">
        <f>RES_hhdet_num!O$92</f>
        <v>40451</v>
      </c>
      <c r="P13" s="67">
        <f>RES_hhdet_num!P$92</f>
        <v>8984.9999999999982</v>
      </c>
      <c r="Q13" s="67">
        <f>RES_hhdet_num!Q$92</f>
        <v>0</v>
      </c>
    </row>
    <row r="14" spans="1:17" ht="12" customHeight="1" x14ac:dyDescent="0.25">
      <c r="A14" s="23" t="s">
        <v>143</v>
      </c>
      <c r="B14" s="67">
        <f>RES_hhdet_num!B$93</f>
        <v>0</v>
      </c>
      <c r="C14" s="67">
        <f>RES_hhdet_num!C$93</f>
        <v>0</v>
      </c>
      <c r="D14" s="67">
        <f>RES_hhdet_num!D$93</f>
        <v>0</v>
      </c>
      <c r="E14" s="67">
        <f>RES_hhdet_num!E$93</f>
        <v>0</v>
      </c>
      <c r="F14" s="67">
        <f>RES_hhdet_num!F$93</f>
        <v>0</v>
      </c>
      <c r="G14" s="67">
        <f>RES_hhdet_num!G$93</f>
        <v>0</v>
      </c>
      <c r="H14" s="67">
        <f>RES_hhdet_num!H$93</f>
        <v>0</v>
      </c>
      <c r="I14" s="67">
        <f>RES_hhdet_num!I$93</f>
        <v>0</v>
      </c>
      <c r="J14" s="67">
        <f>RES_hhdet_num!J$93</f>
        <v>0</v>
      </c>
      <c r="K14" s="67">
        <f>RES_hhdet_num!K$93</f>
        <v>0</v>
      </c>
      <c r="L14" s="67">
        <f>RES_hhdet_num!L$93</f>
        <v>0</v>
      </c>
      <c r="M14" s="67">
        <f>RES_hhdet_num!M$93</f>
        <v>0</v>
      </c>
      <c r="N14" s="67">
        <f>RES_hhdet_num!N$93</f>
        <v>0</v>
      </c>
      <c r="O14" s="67">
        <f>RES_hhdet_num!O$93</f>
        <v>0</v>
      </c>
      <c r="P14" s="67">
        <f>RES_hhdet_num!P$93</f>
        <v>0</v>
      </c>
      <c r="Q14" s="67">
        <f>RES_hhdet_num!Q$93</f>
        <v>0</v>
      </c>
    </row>
    <row r="15" spans="1:17" ht="12" customHeight="1" x14ac:dyDescent="0.25">
      <c r="A15" s="23" t="s">
        <v>142</v>
      </c>
      <c r="B15" s="67">
        <f>RES_hhdet_num!B$96</f>
        <v>181544</v>
      </c>
      <c r="C15" s="67">
        <f>RES_hhdet_num!C$96</f>
        <v>65083</v>
      </c>
      <c r="D15" s="67">
        <f>RES_hhdet_num!D$96</f>
        <v>11492</v>
      </c>
      <c r="E15" s="67">
        <f>RES_hhdet_num!E$96</f>
        <v>73469.000000000015</v>
      </c>
      <c r="F15" s="67">
        <f>RES_hhdet_num!F$96</f>
        <v>36010</v>
      </c>
      <c r="G15" s="67">
        <f>RES_hhdet_num!G$96</f>
        <v>88240</v>
      </c>
      <c r="H15" s="67">
        <f>RES_hhdet_num!H$96</f>
        <v>249557.00000000003</v>
      </c>
      <c r="I15" s="67">
        <f>RES_hhdet_num!I$96</f>
        <v>110554</v>
      </c>
      <c r="J15" s="67">
        <f>RES_hhdet_num!J$96</f>
        <v>76699</v>
      </c>
      <c r="K15" s="67">
        <f>RES_hhdet_num!K$96</f>
        <v>173155.99999999977</v>
      </c>
      <c r="L15" s="67">
        <f>RES_hhdet_num!L$96</f>
        <v>158806.99999999997</v>
      </c>
      <c r="M15" s="67">
        <f>RES_hhdet_num!M$96</f>
        <v>221664.99999999948</v>
      </c>
      <c r="N15" s="67">
        <f>RES_hhdet_num!N$96</f>
        <v>148195.99999999994</v>
      </c>
      <c r="O15" s="67">
        <f>RES_hhdet_num!O$96</f>
        <v>135608</v>
      </c>
      <c r="P15" s="67">
        <f>RES_hhdet_num!P$96</f>
        <v>51235.999999999993</v>
      </c>
      <c r="Q15" s="67">
        <f>RES_hhdet_num!Q$96</f>
        <v>134026.99999999948</v>
      </c>
    </row>
    <row r="16" spans="1:17" ht="12" customHeight="1" x14ac:dyDescent="0.25">
      <c r="A16" s="23" t="s">
        <v>141</v>
      </c>
      <c r="B16" s="67">
        <f>RES_hhdet_num!B$97</f>
        <v>0</v>
      </c>
      <c r="C16" s="67">
        <f>RES_hhdet_num!C$97</f>
        <v>0</v>
      </c>
      <c r="D16" s="67">
        <f>RES_hhdet_num!D$97</f>
        <v>0</v>
      </c>
      <c r="E16" s="67">
        <f>RES_hhdet_num!E$97</f>
        <v>0</v>
      </c>
      <c r="F16" s="67">
        <f>RES_hhdet_num!F$97</f>
        <v>0</v>
      </c>
      <c r="G16" s="67">
        <f>RES_hhdet_num!G$97</f>
        <v>0</v>
      </c>
      <c r="H16" s="67">
        <f>RES_hhdet_num!H$97</f>
        <v>0</v>
      </c>
      <c r="I16" s="67">
        <f>RES_hhdet_num!I$97</f>
        <v>0</v>
      </c>
      <c r="J16" s="67">
        <f>RES_hhdet_num!J$97</f>
        <v>0</v>
      </c>
      <c r="K16" s="67">
        <f>RES_hhdet_num!K$97</f>
        <v>0</v>
      </c>
      <c r="L16" s="67">
        <f>RES_hhdet_num!L$97</f>
        <v>0</v>
      </c>
      <c r="M16" s="67">
        <f>RES_hhdet_num!M$97</f>
        <v>0</v>
      </c>
      <c r="N16" s="67">
        <f>RES_hhdet_num!N$97</f>
        <v>0</v>
      </c>
      <c r="O16" s="67">
        <f>RES_hhdet_num!O$97</f>
        <v>0</v>
      </c>
      <c r="P16" s="67">
        <f>RES_hhdet_num!P$97</f>
        <v>0</v>
      </c>
      <c r="Q16" s="67">
        <f>RES_hhdet_num!Q$97</f>
        <v>0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1007808</v>
      </c>
      <c r="C18" s="67">
        <f>RES_hhdet_num!C$101</f>
        <v>948315</v>
      </c>
      <c r="D18" s="67">
        <f>RES_hhdet_num!D$101</f>
        <v>973576</v>
      </c>
      <c r="E18" s="67">
        <f>RES_hhdet_num!E$101</f>
        <v>1140507</v>
      </c>
      <c r="F18" s="67">
        <f>RES_hhdet_num!F$101</f>
        <v>1362253.0000000002</v>
      </c>
      <c r="G18" s="67">
        <f>RES_hhdet_num!G$101</f>
        <v>1504786.9999999998</v>
      </c>
      <c r="H18" s="67">
        <f>RES_hhdet_num!H$101</f>
        <v>1509313.9999999998</v>
      </c>
      <c r="I18" s="67">
        <f>RES_hhdet_num!I$101</f>
        <v>1701430</v>
      </c>
      <c r="J18" s="67">
        <f>RES_hhdet_num!J$101</f>
        <v>1978053</v>
      </c>
      <c r="K18" s="67">
        <f>RES_hhdet_num!K$101</f>
        <v>1988459.9999999998</v>
      </c>
      <c r="L18" s="67">
        <f>RES_hhdet_num!L$101</f>
        <v>1948523</v>
      </c>
      <c r="M18" s="67">
        <f>RES_hhdet_num!M$101</f>
        <v>1809816.9999999998</v>
      </c>
      <c r="N18" s="67">
        <f>RES_hhdet_num!N$101</f>
        <v>1807184.9999999998</v>
      </c>
      <c r="O18" s="67">
        <f>RES_hhdet_num!O$101</f>
        <v>1804942.0000000005</v>
      </c>
      <c r="P18" s="67">
        <f>RES_hhdet_num!P$101</f>
        <v>1795403.0000000002</v>
      </c>
      <c r="Q18" s="67">
        <f>RES_hhdet_num!Q$101</f>
        <v>1655423.0000000007</v>
      </c>
    </row>
    <row r="19" spans="1:17" ht="12" customHeight="1" x14ac:dyDescent="0.25">
      <c r="A19" s="23" t="s">
        <v>57</v>
      </c>
      <c r="B19" s="67">
        <f>RES_hhdet_num!B$102</f>
        <v>540135</v>
      </c>
      <c r="C19" s="67">
        <f>RES_hhdet_num!C$102</f>
        <v>357313</v>
      </c>
      <c r="D19" s="67">
        <f>RES_hhdet_num!D$102</f>
        <v>396234.00000000006</v>
      </c>
      <c r="E19" s="67">
        <f>RES_hhdet_num!E$102</f>
        <v>572951.00000000012</v>
      </c>
      <c r="F19" s="67">
        <f>RES_hhdet_num!F$102</f>
        <v>638968</v>
      </c>
      <c r="G19" s="67">
        <f>RES_hhdet_num!G$102</f>
        <v>608831</v>
      </c>
      <c r="H19" s="67">
        <f>RES_hhdet_num!H$102</f>
        <v>696095</v>
      </c>
      <c r="I19" s="67">
        <f>RES_hhdet_num!I$102</f>
        <v>728803.99999999977</v>
      </c>
      <c r="J19" s="67">
        <f>RES_hhdet_num!J$102</f>
        <v>790012.99999999977</v>
      </c>
      <c r="K19" s="67">
        <f>RES_hhdet_num!K$102</f>
        <v>904957.99999999942</v>
      </c>
      <c r="L19" s="67">
        <f>RES_hhdet_num!L$102</f>
        <v>872348.99999999988</v>
      </c>
      <c r="M19" s="67">
        <f>RES_hhdet_num!M$102</f>
        <v>868753.99999999977</v>
      </c>
      <c r="N19" s="67">
        <f>RES_hhdet_num!N$102</f>
        <v>830254.99999999988</v>
      </c>
      <c r="O19" s="67">
        <f>RES_hhdet_num!O$102</f>
        <v>839249.00000000023</v>
      </c>
      <c r="P19" s="67">
        <f>RES_hhdet_num!P$102</f>
        <v>908976.99999999988</v>
      </c>
      <c r="Q19" s="67">
        <f>RES_hhdet_num!Q$102</f>
        <v>1040637.0000000002</v>
      </c>
    </row>
    <row r="20" spans="1:17" ht="12" customHeight="1" x14ac:dyDescent="0.25">
      <c r="A20" s="29" t="s">
        <v>140</v>
      </c>
      <c r="B20" s="83">
        <f>RES_hhdet_num!B$103</f>
        <v>257212</v>
      </c>
      <c r="C20" s="83">
        <f>RES_hhdet_num!C$103</f>
        <v>185679</v>
      </c>
      <c r="D20" s="83">
        <f>RES_hhdet_num!D$103</f>
        <v>126135</v>
      </c>
      <c r="E20" s="83">
        <f>RES_hhdet_num!E$103</f>
        <v>130395</v>
      </c>
      <c r="F20" s="83">
        <f>RES_hhdet_num!F$103</f>
        <v>110898</v>
      </c>
      <c r="G20" s="83">
        <f>RES_hhdet_num!G$103</f>
        <v>146801</v>
      </c>
      <c r="H20" s="83">
        <f>RES_hhdet_num!H$103</f>
        <v>190675</v>
      </c>
      <c r="I20" s="83">
        <f>RES_hhdet_num!I$103</f>
        <v>170453</v>
      </c>
      <c r="J20" s="83">
        <f>RES_hhdet_num!J$103</f>
        <v>166395</v>
      </c>
      <c r="K20" s="83">
        <f>RES_hhdet_num!K$103</f>
        <v>189755.99999999994</v>
      </c>
      <c r="L20" s="83">
        <f>RES_hhdet_num!L$103</f>
        <v>265149.99999999988</v>
      </c>
      <c r="M20" s="83">
        <f>RES_hhdet_num!M$103</f>
        <v>305641.99999999988</v>
      </c>
      <c r="N20" s="83">
        <f>RES_hhdet_num!N$103</f>
        <v>342878.99999999977</v>
      </c>
      <c r="O20" s="83">
        <f>RES_hhdet_num!O$103</f>
        <v>327453.99999999988</v>
      </c>
      <c r="P20" s="83">
        <f>RES_hhdet_num!P$103</f>
        <v>391706.99999999994</v>
      </c>
      <c r="Q20" s="83">
        <f>RES_hhdet_num!Q$103</f>
        <v>354236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313848</v>
      </c>
      <c r="D24" s="67">
        <f t="shared" ref="D24:Q24" si="0">C7+D41-D7</f>
        <v>112822.18750000023</v>
      </c>
      <c r="E24" s="67">
        <f t="shared" si="0"/>
        <v>112822.1875</v>
      </c>
      <c r="F24" s="67">
        <f t="shared" si="0"/>
        <v>112822.18749999953</v>
      </c>
      <c r="G24" s="67">
        <f t="shared" si="0"/>
        <v>112822.1875</v>
      </c>
      <c r="H24" s="67">
        <f t="shared" si="0"/>
        <v>112822.1875</v>
      </c>
      <c r="I24" s="67">
        <f t="shared" si="0"/>
        <v>112822.1875</v>
      </c>
      <c r="J24" s="67">
        <f t="shared" si="0"/>
        <v>112822.18749999953</v>
      </c>
      <c r="K24" s="67">
        <f t="shared" si="0"/>
        <v>112822.1875000014</v>
      </c>
      <c r="L24" s="67">
        <f t="shared" si="0"/>
        <v>112822.18749999907</v>
      </c>
      <c r="M24" s="67">
        <f t="shared" si="0"/>
        <v>112822.18750000047</v>
      </c>
      <c r="N24" s="67">
        <f t="shared" si="0"/>
        <v>112822.18750000047</v>
      </c>
      <c r="O24" s="67">
        <f t="shared" si="0"/>
        <v>112822.18749999907</v>
      </c>
      <c r="P24" s="67">
        <f t="shared" si="0"/>
        <v>112822.18750000047</v>
      </c>
      <c r="Q24" s="67">
        <f t="shared" si="0"/>
        <v>70409.5625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3321</v>
      </c>
      <c r="D26" s="67">
        <f t="shared" ref="D26:Q26" si="1">C9+D43-D9</f>
        <v>5632</v>
      </c>
      <c r="E26" s="67">
        <f t="shared" si="1"/>
        <v>5434</v>
      </c>
      <c r="F26" s="67">
        <f t="shared" si="1"/>
        <v>5176</v>
      </c>
      <c r="G26" s="67">
        <f t="shared" si="1"/>
        <v>4316</v>
      </c>
      <c r="H26" s="67">
        <f t="shared" si="1"/>
        <v>4088</v>
      </c>
      <c r="I26" s="67">
        <f t="shared" si="1"/>
        <v>4292</v>
      </c>
      <c r="J26" s="67">
        <f t="shared" si="1"/>
        <v>2517</v>
      </c>
      <c r="K26" s="67">
        <f t="shared" si="1"/>
        <v>3919.0000000000291</v>
      </c>
      <c r="L26" s="67">
        <f t="shared" si="1"/>
        <v>8977.9999999999709</v>
      </c>
      <c r="M26" s="67">
        <f t="shared" si="1"/>
        <v>6671.8125000000291</v>
      </c>
      <c r="N26" s="67">
        <f t="shared" si="1"/>
        <v>19085</v>
      </c>
      <c r="O26" s="67">
        <f t="shared" si="1"/>
        <v>18142</v>
      </c>
      <c r="P26" s="67">
        <f t="shared" si="1"/>
        <v>22182.000000000058</v>
      </c>
      <c r="Q26" s="67">
        <f t="shared" si="1"/>
        <v>16089.562499999884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240876</v>
      </c>
      <c r="D28" s="67">
        <f t="shared" si="2"/>
        <v>70259.718148131855</v>
      </c>
      <c r="E28" s="67">
        <f t="shared" si="2"/>
        <v>112454.57910786313</v>
      </c>
      <c r="F28" s="67">
        <f t="shared" si="2"/>
        <v>69528.23409028491</v>
      </c>
      <c r="G28" s="67">
        <f t="shared" si="2"/>
        <v>98136.104171301005</v>
      </c>
      <c r="H28" s="67">
        <f t="shared" si="2"/>
        <v>124052.28152769292</v>
      </c>
      <c r="I28" s="67">
        <f t="shared" si="2"/>
        <v>65218.5</v>
      </c>
      <c r="J28" s="67">
        <f t="shared" si="2"/>
        <v>65218.499999999534</v>
      </c>
      <c r="K28" s="67">
        <f t="shared" si="2"/>
        <v>154679.83080881741</v>
      </c>
      <c r="L28" s="67">
        <f t="shared" si="2"/>
        <v>92743.72752038436</v>
      </c>
      <c r="M28" s="67">
        <f t="shared" si="2"/>
        <v>169231.10234376648</v>
      </c>
      <c r="N28" s="67">
        <f t="shared" si="2"/>
        <v>65218.500000000466</v>
      </c>
      <c r="O28" s="67">
        <f t="shared" si="2"/>
        <v>109185.80856123706</v>
      </c>
      <c r="P28" s="67">
        <f t="shared" si="2"/>
        <v>112822.18750000047</v>
      </c>
      <c r="Q28" s="67">
        <f t="shared" si="2"/>
        <v>120835.50861495873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29036.125</v>
      </c>
      <c r="D30" s="67">
        <f t="shared" si="2"/>
        <v>21777.000000000058</v>
      </c>
      <c r="E30" s="67">
        <f t="shared" si="2"/>
        <v>21777</v>
      </c>
      <c r="F30" s="67">
        <f t="shared" si="2"/>
        <v>22998.791791706812</v>
      </c>
      <c r="G30" s="67">
        <f t="shared" si="2"/>
        <v>21777.000000000058</v>
      </c>
      <c r="H30" s="67">
        <f t="shared" si="2"/>
        <v>91684.257268344983</v>
      </c>
      <c r="I30" s="67">
        <f t="shared" si="2"/>
        <v>29689.012689744879</v>
      </c>
      <c r="J30" s="67">
        <f t="shared" si="2"/>
        <v>164651.00000000006</v>
      </c>
      <c r="K30" s="67">
        <f t="shared" si="2"/>
        <v>17810.000000000058</v>
      </c>
      <c r="L30" s="67">
        <f t="shared" si="2"/>
        <v>115535.99999999994</v>
      </c>
      <c r="M30" s="67">
        <f t="shared" si="2"/>
        <v>451.00000000000728</v>
      </c>
      <c r="N30" s="67">
        <f t="shared" si="2"/>
        <v>7101</v>
      </c>
      <c r="O30" s="67">
        <f t="shared" si="2"/>
        <v>35503.812499999985</v>
      </c>
      <c r="P30" s="67">
        <f t="shared" si="2"/>
        <v>31466</v>
      </c>
      <c r="Q30" s="67">
        <f t="shared" si="2"/>
        <v>8984.9999999999982</v>
      </c>
    </row>
    <row r="31" spans="1:17" ht="12" customHeight="1" x14ac:dyDescent="0.25">
      <c r="A31" s="23" t="s">
        <v>143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23" t="s">
        <v>142</v>
      </c>
      <c r="B32" s="67"/>
      <c r="C32" s="67">
        <f t="shared" si="2"/>
        <v>116461</v>
      </c>
      <c r="D32" s="67">
        <f t="shared" si="2"/>
        <v>56207.178463582124</v>
      </c>
      <c r="E32" s="67">
        <f t="shared" si="2"/>
        <v>8875.8215364178759</v>
      </c>
      <c r="F32" s="67">
        <f t="shared" si="2"/>
        <v>56314.147913025372</v>
      </c>
      <c r="G32" s="67">
        <f t="shared" si="2"/>
        <v>1086.4154908308265</v>
      </c>
      <c r="H32" s="67">
        <f t="shared" si="2"/>
        <v>0</v>
      </c>
      <c r="I32" s="67">
        <f t="shared" si="2"/>
        <v>139003.00000000003</v>
      </c>
      <c r="J32" s="67">
        <f t="shared" si="2"/>
        <v>33855</v>
      </c>
      <c r="K32" s="67">
        <f t="shared" si="2"/>
        <v>0</v>
      </c>
      <c r="L32" s="67">
        <f t="shared" si="2"/>
        <v>20078.459979614912</v>
      </c>
      <c r="M32" s="67">
        <f t="shared" si="2"/>
        <v>17019.750000000116</v>
      </c>
      <c r="N32" s="67">
        <f t="shared" si="2"/>
        <v>74551.719234205229</v>
      </c>
      <c r="O32" s="67">
        <f t="shared" si="2"/>
        <v>53112.397246017354</v>
      </c>
      <c r="P32" s="67">
        <f t="shared" si="2"/>
        <v>84372</v>
      </c>
      <c r="Q32" s="67">
        <f t="shared" si="2"/>
        <v>0</v>
      </c>
    </row>
    <row r="33" spans="1:17" ht="12" customHeight="1" x14ac:dyDescent="0.25">
      <c r="A33" s="23" t="s">
        <v>141</v>
      </c>
      <c r="B33" s="67"/>
      <c r="C33" s="67">
        <f t="shared" si="2"/>
        <v>0</v>
      </c>
      <c r="D33" s="67">
        <f t="shared" si="2"/>
        <v>0</v>
      </c>
      <c r="E33" s="67">
        <f t="shared" si="2"/>
        <v>0</v>
      </c>
      <c r="F33" s="67">
        <f t="shared" si="2"/>
        <v>0</v>
      </c>
      <c r="G33" s="67">
        <f t="shared" si="2"/>
        <v>0</v>
      </c>
      <c r="H33" s="67">
        <f t="shared" si="2"/>
        <v>0</v>
      </c>
      <c r="I33" s="67">
        <f t="shared" si="2"/>
        <v>0</v>
      </c>
      <c r="J33" s="67">
        <f t="shared" si="2"/>
        <v>0</v>
      </c>
      <c r="K33" s="67">
        <f t="shared" si="2"/>
        <v>0</v>
      </c>
      <c r="L33" s="67">
        <f t="shared" si="2"/>
        <v>0</v>
      </c>
      <c r="M33" s="67">
        <f t="shared" si="2"/>
        <v>0</v>
      </c>
      <c r="N33" s="67">
        <f t="shared" si="2"/>
        <v>0</v>
      </c>
      <c r="O33" s="67">
        <f t="shared" si="2"/>
        <v>0</v>
      </c>
      <c r="P33" s="67">
        <f t="shared" si="2"/>
        <v>0</v>
      </c>
      <c r="Q33" s="67">
        <f t="shared" si="2"/>
        <v>0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125976</v>
      </c>
      <c r="D35" s="67">
        <f t="shared" si="3"/>
        <v>94482</v>
      </c>
      <c r="E35" s="67">
        <f t="shared" si="3"/>
        <v>94482</v>
      </c>
      <c r="F35" s="67">
        <f t="shared" si="3"/>
        <v>94481.999999999767</v>
      </c>
      <c r="G35" s="67">
        <f t="shared" si="3"/>
        <v>94482.000000000466</v>
      </c>
      <c r="H35" s="67">
        <f t="shared" si="3"/>
        <v>112488.20807918115</v>
      </c>
      <c r="I35" s="67">
        <f t="shared" si="3"/>
        <v>94481.999999999767</v>
      </c>
      <c r="J35" s="67">
        <f t="shared" si="3"/>
        <v>94482</v>
      </c>
      <c r="K35" s="67">
        <f t="shared" si="3"/>
        <v>107037.15037249541</v>
      </c>
      <c r="L35" s="67">
        <f t="shared" si="3"/>
        <v>176361.68688424025</v>
      </c>
      <c r="M35" s="67">
        <f t="shared" si="3"/>
        <v>355765.90649665729</v>
      </c>
      <c r="N35" s="67">
        <f t="shared" si="3"/>
        <v>370302.39945016685</v>
      </c>
      <c r="O35" s="67">
        <f t="shared" si="3"/>
        <v>276830.257037309</v>
      </c>
      <c r="P35" s="67">
        <f t="shared" si="3"/>
        <v>180568.49067936023</v>
      </c>
      <c r="Q35" s="67">
        <f t="shared" si="3"/>
        <v>298462.04888810054</v>
      </c>
    </row>
    <row r="36" spans="1:17" ht="12" customHeight="1" x14ac:dyDescent="0.25">
      <c r="A36" s="23" t="s">
        <v>57</v>
      </c>
      <c r="B36" s="67"/>
      <c r="C36" s="67">
        <f t="shared" si="3"/>
        <v>182822</v>
      </c>
      <c r="D36" s="67">
        <f t="shared" si="3"/>
        <v>50637.75</v>
      </c>
      <c r="E36" s="67">
        <f t="shared" si="3"/>
        <v>50637.75</v>
      </c>
      <c r="F36" s="67">
        <f t="shared" si="3"/>
        <v>50637.75</v>
      </c>
      <c r="G36" s="67">
        <f t="shared" si="3"/>
        <v>73007.930462690303</v>
      </c>
      <c r="H36" s="67">
        <f t="shared" si="3"/>
        <v>50637.75</v>
      </c>
      <c r="I36" s="67">
        <f t="shared" si="3"/>
        <v>50637.750000000233</v>
      </c>
      <c r="J36" s="67">
        <f t="shared" si="3"/>
        <v>50637.75</v>
      </c>
      <c r="K36" s="67">
        <f t="shared" si="3"/>
        <v>50637.750000000349</v>
      </c>
      <c r="L36" s="67">
        <f t="shared" si="3"/>
        <v>73948.508384428453</v>
      </c>
      <c r="M36" s="67">
        <f t="shared" si="3"/>
        <v>225254.00364712602</v>
      </c>
      <c r="N36" s="67">
        <f t="shared" si="3"/>
        <v>148890.95395522914</v>
      </c>
      <c r="O36" s="67">
        <f t="shared" si="3"/>
        <v>93508.680462689954</v>
      </c>
      <c r="P36" s="67">
        <f t="shared" si="3"/>
        <v>138235.7294208192</v>
      </c>
      <c r="Q36" s="67">
        <f t="shared" si="3"/>
        <v>127944.70615878445</v>
      </c>
    </row>
    <row r="37" spans="1:17" ht="12" customHeight="1" x14ac:dyDescent="0.25">
      <c r="A37" s="29" t="s">
        <v>140</v>
      </c>
      <c r="B37" s="83"/>
      <c r="C37" s="83">
        <f t="shared" si="3"/>
        <v>71533</v>
      </c>
      <c r="D37" s="83">
        <f t="shared" si="3"/>
        <v>71813.742231330776</v>
      </c>
      <c r="E37" s="83">
        <f t="shared" si="3"/>
        <v>87353.673674065387</v>
      </c>
      <c r="F37" s="83">
        <f t="shared" si="3"/>
        <v>69668.716311774042</v>
      </c>
      <c r="G37" s="83">
        <f t="shared" si="3"/>
        <v>20867.773554892454</v>
      </c>
      <c r="H37" s="83">
        <f t="shared" si="3"/>
        <v>33794.198012403882</v>
      </c>
      <c r="I37" s="83">
        <f t="shared" si="3"/>
        <v>75964.638638482546</v>
      </c>
      <c r="J37" s="83">
        <f t="shared" si="3"/>
        <v>62717.952205547539</v>
      </c>
      <c r="K37" s="83">
        <f t="shared" si="3"/>
        <v>48936.195989727887</v>
      </c>
      <c r="L37" s="83">
        <f t="shared" si="3"/>
        <v>0</v>
      </c>
      <c r="M37" s="83">
        <f t="shared" si="3"/>
        <v>7176.4269116257201</v>
      </c>
      <c r="N37" s="83">
        <f t="shared" si="3"/>
        <v>4518.1433316697367</v>
      </c>
      <c r="O37" s="83">
        <f t="shared" si="3"/>
        <v>16141.99071702431</v>
      </c>
      <c r="P37" s="83">
        <f t="shared" si="3"/>
        <v>40329.344662568765</v>
      </c>
      <c r="Q37" s="83">
        <f t="shared" si="3"/>
        <v>55742.638638482546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117460.1875</v>
      </c>
      <c r="E41" s="67">
        <f>RES_hhdet_in!E$83</f>
        <v>460730.1875</v>
      </c>
      <c r="F41" s="67">
        <f>RES_hhdet_in!F$83</f>
        <v>381088.18749999994</v>
      </c>
      <c r="G41" s="67">
        <f>RES_hhdet_in!G$83</f>
        <v>261122.1875</v>
      </c>
      <c r="H41" s="67">
        <f>RES_hhdet_in!H$83</f>
        <v>248487.18749999997</v>
      </c>
      <c r="I41" s="67">
        <f>RES_hhdet_in!I$83</f>
        <v>317425.1875</v>
      </c>
      <c r="J41" s="67">
        <f>RES_hhdet_in!J$83</f>
        <v>446596.18750000006</v>
      </c>
      <c r="K41" s="67">
        <f>RES_hhdet_in!K$83</f>
        <v>261535.18749999997</v>
      </c>
      <c r="L41" s="67">
        <f>RES_hhdet_in!L$83</f>
        <v>115670.18749999999</v>
      </c>
      <c r="M41" s="67">
        <f>RES_hhdet_in!M$83</f>
        <v>11013.1875</v>
      </c>
      <c r="N41" s="67">
        <f>RES_hhdet_in!N$83</f>
        <v>108928.1875</v>
      </c>
      <c r="O41" s="67">
        <f>RES_hhdet_in!O$83</f>
        <v>104148.1875</v>
      </c>
      <c r="P41" s="67">
        <f>RES_hhdet_in!P$83</f>
        <v>237264.1875</v>
      </c>
      <c r="Q41" s="67">
        <f>RES_hhdet_in!Q$83</f>
        <v>24618.562499999996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3919</v>
      </c>
      <c r="D43" s="67">
        <f>RES_hhdet_in!D$86</f>
        <v>11895</v>
      </c>
      <c r="E43" s="67">
        <f>RES_hhdet_in!E$86</f>
        <v>20332</v>
      </c>
      <c r="F43" s="67">
        <f>RES_hhdet_in!F$86</f>
        <v>20884</v>
      </c>
      <c r="G43" s="67">
        <f>RES_hhdet_in!G$86</f>
        <v>18363</v>
      </c>
      <c r="H43" s="67">
        <f>RES_hhdet_in!H$86</f>
        <v>22182</v>
      </c>
      <c r="I43" s="67">
        <f>RES_hhdet_in!I$86</f>
        <v>30649</v>
      </c>
      <c r="J43" s="67">
        <f>RES_hhdet_in!J$86</f>
        <v>49071.999999999993</v>
      </c>
      <c r="K43" s="67">
        <f>RES_hhdet_in!K$86</f>
        <v>24631</v>
      </c>
      <c r="L43" s="67">
        <f>RES_hhdet_in!L$86</f>
        <v>25810</v>
      </c>
      <c r="M43" s="67">
        <f>RES_hhdet_in!M$86</f>
        <v>13121.8125</v>
      </c>
      <c r="N43" s="67">
        <f>RES_hhdet_in!N$86</f>
        <v>46890</v>
      </c>
      <c r="O43" s="67">
        <f>RES_hhdet_in!O$86</f>
        <v>49452</v>
      </c>
      <c r="P43" s="67">
        <f>RES_hhdet_in!P$86</f>
        <v>55883</v>
      </c>
      <c r="Q43" s="67">
        <f>RES_hhdet_in!Q$86</f>
        <v>24618.5625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0</v>
      </c>
      <c r="D45" s="67">
        <f>RES_hhdet_in!D$88</f>
        <v>96752.718148131593</v>
      </c>
      <c r="E45" s="67">
        <f>RES_hhdet_in!E$88</f>
        <v>342409.57910786307</v>
      </c>
      <c r="F45" s="67">
        <f>RES_hhdet_in!F$88</f>
        <v>337429.23409028526</v>
      </c>
      <c r="G45" s="67">
        <f>RES_hhdet_in!G$88</f>
        <v>176556.10417130156</v>
      </c>
      <c r="H45" s="67">
        <f>RES_hhdet_in!H$88</f>
        <v>167114.28152769263</v>
      </c>
      <c r="I45" s="67">
        <f>RES_hhdet_in!I$88</f>
        <v>411438.49999999988</v>
      </c>
      <c r="J45" s="67">
        <f>RES_hhdet_in!J$88</f>
        <v>597498.5</v>
      </c>
      <c r="K45" s="67">
        <f>RES_hhdet_in!K$88</f>
        <v>224745.83080881665</v>
      </c>
      <c r="L45" s="67">
        <f>RES_hhdet_in!L$88</f>
        <v>225476.72752038494</v>
      </c>
      <c r="M45" s="67">
        <f>RES_hhdet_in!M$88</f>
        <v>5015.1023437666445</v>
      </c>
      <c r="N45" s="67">
        <f>RES_hhdet_in!N$88</f>
        <v>141894.49999999959</v>
      </c>
      <c r="O45" s="67">
        <f>RES_hhdet_in!O$88</f>
        <v>114735.80856123794</v>
      </c>
      <c r="P45" s="67">
        <f>RES_hhdet_in!P$88</f>
        <v>353102.18750000012</v>
      </c>
      <c r="Q45" s="67">
        <f>RES_hhdet_in!Q$88</f>
        <v>1238.5086149592416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0</v>
      </c>
      <c r="M46" s="67">
        <f>RES_hhdet_in!M$89</f>
        <v>0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72525.125</v>
      </c>
      <c r="D47" s="67">
        <f>RES_hhdet_in!D$92</f>
        <v>53513.000000000087</v>
      </c>
      <c r="E47" s="67">
        <f>RES_hhdet_in!E$92</f>
        <v>77752.999999999956</v>
      </c>
      <c r="F47" s="67">
        <f>RES_hhdet_in!F$92</f>
        <v>60822.791791706833</v>
      </c>
      <c r="G47" s="67">
        <f>RES_hhdet_in!G$92</f>
        <v>39426.999999999738</v>
      </c>
      <c r="H47" s="67">
        <f>RES_hhdet_in!H$92</f>
        <v>22970.257268345224</v>
      </c>
      <c r="I47" s="67">
        <f>RES_hhdet_in!I$92</f>
        <v>27075.012689745025</v>
      </c>
      <c r="J47" s="67">
        <f>RES_hhdet_in!J$92</f>
        <v>0</v>
      </c>
      <c r="K47" s="67">
        <f>RES_hhdet_in!K$92</f>
        <v>0</v>
      </c>
      <c r="L47" s="67">
        <f>RES_hhdet_in!L$92</f>
        <v>0</v>
      </c>
      <c r="M47" s="67">
        <f>RES_hhdet_in!M$92</f>
        <v>0</v>
      </c>
      <c r="N47" s="67">
        <f>RES_hhdet_in!N$92</f>
        <v>0</v>
      </c>
      <c r="O47" s="67">
        <f>RES_hhdet_in!O$92</f>
        <v>33867.8125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0</v>
      </c>
      <c r="D48" s="67">
        <f>RES_hhdet_in!D$93</f>
        <v>0</v>
      </c>
      <c r="E48" s="67">
        <f>RES_hhdet_in!E$93</f>
        <v>0</v>
      </c>
      <c r="F48" s="67">
        <f>RES_hhdet_in!F$93</f>
        <v>0</v>
      </c>
      <c r="G48" s="67">
        <f>RES_hhdet_in!G$93</f>
        <v>0</v>
      </c>
      <c r="H48" s="67">
        <f>RES_hhdet_in!H$93</f>
        <v>0</v>
      </c>
      <c r="I48" s="67">
        <f>RES_hhdet_in!I$93</f>
        <v>0</v>
      </c>
      <c r="J48" s="67">
        <f>RES_hhdet_in!J$93</f>
        <v>0</v>
      </c>
      <c r="K48" s="67">
        <f>RES_hhdet_in!K$93</f>
        <v>0</v>
      </c>
      <c r="L48" s="67">
        <f>RES_hhdet_in!L$93</f>
        <v>0</v>
      </c>
      <c r="M48" s="67">
        <f>RES_hhdet_in!M$93</f>
        <v>0</v>
      </c>
      <c r="N48" s="67">
        <f>RES_hhdet_in!N$93</f>
        <v>0</v>
      </c>
      <c r="O48" s="67">
        <f>RES_hhdet_in!O$93</f>
        <v>0</v>
      </c>
      <c r="P48" s="67">
        <f>RES_hhdet_in!P$93</f>
        <v>0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0</v>
      </c>
      <c r="D49" s="67">
        <f>RES_hhdet_in!D$96</f>
        <v>2616.1784635821286</v>
      </c>
      <c r="E49" s="67">
        <f>RES_hhdet_in!E$96</f>
        <v>70852.82153641789</v>
      </c>
      <c r="F49" s="67">
        <f>RES_hhdet_in!F$96</f>
        <v>18855.147913025357</v>
      </c>
      <c r="G49" s="67">
        <f>RES_hhdet_in!G$96</f>
        <v>53316.415490830826</v>
      </c>
      <c r="H49" s="67">
        <f>RES_hhdet_in!H$96</f>
        <v>161317.00000000003</v>
      </c>
      <c r="I49" s="67">
        <f>RES_hhdet_in!I$96</f>
        <v>0</v>
      </c>
      <c r="J49" s="67">
        <f>RES_hhdet_in!J$96</f>
        <v>0</v>
      </c>
      <c r="K49" s="67">
        <f>RES_hhdet_in!K$96</f>
        <v>96456.999999999796</v>
      </c>
      <c r="L49" s="67">
        <f>RES_hhdet_in!L$96</f>
        <v>5729.4599796151269</v>
      </c>
      <c r="M49" s="67">
        <f>RES_hhdet_in!M$96</f>
        <v>79877.749999999607</v>
      </c>
      <c r="N49" s="67">
        <f>RES_hhdet_in!N$96</f>
        <v>1082.719234205691</v>
      </c>
      <c r="O49" s="67">
        <f>RES_hhdet_in!O$96</f>
        <v>40524.397246017397</v>
      </c>
      <c r="P49" s="67">
        <f>RES_hhdet_in!P$96</f>
        <v>0</v>
      </c>
      <c r="Q49" s="67">
        <f>RES_hhdet_in!Q$96</f>
        <v>82790.999999999476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0</v>
      </c>
      <c r="E50" s="67">
        <f>RES_hhdet_in!E$97</f>
        <v>0</v>
      </c>
      <c r="F50" s="67">
        <f>RES_hhdet_in!F$97</f>
        <v>0</v>
      </c>
      <c r="G50" s="67">
        <f>RES_hhdet_in!G$97</f>
        <v>0</v>
      </c>
      <c r="H50" s="67">
        <f>RES_hhdet_in!H$97</f>
        <v>0</v>
      </c>
      <c r="I50" s="67">
        <f>RES_hhdet_in!I$97</f>
        <v>0</v>
      </c>
      <c r="J50" s="67">
        <f>RES_hhdet_in!J$97</f>
        <v>0</v>
      </c>
      <c r="K50" s="67">
        <f>RES_hhdet_in!K$97</f>
        <v>0</v>
      </c>
      <c r="L50" s="67">
        <f>RES_hhdet_in!L$97</f>
        <v>0</v>
      </c>
      <c r="M50" s="67">
        <f>RES_hhdet_in!M$97</f>
        <v>0</v>
      </c>
      <c r="N50" s="67">
        <f>RES_hhdet_in!N$97</f>
        <v>0</v>
      </c>
      <c r="O50" s="67">
        <f>RES_hhdet_in!O$97</f>
        <v>0</v>
      </c>
      <c r="P50" s="67">
        <f>RES_hhdet_in!P$97</f>
        <v>0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66483</v>
      </c>
      <c r="D52" s="67">
        <f>RES_hhdet_in!D$101</f>
        <v>119743</v>
      </c>
      <c r="E52" s="67">
        <f>RES_hhdet_in!E$101</f>
        <v>261412.99999999994</v>
      </c>
      <c r="F52" s="67">
        <f>RES_hhdet_in!F$101</f>
        <v>316228.00000000006</v>
      </c>
      <c r="G52" s="67">
        <f>RES_hhdet_in!G$101</f>
        <v>237016.00000000006</v>
      </c>
      <c r="H52" s="67">
        <f>RES_hhdet_in!H$101</f>
        <v>117015.20807918119</v>
      </c>
      <c r="I52" s="67">
        <f>RES_hhdet_in!I$101</f>
        <v>286598.00000000006</v>
      </c>
      <c r="J52" s="67">
        <f>RES_hhdet_in!J$101</f>
        <v>371104.99999999994</v>
      </c>
      <c r="K52" s="67">
        <f>RES_hhdet_in!K$101</f>
        <v>117444.15037249521</v>
      </c>
      <c r="L52" s="67">
        <f>RES_hhdet_in!L$101</f>
        <v>136424.68688424036</v>
      </c>
      <c r="M52" s="67">
        <f>RES_hhdet_in!M$101</f>
        <v>217059.90649665697</v>
      </c>
      <c r="N52" s="67">
        <f>RES_hhdet_in!N$101</f>
        <v>367670.39945016702</v>
      </c>
      <c r="O52" s="67">
        <f>RES_hhdet_in!O$101</f>
        <v>274587.25703730964</v>
      </c>
      <c r="P52" s="67">
        <f>RES_hhdet_in!P$101</f>
        <v>171029.49067935988</v>
      </c>
      <c r="Q52" s="67">
        <f>RES_hhdet_in!Q$101</f>
        <v>158482.04888810095</v>
      </c>
    </row>
    <row r="53" spans="1:17" ht="12" customHeight="1" x14ac:dyDescent="0.25">
      <c r="A53" s="23" t="s">
        <v>57</v>
      </c>
      <c r="B53" s="67"/>
      <c r="C53" s="67">
        <f>RES_hhdet_in!C$102</f>
        <v>0</v>
      </c>
      <c r="D53" s="67">
        <f>RES_hhdet_in!D$102</f>
        <v>89558.750000000058</v>
      </c>
      <c r="E53" s="67">
        <f>RES_hhdet_in!E$102</f>
        <v>227354.75000000006</v>
      </c>
      <c r="F53" s="67">
        <f>RES_hhdet_in!F$102</f>
        <v>116654.74999999993</v>
      </c>
      <c r="G53" s="67">
        <f>RES_hhdet_in!G$102</f>
        <v>42870.930462690245</v>
      </c>
      <c r="H53" s="67">
        <f>RES_hhdet_in!H$102</f>
        <v>137901.74999999997</v>
      </c>
      <c r="I53" s="67">
        <f>RES_hhdet_in!I$102</f>
        <v>83346.749999999956</v>
      </c>
      <c r="J53" s="67">
        <f>RES_hhdet_in!J$102</f>
        <v>111846.75000000003</v>
      </c>
      <c r="K53" s="67">
        <f>RES_hhdet_in!K$102</f>
        <v>165582.74999999997</v>
      </c>
      <c r="L53" s="67">
        <f>RES_hhdet_in!L$102</f>
        <v>41339.508384428889</v>
      </c>
      <c r="M53" s="67">
        <f>RES_hhdet_in!M$102</f>
        <v>221659.00364712579</v>
      </c>
      <c r="N53" s="67">
        <f>RES_hhdet_in!N$102</f>
        <v>110391.95395522927</v>
      </c>
      <c r="O53" s="67">
        <f>RES_hhdet_in!O$102</f>
        <v>102502.68046269027</v>
      </c>
      <c r="P53" s="67">
        <f>RES_hhdet_in!P$102</f>
        <v>207963.7294208188</v>
      </c>
      <c r="Q53" s="67">
        <f>RES_hhdet_in!Q$102</f>
        <v>259604.70615878483</v>
      </c>
    </row>
    <row r="54" spans="1:17" ht="12" customHeight="1" x14ac:dyDescent="0.25">
      <c r="A54" s="29" t="s">
        <v>140</v>
      </c>
      <c r="B54" s="83"/>
      <c r="C54" s="83">
        <f>RES_hhdet_in!C$103</f>
        <v>0</v>
      </c>
      <c r="D54" s="83">
        <f>RES_hhdet_in!D$103</f>
        <v>12269.742231330791</v>
      </c>
      <c r="E54" s="83">
        <f>RES_hhdet_in!E$103</f>
        <v>91613.673674065387</v>
      </c>
      <c r="F54" s="83">
        <f>RES_hhdet_in!F$103</f>
        <v>50171.716311774057</v>
      </c>
      <c r="G54" s="83">
        <f>RES_hhdet_in!G$103</f>
        <v>56770.773554892439</v>
      </c>
      <c r="H54" s="83">
        <f>RES_hhdet_in!H$103</f>
        <v>77668.198012403882</v>
      </c>
      <c r="I54" s="83">
        <f>RES_hhdet_in!I$103</f>
        <v>55742.63863848256</v>
      </c>
      <c r="J54" s="83">
        <f>RES_hhdet_in!J$103</f>
        <v>58659.952205547554</v>
      </c>
      <c r="K54" s="83">
        <f>RES_hhdet_in!K$103</f>
        <v>72297.195989727828</v>
      </c>
      <c r="L54" s="83">
        <f>RES_hhdet_in!L$103</f>
        <v>75393.999999999942</v>
      </c>
      <c r="M54" s="83">
        <f>RES_hhdet_in!M$103</f>
        <v>47668.426911625706</v>
      </c>
      <c r="N54" s="83">
        <f>RES_hhdet_in!N$103</f>
        <v>41755.143331669642</v>
      </c>
      <c r="O54" s="83">
        <f>RES_hhdet_in!O$103</f>
        <v>716.99071702440847</v>
      </c>
      <c r="P54" s="83">
        <f>RES_hhdet_in!P$103</f>
        <v>104582.34466256881</v>
      </c>
      <c r="Q54" s="83">
        <f>RES_hhdet_in!Q$103</f>
        <v>18271.638638482593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31293.59122784542</v>
      </c>
      <c r="E58" s="67">
        <f>RES_hhdet_in_new!E$83</f>
        <v>151818.14012571631</v>
      </c>
      <c r="F58" s="67">
        <f>RES_hhdet_in_new!F$83</f>
        <v>141509.49006114368</v>
      </c>
      <c r="G58" s="67">
        <f>RES_hhdet_in_new!G$83</f>
        <v>125915.80837623312</v>
      </c>
      <c r="H58" s="67">
        <f>RES_hhdet_in_new!H$83</f>
        <v>105718.83940890495</v>
      </c>
      <c r="I58" s="67">
        <f>RES_hhdet_in_new!I$83</f>
        <v>123237.74737657333</v>
      </c>
      <c r="J58" s="67">
        <f>RES_hhdet_in_new!J$83</f>
        <v>145017.73194476357</v>
      </c>
      <c r="K58" s="67">
        <f>RES_hhdet_in_new!K$83</f>
        <v>93258.545699132315</v>
      </c>
      <c r="L58" s="67">
        <f>RES_hhdet_in_new!L$83</f>
        <v>50001.882830265022</v>
      </c>
      <c r="M58" s="67">
        <f>RES_hhdet_in_new!M$83</f>
        <v>4993.3486459775886</v>
      </c>
      <c r="N58" s="67">
        <f>RES_hhdet_in_new!N$83</f>
        <v>40634.741778685813</v>
      </c>
      <c r="O58" s="67">
        <f>RES_hhdet_in_new!O$83</f>
        <v>82912.690946671632</v>
      </c>
      <c r="P58" s="67">
        <f>RES_hhdet_in_new!P$83</f>
        <v>162528.12668485209</v>
      </c>
      <c r="Q58" s="67">
        <f>RES_hhdet_in_new!Q$83</f>
        <v>19629.951111899034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2392</v>
      </c>
      <c r="E60" s="67">
        <f>RES_hhdet_in_new!E$86</f>
        <v>5824</v>
      </c>
      <c r="F60" s="67">
        <f>RES_hhdet_in_new!F$86</f>
        <v>7087</v>
      </c>
      <c r="G60" s="67">
        <f>RES_hhdet_in_new!G$86</f>
        <v>8610</v>
      </c>
      <c r="H60" s="67">
        <f>RES_hhdet_in_new!H$86</f>
        <v>9437</v>
      </c>
      <c r="I60" s="67">
        <f>RES_hhdet_in_new!I$86</f>
        <v>11899</v>
      </c>
      <c r="J60" s="67">
        <f>RES_hhdet_in_new!J$86</f>
        <v>15920</v>
      </c>
      <c r="K60" s="67">
        <f>RES_hhdet_in_new!K$86</f>
        <v>8782.9999999999964</v>
      </c>
      <c r="L60" s="67">
        <f>RES_hhdet_in_new!L$86</f>
        <v>11156.999999999998</v>
      </c>
      <c r="M60" s="67">
        <f>RES_hhdet_in_new!M$86</f>
        <v>4993.3486459775886</v>
      </c>
      <c r="N60" s="67">
        <f>RES_hhdet_in_new!N$86</f>
        <v>17491.999999999993</v>
      </c>
      <c r="O60" s="67">
        <f>RES_hhdet_in_new!O$86</f>
        <v>39369</v>
      </c>
      <c r="P60" s="67">
        <f>RES_hhdet_in_new!P$86</f>
        <v>38279.999999999993</v>
      </c>
      <c r="Q60" s="67">
        <f>RES_hhdet_in_new!Q$86</f>
        <v>19629.951111899034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29232.224339970959</v>
      </c>
      <c r="E62" s="67">
        <f>RES_hhdet_in_new!E$88</f>
        <v>106213.948693595</v>
      </c>
      <c r="F62" s="67">
        <f>RES_hhdet_in_new!F$88</f>
        <v>122654.34214811832</v>
      </c>
      <c r="G62" s="67">
        <f>RES_hhdet_in_new!G$88</f>
        <v>72599.392885402296</v>
      </c>
      <c r="H62" s="67">
        <f>RES_hhdet_in_new!H$88</f>
        <v>63144.251966212381</v>
      </c>
      <c r="I62" s="67">
        <f>RES_hhdet_in_new!I$88</f>
        <v>123237.74737657333</v>
      </c>
      <c r="J62" s="67">
        <f>RES_hhdet_in_new!J$88</f>
        <v>145017.73194476357</v>
      </c>
      <c r="K62" s="67">
        <f>RES_hhdet_in_new!K$88</f>
        <v>71095.759118163434</v>
      </c>
      <c r="L62" s="67">
        <f>RES_hhdet_in_new!L$88</f>
        <v>50001.882830265022</v>
      </c>
      <c r="M62" s="67">
        <f>RES_hhdet_in_new!M$88</f>
        <v>0</v>
      </c>
      <c r="N62" s="67">
        <f>RES_hhdet_in_new!N$88</f>
        <v>40634.741778685813</v>
      </c>
      <c r="O62" s="67">
        <f>RES_hhdet_in_new!O$88</f>
        <v>42388.293700654234</v>
      </c>
      <c r="P62" s="67">
        <f>RES_hhdet_in_new!P$88</f>
        <v>162528.12668485209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0</v>
      </c>
      <c r="M63" s="67">
        <f>RES_hhdet_in_new!M$89</f>
        <v>0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2061.3668878744611</v>
      </c>
      <c r="E66" s="67">
        <f>RES_hhdet_in_new!E$96</f>
        <v>45604.191432121312</v>
      </c>
      <c r="F66" s="67">
        <f>RES_hhdet_in_new!F$96</f>
        <v>18855.147913025357</v>
      </c>
      <c r="G66" s="67">
        <f>RES_hhdet_in_new!G$96</f>
        <v>53316.415490830826</v>
      </c>
      <c r="H66" s="67">
        <f>RES_hhdet_in_new!H$96</f>
        <v>42574.587442692573</v>
      </c>
      <c r="I66" s="67">
        <f>RES_hhdet_in_new!I$96</f>
        <v>0</v>
      </c>
      <c r="J66" s="67">
        <f>RES_hhdet_in_new!J$96</f>
        <v>0</v>
      </c>
      <c r="K66" s="67">
        <f>RES_hhdet_in_new!K$96</f>
        <v>22162.786580968888</v>
      </c>
      <c r="L66" s="67">
        <f>RES_hhdet_in_new!L$96</f>
        <v>0</v>
      </c>
      <c r="M66" s="67">
        <f>RES_hhdet_in_new!M$96</f>
        <v>4993.3486459775886</v>
      </c>
      <c r="N66" s="67">
        <f>RES_hhdet_in_new!N$96</f>
        <v>0</v>
      </c>
      <c r="O66" s="67">
        <f>RES_hhdet_in_new!O$96</f>
        <v>40524.397246017397</v>
      </c>
      <c r="P66" s="67">
        <f>RES_hhdet_in_new!P$96</f>
        <v>0</v>
      </c>
      <c r="Q66" s="67">
        <f>RES_hhdet_in_new!Q$96</f>
        <v>19629.951111899034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0</v>
      </c>
      <c r="E67" s="67">
        <f>RES_hhdet_in_new!E$97</f>
        <v>0</v>
      </c>
      <c r="F67" s="67">
        <f>RES_hhdet_in_new!F$97</f>
        <v>0</v>
      </c>
      <c r="G67" s="67">
        <f>RES_hhdet_in_new!G$97</f>
        <v>0</v>
      </c>
      <c r="H67" s="67">
        <f>RES_hhdet_in_new!H$97</f>
        <v>0</v>
      </c>
      <c r="I67" s="67">
        <f>RES_hhdet_in_new!I$97</f>
        <v>0</v>
      </c>
      <c r="J67" s="67">
        <f>RES_hhdet_in_new!J$97</f>
        <v>0</v>
      </c>
      <c r="K67" s="67">
        <f>RES_hhdet_in_new!K$97</f>
        <v>0</v>
      </c>
      <c r="L67" s="67">
        <f>RES_hhdet_in_new!L$97</f>
        <v>0</v>
      </c>
      <c r="M67" s="67">
        <f>RES_hhdet_in_new!M$97</f>
        <v>0</v>
      </c>
      <c r="N67" s="67">
        <f>RES_hhdet_in_new!N$97</f>
        <v>0</v>
      </c>
      <c r="O67" s="67">
        <f>RES_hhdet_in_new!O$97</f>
        <v>0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26141.360634371526</v>
      </c>
      <c r="E69" s="67">
        <f>RES_hhdet_in_new!E$101</f>
        <v>66675.185867735097</v>
      </c>
      <c r="F69" s="67">
        <f>RES_hhdet_in_new!F$101</f>
        <v>91337.773749369619</v>
      </c>
      <c r="G69" s="67">
        <f>RES_hhdet_in_new!G$101</f>
        <v>69145.034821340683</v>
      </c>
      <c r="H69" s="67">
        <f>RES_hhdet_in_new!H$101</f>
        <v>28050.641396501076</v>
      </c>
      <c r="I69" s="67">
        <f>RES_hhdet_in_new!I$101</f>
        <v>67495.10873809077</v>
      </c>
      <c r="J69" s="67">
        <f>RES_hhdet_in_new!J$101</f>
        <v>86357.779739216014</v>
      </c>
      <c r="K69" s="67">
        <f>RES_hhdet_in_new!K$101</f>
        <v>20961.349709404523</v>
      </c>
      <c r="L69" s="67">
        <f>RES_hhdet_in_new!L$101</f>
        <v>8979.668724678495</v>
      </c>
      <c r="M69" s="67">
        <f>RES_hhdet_in_new!M$101</f>
        <v>4993.3486459775886</v>
      </c>
      <c r="N69" s="67">
        <f>RES_hhdet_in_new!N$101</f>
        <v>40634.741778685813</v>
      </c>
      <c r="O69" s="67">
        <f>RES_hhdet_in_new!O$101</f>
        <v>82912.690946671632</v>
      </c>
      <c r="P69" s="67">
        <f>RES_hhdet_in_new!P$101</f>
        <v>57945.782022283303</v>
      </c>
      <c r="Q69" s="67">
        <f>RES_hhdet_in_new!Q$101</f>
        <v>19629.951111899034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5152.2305934738943</v>
      </c>
      <c r="E71" s="83">
        <f>RES_hhdet_in_new!E$103</f>
        <v>85142.954257981211</v>
      </c>
      <c r="F71" s="83">
        <f>RES_hhdet_in_new!F$103</f>
        <v>50171.716311774057</v>
      </c>
      <c r="G71" s="83">
        <f>RES_hhdet_in_new!G$103</f>
        <v>56770.773554892439</v>
      </c>
      <c r="H71" s="83">
        <f>RES_hhdet_in_new!H$103</f>
        <v>77668.198012403882</v>
      </c>
      <c r="I71" s="83">
        <f>RES_hhdet_in_new!I$103</f>
        <v>55742.63863848256</v>
      </c>
      <c r="J71" s="83">
        <f>RES_hhdet_in_new!J$103</f>
        <v>58659.952205547554</v>
      </c>
      <c r="K71" s="83">
        <f>RES_hhdet_in_new!K$103</f>
        <v>72297.195989727799</v>
      </c>
      <c r="L71" s="83">
        <f>RES_hhdet_in_new!L$103</f>
        <v>41022.214105586529</v>
      </c>
      <c r="M71" s="83">
        <f>RES_hhdet_in_new!M$103</f>
        <v>0</v>
      </c>
      <c r="N71" s="83">
        <f>RES_hhdet_in_new!N$103</f>
        <v>0</v>
      </c>
      <c r="O71" s="83">
        <f>RES_hhdet_in_new!O$103</f>
        <v>0</v>
      </c>
      <c r="P71" s="83">
        <f>RES_hhdet_in_new!P$103</f>
        <v>104582.34466256879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86166.59627215458</v>
      </c>
      <c r="E75" s="67">
        <f t="shared" si="4"/>
        <v>308912.04737428366</v>
      </c>
      <c r="F75" s="67">
        <f t="shared" si="4"/>
        <v>239578.69743885627</v>
      </c>
      <c r="G75" s="67">
        <f t="shared" si="4"/>
        <v>135206.37912376688</v>
      </c>
      <c r="H75" s="67">
        <f t="shared" si="4"/>
        <v>142768.34809109502</v>
      </c>
      <c r="I75" s="67">
        <f t="shared" si="4"/>
        <v>194187.44012342667</v>
      </c>
      <c r="J75" s="67">
        <f t="shared" si="4"/>
        <v>301578.45555523649</v>
      </c>
      <c r="K75" s="67">
        <f t="shared" si="4"/>
        <v>168276.64180086766</v>
      </c>
      <c r="L75" s="67">
        <f t="shared" si="4"/>
        <v>65668.304669734964</v>
      </c>
      <c r="M75" s="67">
        <f t="shared" si="4"/>
        <v>6019.8388540224114</v>
      </c>
      <c r="N75" s="67">
        <f t="shared" si="4"/>
        <v>68293.445721314187</v>
      </c>
      <c r="O75" s="67">
        <f t="shared" si="4"/>
        <v>21235.496553328368</v>
      </c>
      <c r="P75" s="67">
        <f t="shared" si="4"/>
        <v>74736.06081514791</v>
      </c>
      <c r="Q75" s="67">
        <f t="shared" si="4"/>
        <v>4988.6113881009624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3919</v>
      </c>
      <c r="D77" s="67">
        <f t="shared" ref="D77:Q77" si="5">D43-D60</f>
        <v>9503</v>
      </c>
      <c r="E77" s="67">
        <f t="shared" si="5"/>
        <v>14508</v>
      </c>
      <c r="F77" s="67">
        <f t="shared" si="5"/>
        <v>13797</v>
      </c>
      <c r="G77" s="67">
        <f t="shared" si="5"/>
        <v>9753</v>
      </c>
      <c r="H77" s="67">
        <f t="shared" si="5"/>
        <v>12745</v>
      </c>
      <c r="I77" s="67">
        <f t="shared" si="5"/>
        <v>18750</v>
      </c>
      <c r="J77" s="67">
        <f t="shared" si="5"/>
        <v>33151.999999999993</v>
      </c>
      <c r="K77" s="67">
        <f t="shared" si="5"/>
        <v>15848.000000000004</v>
      </c>
      <c r="L77" s="67">
        <f t="shared" si="5"/>
        <v>14653.000000000002</v>
      </c>
      <c r="M77" s="67">
        <f t="shared" si="5"/>
        <v>8128.4638540224114</v>
      </c>
      <c r="N77" s="67">
        <f t="shared" si="5"/>
        <v>29398.000000000007</v>
      </c>
      <c r="O77" s="67">
        <f t="shared" si="5"/>
        <v>10083</v>
      </c>
      <c r="P77" s="67">
        <f t="shared" si="5"/>
        <v>17603.000000000007</v>
      </c>
      <c r="Q77" s="67">
        <f t="shared" si="5"/>
        <v>4988.611388100966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0</v>
      </c>
      <c r="D79" s="67">
        <f t="shared" si="6"/>
        <v>67520.493808160638</v>
      </c>
      <c r="E79" s="67">
        <f t="shared" si="6"/>
        <v>236195.63041426806</v>
      </c>
      <c r="F79" s="67">
        <f t="shared" si="6"/>
        <v>214774.89194216696</v>
      </c>
      <c r="G79" s="67">
        <f t="shared" si="6"/>
        <v>103956.71128589926</v>
      </c>
      <c r="H79" s="67">
        <f t="shared" si="6"/>
        <v>103970.02956148025</v>
      </c>
      <c r="I79" s="67">
        <f t="shared" si="6"/>
        <v>288200.75262342655</v>
      </c>
      <c r="J79" s="67">
        <f t="shared" si="6"/>
        <v>452480.76805523643</v>
      </c>
      <c r="K79" s="67">
        <f t="shared" si="6"/>
        <v>153650.07169065322</v>
      </c>
      <c r="L79" s="67">
        <f t="shared" si="6"/>
        <v>175474.84469011991</v>
      </c>
      <c r="M79" s="67">
        <f t="shared" si="6"/>
        <v>5015.1023437666445</v>
      </c>
      <c r="N79" s="67">
        <f t="shared" si="6"/>
        <v>101259.75822131378</v>
      </c>
      <c r="O79" s="67">
        <f t="shared" si="6"/>
        <v>72347.514860583702</v>
      </c>
      <c r="P79" s="67">
        <f t="shared" si="6"/>
        <v>190574.06081514803</v>
      </c>
      <c r="Q79" s="67">
        <f t="shared" si="6"/>
        <v>1238.5086149592416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72525.125</v>
      </c>
      <c r="D81" s="67">
        <f t="shared" si="6"/>
        <v>53513.000000000087</v>
      </c>
      <c r="E81" s="67">
        <f t="shared" si="6"/>
        <v>77752.999999999956</v>
      </c>
      <c r="F81" s="67">
        <f t="shared" si="6"/>
        <v>60822.791791706833</v>
      </c>
      <c r="G81" s="67">
        <f t="shared" si="6"/>
        <v>39426.999999999738</v>
      </c>
      <c r="H81" s="67">
        <f t="shared" si="6"/>
        <v>22970.257268345224</v>
      </c>
      <c r="I81" s="67">
        <f t="shared" si="6"/>
        <v>27075.012689745025</v>
      </c>
      <c r="J81" s="67">
        <f t="shared" si="6"/>
        <v>0</v>
      </c>
      <c r="K81" s="67">
        <f t="shared" si="6"/>
        <v>0</v>
      </c>
      <c r="L81" s="67">
        <f t="shared" si="6"/>
        <v>0</v>
      </c>
      <c r="M81" s="67">
        <f t="shared" si="6"/>
        <v>0</v>
      </c>
      <c r="N81" s="67">
        <f t="shared" si="6"/>
        <v>0</v>
      </c>
      <c r="O81" s="67">
        <f t="shared" si="6"/>
        <v>33867.8125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0</v>
      </c>
      <c r="D82" s="67">
        <f t="shared" si="6"/>
        <v>0</v>
      </c>
      <c r="E82" s="67">
        <f t="shared" si="6"/>
        <v>0</v>
      </c>
      <c r="F82" s="67">
        <f t="shared" si="6"/>
        <v>0</v>
      </c>
      <c r="G82" s="67">
        <f t="shared" si="6"/>
        <v>0</v>
      </c>
      <c r="H82" s="67">
        <f t="shared" si="6"/>
        <v>0</v>
      </c>
      <c r="I82" s="67">
        <f t="shared" si="6"/>
        <v>0</v>
      </c>
      <c r="J82" s="67">
        <f t="shared" si="6"/>
        <v>0</v>
      </c>
      <c r="K82" s="67">
        <f t="shared" si="6"/>
        <v>0</v>
      </c>
      <c r="L82" s="67">
        <f t="shared" si="6"/>
        <v>0</v>
      </c>
      <c r="M82" s="67">
        <f t="shared" si="6"/>
        <v>0</v>
      </c>
      <c r="N82" s="67">
        <f t="shared" si="6"/>
        <v>0</v>
      </c>
      <c r="O82" s="67">
        <f t="shared" si="6"/>
        <v>0</v>
      </c>
      <c r="P82" s="67">
        <f t="shared" si="6"/>
        <v>0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0</v>
      </c>
      <c r="D83" s="67">
        <f t="shared" si="6"/>
        <v>554.81157570766754</v>
      </c>
      <c r="E83" s="67">
        <f t="shared" si="6"/>
        <v>25248.630104296579</v>
      </c>
      <c r="F83" s="67">
        <f t="shared" si="6"/>
        <v>0</v>
      </c>
      <c r="G83" s="67">
        <f t="shared" si="6"/>
        <v>0</v>
      </c>
      <c r="H83" s="67">
        <f t="shared" si="6"/>
        <v>118742.41255730746</v>
      </c>
      <c r="I83" s="67">
        <f t="shared" si="6"/>
        <v>0</v>
      </c>
      <c r="J83" s="67">
        <f t="shared" si="6"/>
        <v>0</v>
      </c>
      <c r="K83" s="67">
        <f t="shared" si="6"/>
        <v>74294.213419030915</v>
      </c>
      <c r="L83" s="67">
        <f t="shared" si="6"/>
        <v>5729.4599796151269</v>
      </c>
      <c r="M83" s="67">
        <f t="shared" si="6"/>
        <v>74884.401354022018</v>
      </c>
      <c r="N83" s="67">
        <f t="shared" si="6"/>
        <v>1082.719234205691</v>
      </c>
      <c r="O83" s="67">
        <f t="shared" si="6"/>
        <v>0</v>
      </c>
      <c r="P83" s="67">
        <f t="shared" si="6"/>
        <v>0</v>
      </c>
      <c r="Q83" s="67">
        <f t="shared" si="6"/>
        <v>63161.048888100442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</v>
      </c>
      <c r="E84" s="67">
        <f t="shared" si="6"/>
        <v>0</v>
      </c>
      <c r="F84" s="67">
        <f t="shared" si="6"/>
        <v>0</v>
      </c>
      <c r="G84" s="67">
        <f t="shared" si="6"/>
        <v>0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66483</v>
      </c>
      <c r="D86" s="67">
        <f t="shared" si="7"/>
        <v>93601.639365628478</v>
      </c>
      <c r="E86" s="67">
        <f t="shared" si="7"/>
        <v>194737.81413226484</v>
      </c>
      <c r="F86" s="67">
        <f t="shared" si="7"/>
        <v>224890.22625063045</v>
      </c>
      <c r="G86" s="67">
        <f t="shared" si="7"/>
        <v>167870.96517865936</v>
      </c>
      <c r="H86" s="67">
        <f t="shared" si="7"/>
        <v>88964.566682680117</v>
      </c>
      <c r="I86" s="67">
        <f t="shared" si="7"/>
        <v>219102.89126190927</v>
      </c>
      <c r="J86" s="67">
        <f t="shared" si="7"/>
        <v>284747.22026078391</v>
      </c>
      <c r="K86" s="67">
        <f t="shared" si="7"/>
        <v>96482.800663090689</v>
      </c>
      <c r="L86" s="67">
        <f t="shared" si="7"/>
        <v>127445.01815956186</v>
      </c>
      <c r="M86" s="67">
        <f t="shared" si="7"/>
        <v>212066.55785067938</v>
      </c>
      <c r="N86" s="67">
        <f t="shared" si="7"/>
        <v>327035.6576714812</v>
      </c>
      <c r="O86" s="67">
        <f t="shared" si="7"/>
        <v>191674.56609063799</v>
      </c>
      <c r="P86" s="67">
        <f t="shared" si="7"/>
        <v>113083.70865707658</v>
      </c>
      <c r="Q86" s="67">
        <f t="shared" si="7"/>
        <v>138852.0977762019</v>
      </c>
    </row>
    <row r="87" spans="1:17" ht="12" customHeight="1" x14ac:dyDescent="0.25">
      <c r="A87" s="148" t="s">
        <v>57</v>
      </c>
      <c r="B87" s="67"/>
      <c r="C87" s="67">
        <f t="shared" si="7"/>
        <v>0</v>
      </c>
      <c r="D87" s="67">
        <f t="shared" si="7"/>
        <v>89558.750000000058</v>
      </c>
      <c r="E87" s="67">
        <f t="shared" si="7"/>
        <v>227354.75000000006</v>
      </c>
      <c r="F87" s="67">
        <f t="shared" si="7"/>
        <v>116654.74999999993</v>
      </c>
      <c r="G87" s="67">
        <f t="shared" si="7"/>
        <v>42870.930462690245</v>
      </c>
      <c r="H87" s="67">
        <f t="shared" si="7"/>
        <v>137901.74999999997</v>
      </c>
      <c r="I87" s="67">
        <f t="shared" si="7"/>
        <v>83346.749999999956</v>
      </c>
      <c r="J87" s="67">
        <f t="shared" si="7"/>
        <v>111846.75000000003</v>
      </c>
      <c r="K87" s="67">
        <f t="shared" si="7"/>
        <v>165582.74999999997</v>
      </c>
      <c r="L87" s="67">
        <f t="shared" si="7"/>
        <v>41339.508384428889</v>
      </c>
      <c r="M87" s="67">
        <f t="shared" si="7"/>
        <v>221659.00364712579</v>
      </c>
      <c r="N87" s="67">
        <f t="shared" si="7"/>
        <v>110391.95395522927</v>
      </c>
      <c r="O87" s="67">
        <f t="shared" si="7"/>
        <v>102502.68046269027</v>
      </c>
      <c r="P87" s="67">
        <f t="shared" si="7"/>
        <v>207963.7294208188</v>
      </c>
      <c r="Q87" s="67">
        <f t="shared" si="7"/>
        <v>259604.70615878483</v>
      </c>
    </row>
    <row r="88" spans="1:17" ht="12" customHeight="1" x14ac:dyDescent="0.25">
      <c r="A88" s="159" t="s">
        <v>140</v>
      </c>
      <c r="B88" s="83"/>
      <c r="C88" s="83">
        <f t="shared" si="7"/>
        <v>0</v>
      </c>
      <c r="D88" s="83">
        <f t="shared" si="7"/>
        <v>7117.5116378568964</v>
      </c>
      <c r="E88" s="83">
        <f t="shared" si="7"/>
        <v>6470.7194160841755</v>
      </c>
      <c r="F88" s="83">
        <f t="shared" si="7"/>
        <v>0</v>
      </c>
      <c r="G88" s="83">
        <f t="shared" si="7"/>
        <v>0</v>
      </c>
      <c r="H88" s="83">
        <f t="shared" si="7"/>
        <v>0</v>
      </c>
      <c r="I88" s="83">
        <f t="shared" si="7"/>
        <v>0</v>
      </c>
      <c r="J88" s="83">
        <f t="shared" si="7"/>
        <v>0</v>
      </c>
      <c r="K88" s="83">
        <f t="shared" si="7"/>
        <v>0</v>
      </c>
      <c r="L88" s="83">
        <f t="shared" si="7"/>
        <v>34371.785894413413</v>
      </c>
      <c r="M88" s="83">
        <f t="shared" si="7"/>
        <v>47668.426911625706</v>
      </c>
      <c r="N88" s="83">
        <f t="shared" si="7"/>
        <v>41755.143331669642</v>
      </c>
      <c r="O88" s="83">
        <f t="shared" si="7"/>
        <v>716.99071702440847</v>
      </c>
      <c r="P88" s="83">
        <f t="shared" si="7"/>
        <v>0</v>
      </c>
      <c r="Q88" s="83">
        <f t="shared" si="7"/>
        <v>18271.638638482593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71669.1875</v>
      </c>
      <c r="E94" s="80">
        <f>RES_hhdet_numvin!E83</f>
        <v>460730.1875</v>
      </c>
      <c r="F94" s="80">
        <f>RES_hhdet_numvin!F83</f>
        <v>381088.1875</v>
      </c>
      <c r="G94" s="80">
        <f>RES_hhdet_numvin!G83</f>
        <v>261122.1875</v>
      </c>
      <c r="H94" s="80">
        <f>RES_hhdet_numvin!H83</f>
        <v>248487.1875</v>
      </c>
      <c r="I94" s="80">
        <f>RES_hhdet_numvin!I83</f>
        <v>317425.1875</v>
      </c>
      <c r="J94" s="80">
        <f>RES_hhdet_numvin!J83</f>
        <v>446596.18750000006</v>
      </c>
      <c r="K94" s="80">
        <f>RES_hhdet_numvin!K83</f>
        <v>261535.1875</v>
      </c>
      <c r="L94" s="80">
        <f>RES_hhdet_numvin!L83</f>
        <v>115670.1875</v>
      </c>
      <c r="M94" s="80">
        <f>RES_hhdet_numvin!M83</f>
        <v>11013.1875</v>
      </c>
      <c r="N94" s="80">
        <f>RES_hhdet_numvin!N83</f>
        <v>108928.1875</v>
      </c>
      <c r="O94" s="80">
        <f>RES_hhdet_numvin!O83</f>
        <v>104148.1875</v>
      </c>
      <c r="P94" s="80">
        <f>RES_hhdet_numvin!P83</f>
        <v>237264.1875</v>
      </c>
      <c r="Q94" s="80">
        <f>RES_hhdet_numvin!Q83</f>
        <v>24618.562499999996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27383.25</v>
      </c>
      <c r="J96" s="80">
        <f>RES_hhdet_numvin!J86</f>
        <v>49027.999999999993</v>
      </c>
      <c r="K96" s="80">
        <f>RES_hhdet_numvin!K86</f>
        <v>24631</v>
      </c>
      <c r="L96" s="80">
        <f>RES_hhdet_numvin!L86</f>
        <v>25810</v>
      </c>
      <c r="M96" s="80">
        <f>RES_hhdet_numvin!M86</f>
        <v>11013.1875</v>
      </c>
      <c r="N96" s="80">
        <f>RES_hhdet_numvin!N86</f>
        <v>46890</v>
      </c>
      <c r="O96" s="80">
        <f>RES_hhdet_numvin!O86</f>
        <v>49452</v>
      </c>
      <c r="P96" s="80">
        <f>RES_hhdet_numvin!P86</f>
        <v>55883</v>
      </c>
      <c r="Q96" s="80">
        <f>RES_hhdet_numvin!Q86</f>
        <v>24618.5625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21243.24138504127</v>
      </c>
      <c r="E98" s="80">
        <f>RES_hhdet_numvin!E88</f>
        <v>460730.1875</v>
      </c>
      <c r="F98" s="80">
        <f>RES_hhdet_numvin!F88</f>
        <v>381088.1875</v>
      </c>
      <c r="G98" s="80">
        <f>RES_hhdet_numvin!G88</f>
        <v>261122.1875</v>
      </c>
      <c r="H98" s="80">
        <f>RES_hhdet_numvin!H88</f>
        <v>248487.1875</v>
      </c>
      <c r="I98" s="80">
        <f>RES_hhdet_numvin!I88</f>
        <v>308440.1875</v>
      </c>
      <c r="J98" s="80">
        <f>RES_hhdet_numvin!J88</f>
        <v>446596.18750000006</v>
      </c>
      <c r="K98" s="80">
        <f>RES_hhdet_numvin!K88</f>
        <v>261535.1875</v>
      </c>
      <c r="L98" s="80">
        <f>RES_hhdet_numvin!L88</f>
        <v>112039.38913645691</v>
      </c>
      <c r="M98" s="80">
        <f>RES_hhdet_numvin!M88</f>
        <v>5015.1023437661788</v>
      </c>
      <c r="N98" s="80">
        <f>RES_hhdet_numvin!N88</f>
        <v>107845.4682657943</v>
      </c>
      <c r="O98" s="80">
        <f>RES_hhdet_numvin!O88</f>
        <v>63623.790253982603</v>
      </c>
      <c r="P98" s="80">
        <f>RES_hhdet_numvin!P88</f>
        <v>237264.1875</v>
      </c>
      <c r="Q98" s="80">
        <f>RES_hhdet_numvin!Q88</f>
        <v>1238.5086149592416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0</v>
      </c>
      <c r="L99" s="80">
        <f>RES_hhdet_numvin!L89</f>
        <v>0</v>
      </c>
      <c r="M99" s="80">
        <f>RES_hhdet_numvin!M89</f>
        <v>0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0</v>
      </c>
      <c r="J100" s="80">
        <f>RES_hhdet_numvin!J92</f>
        <v>0</v>
      </c>
      <c r="K100" s="80">
        <f>RES_hhdet_numvin!K92</f>
        <v>0</v>
      </c>
      <c r="L100" s="80">
        <f>RES_hhdet_numvin!L92</f>
        <v>0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0</v>
      </c>
      <c r="J101" s="80">
        <f>RES_hhdet_numvin!J93</f>
        <v>0</v>
      </c>
      <c r="K101" s="80">
        <f>RES_hhdet_numvin!K93</f>
        <v>0</v>
      </c>
      <c r="L101" s="80">
        <f>RES_hhdet_numvin!L93</f>
        <v>0</v>
      </c>
      <c r="M101" s="80">
        <f>RES_hhdet_numvin!M93</f>
        <v>0</v>
      </c>
      <c r="N101" s="80">
        <f>RES_hhdet_numvin!N93</f>
        <v>0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50425.94611495873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8985</v>
      </c>
      <c r="J102" s="80">
        <f>RES_hhdet_numvin!J96</f>
        <v>0</v>
      </c>
      <c r="K102" s="80">
        <f>RES_hhdet_numvin!K96</f>
        <v>0</v>
      </c>
      <c r="L102" s="80">
        <f>RES_hhdet_numvin!L96</f>
        <v>3630.7983635430865</v>
      </c>
      <c r="M102" s="80">
        <f>RES_hhdet_numvin!M96</f>
        <v>5998.0851562338221</v>
      </c>
      <c r="N102" s="80">
        <f>RES_hhdet_numvin!N96</f>
        <v>1082.719234205691</v>
      </c>
      <c r="O102" s="80">
        <f>RES_hhdet_numvin!O96</f>
        <v>40524.397246017397</v>
      </c>
      <c r="P102" s="80">
        <f>RES_hhdet_numvin!P96</f>
        <v>0</v>
      </c>
      <c r="Q102" s="80">
        <f>RES_hhdet_numvin!Q96</f>
        <v>23380.053885040754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0</v>
      </c>
      <c r="N103" s="80">
        <f>RES_hhdet_numvin!N97</f>
        <v>0</v>
      </c>
      <c r="O103" s="80">
        <f>RES_hhdet_numvin!O97</f>
        <v>0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63717.245965763766</v>
      </c>
      <c r="E105" s="80">
        <f>RES_hhdet_numvin!E101</f>
        <v>247005.54218714559</v>
      </c>
      <c r="F105" s="80">
        <f>RES_hhdet_numvin!F101</f>
        <v>251838.06585395394</v>
      </c>
      <c r="G105" s="80">
        <f>RES_hhdet_numvin!G101</f>
        <v>170697.92909467063</v>
      </c>
      <c r="H105" s="80">
        <f>RES_hhdet_numvin!H101</f>
        <v>79769.731114347756</v>
      </c>
      <c r="I105" s="80">
        <f>RES_hhdet_numvin!I101</f>
        <v>103649.21307569848</v>
      </c>
      <c r="J105" s="80">
        <f>RES_hhdet_numvin!J101</f>
        <v>292795.03241325379</v>
      </c>
      <c r="K105" s="80">
        <f>RES_hhdet_numvin!K101</f>
        <v>117444.15037249521</v>
      </c>
      <c r="L105" s="80">
        <f>RES_hhdet_numvin!L101</f>
        <v>42448.497991652315</v>
      </c>
      <c r="M105" s="80">
        <f>RES_hhdet_numvin!M101</f>
        <v>7603.8066192457591</v>
      </c>
      <c r="N105" s="80">
        <f>RES_hhdet_numvin!N101</f>
        <v>75312.265463310498</v>
      </c>
      <c r="O105" s="80">
        <f>RES_hhdet_numvin!O101</f>
        <v>95506.428367461776</v>
      </c>
      <c r="P105" s="80">
        <f>RES_hhdet_numvin!P101</f>
        <v>88005.140369101398</v>
      </c>
      <c r="Q105" s="80">
        <f>RES_hhdet_numvin!Q101</f>
        <v>19629.951111899034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7419.5064541659658</v>
      </c>
      <c r="E106" s="80">
        <f>RES_hhdet_numvin!E102</f>
        <v>194741.45369384022</v>
      </c>
      <c r="F106" s="80">
        <f>RES_hhdet_numvin!F102</f>
        <v>100078.290201792</v>
      </c>
      <c r="G106" s="80">
        <f>RES_hhdet_numvin!G102</f>
        <v>89534.632367462065</v>
      </c>
      <c r="H106" s="80">
        <f>RES_hhdet_numvin!H102</f>
        <v>168717.45638565224</v>
      </c>
      <c r="I106" s="80">
        <f>RES_hhdet_numvin!I102</f>
        <v>199462.25901660437</v>
      </c>
      <c r="J106" s="80">
        <f>RES_hhdet_numvin!J102</f>
        <v>95141.202881198595</v>
      </c>
      <c r="K106" s="80">
        <f>RES_hhdet_numvin!K102</f>
        <v>71793.841137776966</v>
      </c>
      <c r="L106" s="80">
        <f>RES_hhdet_numvin!L102</f>
        <v>28377.135429440877</v>
      </c>
      <c r="M106" s="80">
        <f>RES_hhdet_numvin!M102</f>
        <v>2507.7106385885581</v>
      </c>
      <c r="N106" s="80">
        <f>RES_hhdet_numvin!N102</f>
        <v>25273.429521533588</v>
      </c>
      <c r="O106" s="80">
        <f>RES_hhdet_numvin!O102</f>
        <v>7924.7684155138095</v>
      </c>
      <c r="P106" s="80">
        <f>RES_hhdet_numvin!P102</f>
        <v>44676.702468329793</v>
      </c>
      <c r="Q106" s="80">
        <f>RES_hhdet_numvin!Q102</f>
        <v>4988.6113881009651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532.43508007027538</v>
      </c>
      <c r="E107" s="78">
        <f>RES_hhdet_numvin!E103</f>
        <v>18983.191619014218</v>
      </c>
      <c r="F107" s="78">
        <f>RES_hhdet_numvin!F103</f>
        <v>29171.83144425408</v>
      </c>
      <c r="G107" s="78">
        <f>RES_hhdet_numvin!G103</f>
        <v>889.62603786729642</v>
      </c>
      <c r="H107" s="78">
        <f>RES_hhdet_numvin!H103</f>
        <v>0</v>
      </c>
      <c r="I107" s="78">
        <f>RES_hhdet_numvin!I103</f>
        <v>14313.71540769714</v>
      </c>
      <c r="J107" s="78">
        <f>RES_hhdet_numvin!J103</f>
        <v>58659.952205547554</v>
      </c>
      <c r="K107" s="78">
        <f>RES_hhdet_numvin!K103</f>
        <v>72297.195989727828</v>
      </c>
      <c r="L107" s="78">
        <f>RES_hhdet_numvin!L103</f>
        <v>44844.554078906796</v>
      </c>
      <c r="M107" s="78">
        <f>RES_hhdet_numvin!M103</f>
        <v>901.67024216568223</v>
      </c>
      <c r="N107" s="78">
        <f>RES_hhdet_numvin!N103</f>
        <v>8342.4925151559073</v>
      </c>
      <c r="O107" s="78">
        <f>RES_hhdet_numvin!O103</f>
        <v>716.99071702440847</v>
      </c>
      <c r="P107" s="78">
        <f>RES_hhdet_numvin!P103</f>
        <v>104582.34466256881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2566.3513153290764</v>
      </c>
      <c r="C111" s="168">
        <f t="shared" ref="C111:Q111" si="8">SUM(C112,C115,C117,C130)</f>
        <v>1842.2569840671649</v>
      </c>
      <c r="D111" s="168">
        <f t="shared" si="8"/>
        <v>1875.4783620696037</v>
      </c>
      <c r="E111" s="168">
        <f t="shared" si="8"/>
        <v>2337.4205803679019</v>
      </c>
      <c r="F111" s="168">
        <f t="shared" si="8"/>
        <v>2767.5393174127043</v>
      </c>
      <c r="G111" s="168">
        <f t="shared" si="8"/>
        <v>2949.2225488839144</v>
      </c>
      <c r="H111" s="168">
        <f t="shared" si="8"/>
        <v>2756.0491712301409</v>
      </c>
      <c r="I111" s="168">
        <f t="shared" si="8"/>
        <v>2903.9881809244498</v>
      </c>
      <c r="J111" s="168">
        <f t="shared" si="8"/>
        <v>3559.8503398442449</v>
      </c>
      <c r="K111" s="168">
        <f t="shared" si="8"/>
        <v>3590.8069962672012</v>
      </c>
      <c r="L111" s="168">
        <f t="shared" si="8"/>
        <v>3678.0581721223789</v>
      </c>
      <c r="M111" s="168">
        <f t="shared" si="8"/>
        <v>3305.9663769902891</v>
      </c>
      <c r="N111" s="168">
        <f t="shared" si="8"/>
        <v>3432.5255180184836</v>
      </c>
      <c r="O111" s="168">
        <f t="shared" si="8"/>
        <v>3252.8396819081008</v>
      </c>
      <c r="P111" s="168">
        <f t="shared" si="8"/>
        <v>3261.0289132952753</v>
      </c>
      <c r="Q111" s="168">
        <f t="shared" si="8"/>
        <v>3118.2536323073659</v>
      </c>
    </row>
    <row r="112" spans="1:17" ht="12" customHeight="1" x14ac:dyDescent="0.25">
      <c r="A112" s="158" t="s">
        <v>65</v>
      </c>
      <c r="B112" s="157">
        <f>SUM(B113:B114)</f>
        <v>2118.0262957853374</v>
      </c>
      <c r="C112" s="157">
        <f t="shared" ref="C112:Q112" si="9">SUM(C113:C114)</f>
        <v>1464.8603132930252</v>
      </c>
      <c r="D112" s="157">
        <f t="shared" si="9"/>
        <v>1462.0485732123466</v>
      </c>
      <c r="E112" s="157">
        <f t="shared" si="9"/>
        <v>1813.7427488565006</v>
      </c>
      <c r="F112" s="157">
        <f t="shared" si="9"/>
        <v>2248.7385417365977</v>
      </c>
      <c r="G112" s="157">
        <f t="shared" si="9"/>
        <v>2136.1326009021109</v>
      </c>
      <c r="H112" s="157">
        <f t="shared" si="9"/>
        <v>1995.3393922072548</v>
      </c>
      <c r="I112" s="157">
        <f t="shared" si="9"/>
        <v>2018.9852023238127</v>
      </c>
      <c r="J112" s="157">
        <f t="shared" si="9"/>
        <v>2716.7097250407746</v>
      </c>
      <c r="K112" s="157">
        <f t="shared" si="9"/>
        <v>2707.1515509399715</v>
      </c>
      <c r="L112" s="157">
        <f t="shared" si="9"/>
        <v>2799.6980445885861</v>
      </c>
      <c r="M112" s="157">
        <f t="shared" si="9"/>
        <v>2475.9826636215389</v>
      </c>
      <c r="N112" s="157">
        <f t="shared" si="9"/>
        <v>2594.8701772143272</v>
      </c>
      <c r="O112" s="157">
        <f t="shared" si="9"/>
        <v>2420.6085558416471</v>
      </c>
      <c r="P112" s="157">
        <f t="shared" si="9"/>
        <v>2387.2313522511313</v>
      </c>
      <c r="Q112" s="157">
        <f t="shared" si="9"/>
        <v>2264.1793462596397</v>
      </c>
    </row>
    <row r="113" spans="1:17" ht="12" customHeight="1" x14ac:dyDescent="0.25">
      <c r="A113" s="23" t="s">
        <v>157</v>
      </c>
      <c r="B113" s="156">
        <f>RES_hhdet_fec!B$83</f>
        <v>2114.9540956136275</v>
      </c>
      <c r="C113" s="156">
        <f>RES_hhdet_fec!C$83</f>
        <v>1460.9900147646765</v>
      </c>
      <c r="D113" s="156">
        <f>RES_hhdet_fec!D$83</f>
        <v>1458.1849456841292</v>
      </c>
      <c r="E113" s="156">
        <f>RES_hhdet_fec!E$83</f>
        <v>1801.6255139704151</v>
      </c>
      <c r="F113" s="156">
        <f>RES_hhdet_fec!F$83</f>
        <v>2245.0315624862087</v>
      </c>
      <c r="G113" s="156">
        <f>RES_hhdet_fec!G$83</f>
        <v>2113.950526187698</v>
      </c>
      <c r="H113" s="156">
        <f>RES_hhdet_fec!H$83</f>
        <v>1981.1524227603375</v>
      </c>
      <c r="I113" s="156">
        <f>RES_hhdet_fec!I$83</f>
        <v>1988.1751490056245</v>
      </c>
      <c r="J113" s="156">
        <f>RES_hhdet_fec!J$83</f>
        <v>2698.3022669108518</v>
      </c>
      <c r="K113" s="156">
        <f>RES_hhdet_fec!K$83</f>
        <v>2672.5324724848811</v>
      </c>
      <c r="L113" s="156">
        <f>RES_hhdet_fec!L$83</f>
        <v>2780.0264149472396</v>
      </c>
      <c r="M113" s="156">
        <f>RES_hhdet_fec!M$83</f>
        <v>2460.6156842017231</v>
      </c>
      <c r="N113" s="156">
        <f>RES_hhdet_fec!N$83</f>
        <v>2578.1558070408551</v>
      </c>
      <c r="O113" s="156">
        <f>RES_hhdet_fec!O$83</f>
        <v>2406.5560669691117</v>
      </c>
      <c r="P113" s="156">
        <f>RES_hhdet_fec!P$83</f>
        <v>2370.6999989078463</v>
      </c>
      <c r="Q113" s="156">
        <f>RES_hhdet_fec!Q$83</f>
        <v>2243.9704597599812</v>
      </c>
    </row>
    <row r="114" spans="1:17" ht="12" customHeight="1" x14ac:dyDescent="0.25">
      <c r="A114" s="23" t="s">
        <v>60</v>
      </c>
      <c r="B114" s="156">
        <f>RES_hhdet_fec!B$84</f>
        <v>3.0722001717099867</v>
      </c>
      <c r="C114" s="156">
        <f>RES_hhdet_fec!C$84</f>
        <v>3.8702985283487381</v>
      </c>
      <c r="D114" s="156">
        <f>RES_hhdet_fec!D$84</f>
        <v>3.8636275282173074</v>
      </c>
      <c r="E114" s="156">
        <f>RES_hhdet_fec!E$84</f>
        <v>12.117234886085541</v>
      </c>
      <c r="F114" s="156">
        <f>RES_hhdet_fec!F$84</f>
        <v>3.7069792503887582</v>
      </c>
      <c r="G114" s="156">
        <f>RES_hhdet_fec!G$84</f>
        <v>22.182074714412916</v>
      </c>
      <c r="H114" s="156">
        <f>RES_hhdet_fec!H$84</f>
        <v>14.186969446917299</v>
      </c>
      <c r="I114" s="156">
        <f>RES_hhdet_fec!I$84</f>
        <v>30.810053318188185</v>
      </c>
      <c r="J114" s="156">
        <f>RES_hhdet_fec!J$84</f>
        <v>18.407458129922709</v>
      </c>
      <c r="K114" s="156">
        <f>RES_hhdet_fec!K$84</f>
        <v>34.619078455090303</v>
      </c>
      <c r="L114" s="156">
        <f>RES_hhdet_fec!L$84</f>
        <v>19.671629641346524</v>
      </c>
      <c r="M114" s="156">
        <f>RES_hhdet_fec!M$84</f>
        <v>15.366979419815978</v>
      </c>
      <c r="N114" s="156">
        <f>RES_hhdet_fec!N$84</f>
        <v>16.714370173472062</v>
      </c>
      <c r="O114" s="156">
        <f>RES_hhdet_fec!O$84</f>
        <v>14.052488872535537</v>
      </c>
      <c r="P114" s="156">
        <f>RES_hhdet_fec!P$84</f>
        <v>16.531353343285144</v>
      </c>
      <c r="Q114" s="156">
        <f>RES_hhdet_fec!Q$84</f>
        <v>20.208886499658423</v>
      </c>
    </row>
    <row r="115" spans="1:17" ht="12" customHeight="1" x14ac:dyDescent="0.25">
      <c r="A115" s="158" t="s">
        <v>112</v>
      </c>
      <c r="B115" s="157">
        <f>B116</f>
        <v>1.2437771096154466</v>
      </c>
      <c r="C115" s="157">
        <f t="shared" ref="C115:Q115" si="10">C116</f>
        <v>1.2514982863203401</v>
      </c>
      <c r="D115" s="157">
        <f t="shared" si="10"/>
        <v>1.4767386752938283</v>
      </c>
      <c r="E115" s="157">
        <f t="shared" si="10"/>
        <v>2.0331273083723609</v>
      </c>
      <c r="F115" s="157">
        <f t="shared" si="10"/>
        <v>2.6093745659139524</v>
      </c>
      <c r="G115" s="157">
        <f t="shared" si="10"/>
        <v>3.1074368094234517</v>
      </c>
      <c r="H115" s="157">
        <f t="shared" si="10"/>
        <v>3.7363808234449243</v>
      </c>
      <c r="I115" s="157">
        <f t="shared" si="10"/>
        <v>4.6270232220742873</v>
      </c>
      <c r="J115" s="157">
        <f t="shared" si="10"/>
        <v>6.2102124934405962</v>
      </c>
      <c r="K115" s="157">
        <f t="shared" si="10"/>
        <v>6.8551423733810033</v>
      </c>
      <c r="L115" s="157">
        <f t="shared" si="10"/>
        <v>7.3430444672759272</v>
      </c>
      <c r="M115" s="157">
        <f t="shared" si="10"/>
        <v>7.3526850429371287</v>
      </c>
      <c r="N115" s="157">
        <f t="shared" si="10"/>
        <v>8.0680988767967552</v>
      </c>
      <c r="O115" s="157">
        <f t="shared" si="10"/>
        <v>8.7902653736696195</v>
      </c>
      <c r="P115" s="157">
        <f t="shared" si="10"/>
        <v>9.4053680127781742</v>
      </c>
      <c r="Q115" s="157">
        <f t="shared" si="10"/>
        <v>9.3641750775889658</v>
      </c>
    </row>
    <row r="116" spans="1:17" ht="12" customHeight="1" x14ac:dyDescent="0.25">
      <c r="A116" s="23" t="s">
        <v>60</v>
      </c>
      <c r="B116" s="156">
        <f>RES_hhdet_fec!B$86</f>
        <v>1.2437771096154466</v>
      </c>
      <c r="C116" s="156">
        <f>RES_hhdet_fec!C$86</f>
        <v>1.2514982863203401</v>
      </c>
      <c r="D116" s="156">
        <f>RES_hhdet_fec!D$86</f>
        <v>1.4767386752938283</v>
      </c>
      <c r="E116" s="156">
        <f>RES_hhdet_fec!E$86</f>
        <v>2.0331273083723609</v>
      </c>
      <c r="F116" s="156">
        <f>RES_hhdet_fec!F$86</f>
        <v>2.6093745659139524</v>
      </c>
      <c r="G116" s="156">
        <f>RES_hhdet_fec!G$86</f>
        <v>3.1074368094234517</v>
      </c>
      <c r="H116" s="156">
        <f>RES_hhdet_fec!H$86</f>
        <v>3.7363808234449243</v>
      </c>
      <c r="I116" s="156">
        <f>RES_hhdet_fec!I$86</f>
        <v>4.6270232220742873</v>
      </c>
      <c r="J116" s="156">
        <f>RES_hhdet_fec!J$86</f>
        <v>6.2102124934405962</v>
      </c>
      <c r="K116" s="156">
        <f>RES_hhdet_fec!K$86</f>
        <v>6.8551423733810033</v>
      </c>
      <c r="L116" s="156">
        <f>RES_hhdet_fec!L$86</f>
        <v>7.3430444672759272</v>
      </c>
      <c r="M116" s="156">
        <f>RES_hhdet_fec!M$86</f>
        <v>7.3526850429371287</v>
      </c>
      <c r="N116" s="156">
        <f>RES_hhdet_fec!N$86</f>
        <v>8.0680988767967552</v>
      </c>
      <c r="O116" s="156">
        <f>RES_hhdet_fec!O$86</f>
        <v>8.7902653736696195</v>
      </c>
      <c r="P116" s="156">
        <f>RES_hhdet_fec!P$86</f>
        <v>9.4053680127781742</v>
      </c>
      <c r="Q116" s="156">
        <f>RES_hhdet_fec!Q$86</f>
        <v>9.3641750775889658</v>
      </c>
    </row>
    <row r="117" spans="1:17" ht="12" customHeight="1" x14ac:dyDescent="0.25">
      <c r="A117" s="158" t="s">
        <v>63</v>
      </c>
      <c r="B117" s="157">
        <f>RES_hhdet_fec!B$87</f>
        <v>279.94883060309257</v>
      </c>
      <c r="C117" s="157">
        <f>RES_hhdet_fec!C$87</f>
        <v>237.10689010428976</v>
      </c>
      <c r="D117" s="157">
        <f>RES_hhdet_fec!D$87</f>
        <v>250.10102102994122</v>
      </c>
      <c r="E117" s="157">
        <f>RES_hhdet_fec!E$87</f>
        <v>315.80878040773746</v>
      </c>
      <c r="F117" s="157">
        <f>RES_hhdet_fec!F$87</f>
        <v>325.72904377616658</v>
      </c>
      <c r="G117" s="157">
        <f>RES_hhdet_fec!G$87</f>
        <v>421.28526251800122</v>
      </c>
      <c r="H117" s="157">
        <f>RES_hhdet_fec!H$87</f>
        <v>442.07850455793141</v>
      </c>
      <c r="I117" s="157">
        <f>RES_hhdet_fec!I$87</f>
        <v>531.82092677492722</v>
      </c>
      <c r="J117" s="157">
        <f>RES_hhdet_fec!J$87</f>
        <v>526.90996401530742</v>
      </c>
      <c r="K117" s="157">
        <f>RES_hhdet_fec!K$87</f>
        <v>539.02074945828031</v>
      </c>
      <c r="L117" s="157">
        <f>RES_hhdet_fec!L$87</f>
        <v>536.86293715487011</v>
      </c>
      <c r="M117" s="157">
        <f>RES_hhdet_fec!M$87</f>
        <v>505.2678857500419</v>
      </c>
      <c r="N117" s="157">
        <f>RES_hhdet_fec!N$87</f>
        <v>509.05450859856563</v>
      </c>
      <c r="O117" s="157">
        <f>RES_hhdet_fec!O$87</f>
        <v>505.17640742766645</v>
      </c>
      <c r="P117" s="157">
        <f>RES_hhdet_fec!P$87</f>
        <v>525.84200367217034</v>
      </c>
      <c r="Q117" s="157">
        <f>RES_hhdet_fec!Q$87</f>
        <v>514.94959547873293</v>
      </c>
    </row>
    <row r="118" spans="1:17" ht="12" customHeight="1" x14ac:dyDescent="0.25">
      <c r="A118" s="167" t="s">
        <v>156</v>
      </c>
      <c r="B118" s="132">
        <f>RES_hhdet_fec!B$88</f>
        <v>228.20511828302557</v>
      </c>
      <c r="C118" s="132">
        <f>RES_hhdet_fec!C$88</f>
        <v>191.43926864393441</v>
      </c>
      <c r="D118" s="132">
        <f>RES_hhdet_fec!D$88</f>
        <v>199.7250124608467</v>
      </c>
      <c r="E118" s="132">
        <f>RES_hhdet_fec!E$88</f>
        <v>249.91197311186997</v>
      </c>
      <c r="F118" s="132">
        <f>RES_hhdet_fec!F$88</f>
        <v>272.90643733626177</v>
      </c>
      <c r="G118" s="132">
        <f>RES_hhdet_fec!G$88</f>
        <v>338.47091653666217</v>
      </c>
      <c r="H118" s="132">
        <f>RES_hhdet_fec!H$88</f>
        <v>359.75937165194989</v>
      </c>
      <c r="I118" s="132">
        <f>RES_hhdet_fec!I$88</f>
        <v>446.89306472564147</v>
      </c>
      <c r="J118" s="132">
        <f>RES_hhdet_fec!J$88</f>
        <v>487.54908667087381</v>
      </c>
      <c r="K118" s="132">
        <f>RES_hhdet_fec!K$88</f>
        <v>486.16107129145962</v>
      </c>
      <c r="L118" s="132">
        <f>RES_hhdet_fec!L$88</f>
        <v>509.15393689753301</v>
      </c>
      <c r="M118" s="132">
        <f>RES_hhdet_fec!M$88</f>
        <v>468.5705181694106</v>
      </c>
      <c r="N118" s="132">
        <f>RES_hhdet_fec!N$88</f>
        <v>481.58491279671148</v>
      </c>
      <c r="O118" s="132">
        <f>RES_hhdet_fec!O$88</f>
        <v>482.92400804139282</v>
      </c>
      <c r="P118" s="132">
        <f>RES_hhdet_fec!P$88</f>
        <v>518.08758466818074</v>
      </c>
      <c r="Q118" s="132">
        <f>RES_hhdet_fec!Q$88</f>
        <v>499.12575873873652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</v>
      </c>
      <c r="M119" s="132">
        <f t="shared" si="11"/>
        <v>0</v>
      </c>
      <c r="N119" s="132">
        <f t="shared" si="11"/>
        <v>0</v>
      </c>
      <c r="O119" s="132">
        <f t="shared" si="11"/>
        <v>0</v>
      </c>
      <c r="P119" s="132">
        <f t="shared" si="11"/>
        <v>0</v>
      </c>
      <c r="Q119" s="132">
        <f t="shared" si="11"/>
        <v>0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</v>
      </c>
      <c r="M120" s="165">
        <f>RES_hhdet_fec!M$90</f>
        <v>0</v>
      </c>
      <c r="N120" s="165">
        <f>RES_hhdet_fec!N$90</f>
        <v>0</v>
      </c>
      <c r="O120" s="165">
        <f>RES_hhdet_fec!O$90</f>
        <v>0</v>
      </c>
      <c r="P120" s="165">
        <f>RES_hhdet_fec!P$90</f>
        <v>0</v>
      </c>
      <c r="Q120" s="165">
        <f>RES_hhdet_fec!Q$90</f>
        <v>0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</v>
      </c>
      <c r="M121" s="164">
        <f>RES_hhdet_fec!M$91</f>
        <v>0</v>
      </c>
      <c r="N121" s="164">
        <f>RES_hhdet_fec!N$91</f>
        <v>0</v>
      </c>
      <c r="O121" s="164">
        <f>RES_hhdet_fec!O$91</f>
        <v>0</v>
      </c>
      <c r="P121" s="164">
        <f>RES_hhdet_fec!P$91</f>
        <v>0</v>
      </c>
      <c r="Q121" s="164">
        <f>RES_hhdet_fec!Q$91</f>
        <v>0</v>
      </c>
    </row>
    <row r="122" spans="1:17" ht="12" customHeight="1" x14ac:dyDescent="0.25">
      <c r="A122" s="163" t="s">
        <v>144</v>
      </c>
      <c r="B122" s="162">
        <f>RES_hhdet_fec!B$92</f>
        <v>31.750052740558225</v>
      </c>
      <c r="C122" s="162">
        <f>RES_hhdet_fec!C$92</f>
        <v>38.242167861754737</v>
      </c>
      <c r="D122" s="162">
        <f>RES_hhdet_fec!D$92</f>
        <v>49.150976936641612</v>
      </c>
      <c r="E122" s="162">
        <f>RES_hhdet_fec!E$92</f>
        <v>56.168250383356217</v>
      </c>
      <c r="F122" s="162">
        <f>RES_hhdet_fec!F$92</f>
        <v>48.924774586914985</v>
      </c>
      <c r="G122" s="162">
        <f>RES_hhdet_fec!G$92</f>
        <v>71.901636873807789</v>
      </c>
      <c r="H122" s="162">
        <f>RES_hhdet_fec!H$92</f>
        <v>51.799514740765872</v>
      </c>
      <c r="I122" s="162">
        <f>RES_hhdet_fec!I$92</f>
        <v>64.871294430530838</v>
      </c>
      <c r="J122" s="162">
        <f>RES_hhdet_fec!J$92</f>
        <v>28.004354340596816</v>
      </c>
      <c r="K122" s="162">
        <f>RES_hhdet_fec!K$92</f>
        <v>24.203228535476931</v>
      </c>
      <c r="L122" s="162">
        <f>RES_hhdet_fec!L$92</f>
        <v>7.251559167242311</v>
      </c>
      <c r="M122" s="162">
        <f>RES_hhdet_fec!M$92</f>
        <v>7.2388694555104687</v>
      </c>
      <c r="N122" s="162">
        <f>RES_hhdet_fec!N$92</f>
        <v>6.1403537468373175</v>
      </c>
      <c r="O122" s="162">
        <f>RES_hhdet_fec!O$92</f>
        <v>5.8624555717124043</v>
      </c>
      <c r="P122" s="162">
        <f>RES_hhdet_fec!P$92</f>
        <v>1.2985614528500236</v>
      </c>
      <c r="Q122" s="162">
        <f>RES_hhdet_fec!Q$92</f>
        <v>0</v>
      </c>
    </row>
    <row r="123" spans="1:17" ht="12" customHeight="1" x14ac:dyDescent="0.25">
      <c r="A123" s="161" t="s">
        <v>143</v>
      </c>
      <c r="B123" s="160">
        <f>SUM(B124:B125)</f>
        <v>0</v>
      </c>
      <c r="C123" s="160">
        <f t="shared" ref="C123:Q123" si="12">SUM(C124:C125)</f>
        <v>0</v>
      </c>
      <c r="D123" s="160">
        <f t="shared" si="12"/>
        <v>0</v>
      </c>
      <c r="E123" s="160">
        <f t="shared" si="12"/>
        <v>0</v>
      </c>
      <c r="F123" s="160">
        <f t="shared" si="12"/>
        <v>0</v>
      </c>
      <c r="G123" s="160">
        <f t="shared" si="12"/>
        <v>0</v>
      </c>
      <c r="H123" s="160">
        <f t="shared" si="12"/>
        <v>0</v>
      </c>
      <c r="I123" s="160">
        <f t="shared" si="12"/>
        <v>0</v>
      </c>
      <c r="J123" s="160">
        <f t="shared" si="12"/>
        <v>0</v>
      </c>
      <c r="K123" s="160">
        <f t="shared" si="12"/>
        <v>0</v>
      </c>
      <c r="L123" s="160">
        <f t="shared" si="12"/>
        <v>0</v>
      </c>
      <c r="M123" s="160">
        <f t="shared" si="12"/>
        <v>0</v>
      </c>
      <c r="N123" s="160">
        <f t="shared" si="12"/>
        <v>0</v>
      </c>
      <c r="O123" s="160">
        <f t="shared" si="12"/>
        <v>0</v>
      </c>
      <c r="P123" s="160">
        <f t="shared" si="12"/>
        <v>0</v>
      </c>
      <c r="Q123" s="160">
        <f t="shared" si="12"/>
        <v>0</v>
      </c>
    </row>
    <row r="124" spans="1:17" ht="12" customHeight="1" x14ac:dyDescent="0.25">
      <c r="A124" s="148" t="s">
        <v>57</v>
      </c>
      <c r="B124" s="156">
        <f>RES_hhdet_fec!B$94</f>
        <v>0</v>
      </c>
      <c r="C124" s="156">
        <f>RES_hhdet_fec!C$94</f>
        <v>0</v>
      </c>
      <c r="D124" s="156">
        <f>RES_hhdet_fec!D$94</f>
        <v>0</v>
      </c>
      <c r="E124" s="156">
        <f>RES_hhdet_fec!E$94</f>
        <v>0</v>
      </c>
      <c r="F124" s="156">
        <f>RES_hhdet_fec!F$94</f>
        <v>0</v>
      </c>
      <c r="G124" s="156">
        <f>RES_hhdet_fec!G$94</f>
        <v>0</v>
      </c>
      <c r="H124" s="156">
        <f>RES_hhdet_fec!H$94</f>
        <v>0</v>
      </c>
      <c r="I124" s="156">
        <f>RES_hhdet_fec!I$94</f>
        <v>0</v>
      </c>
      <c r="J124" s="156">
        <f>RES_hhdet_fec!J$94</f>
        <v>0</v>
      </c>
      <c r="K124" s="156">
        <f>RES_hhdet_fec!K$94</f>
        <v>0</v>
      </c>
      <c r="L124" s="156">
        <f>RES_hhdet_fec!L$94</f>
        <v>0</v>
      </c>
      <c r="M124" s="156">
        <f>RES_hhdet_fec!M$94</f>
        <v>0</v>
      </c>
      <c r="N124" s="156">
        <f>RES_hhdet_fec!N$94</f>
        <v>0</v>
      </c>
      <c r="O124" s="156">
        <f>RES_hhdet_fec!O$94</f>
        <v>0</v>
      </c>
      <c r="P124" s="156">
        <f>RES_hhdet_fec!P$94</f>
        <v>0</v>
      </c>
      <c r="Q124" s="156">
        <f>RES_hhdet_fec!Q$94</f>
        <v>0</v>
      </c>
    </row>
    <row r="125" spans="1:17" ht="12" customHeight="1" x14ac:dyDescent="0.25">
      <c r="A125" s="148" t="s">
        <v>59</v>
      </c>
      <c r="B125" s="156">
        <f>RES_hhdet_fec!B$95</f>
        <v>0</v>
      </c>
      <c r="C125" s="156">
        <f>RES_hhdet_fec!C$95</f>
        <v>0</v>
      </c>
      <c r="D125" s="156">
        <f>RES_hhdet_fec!D$95</f>
        <v>0</v>
      </c>
      <c r="E125" s="156">
        <f>RES_hhdet_fec!E$95</f>
        <v>0</v>
      </c>
      <c r="F125" s="156">
        <f>RES_hhdet_fec!F$95</f>
        <v>0</v>
      </c>
      <c r="G125" s="156">
        <f>RES_hhdet_fec!G$95</f>
        <v>0</v>
      </c>
      <c r="H125" s="156">
        <f>RES_hhdet_fec!H$95</f>
        <v>0</v>
      </c>
      <c r="I125" s="156">
        <f>RES_hhdet_fec!I$95</f>
        <v>0</v>
      </c>
      <c r="J125" s="156">
        <f>RES_hhdet_fec!J$95</f>
        <v>0</v>
      </c>
      <c r="K125" s="156">
        <f>RES_hhdet_fec!K$95</f>
        <v>0</v>
      </c>
      <c r="L125" s="156">
        <f>RES_hhdet_fec!L$95</f>
        <v>0</v>
      </c>
      <c r="M125" s="156">
        <f>RES_hhdet_fec!M$95</f>
        <v>0</v>
      </c>
      <c r="N125" s="156">
        <f>RES_hhdet_fec!N$95</f>
        <v>0</v>
      </c>
      <c r="O125" s="156">
        <f>RES_hhdet_fec!O$95</f>
        <v>0</v>
      </c>
      <c r="P125" s="156">
        <f>RES_hhdet_fec!P$95</f>
        <v>0</v>
      </c>
      <c r="Q125" s="156">
        <f>RES_hhdet_fec!Q$95</f>
        <v>0</v>
      </c>
    </row>
    <row r="126" spans="1:17" ht="12" customHeight="1" x14ac:dyDescent="0.25">
      <c r="A126" s="163" t="s">
        <v>142</v>
      </c>
      <c r="B126" s="162">
        <f>RES_hhdet_fec!B$96</f>
        <v>19.993659579508805</v>
      </c>
      <c r="C126" s="162">
        <f>RES_hhdet_fec!C$96</f>
        <v>7.4254535986006207</v>
      </c>
      <c r="D126" s="162">
        <f>RES_hhdet_fec!D$96</f>
        <v>1.2250316324529169</v>
      </c>
      <c r="E126" s="162">
        <f>RES_hhdet_fec!E$96</f>
        <v>9.7285569125112747</v>
      </c>
      <c r="F126" s="162">
        <f>RES_hhdet_fec!F$96</f>
        <v>3.8978318529898273</v>
      </c>
      <c r="G126" s="162">
        <f>RES_hhdet_fec!G$96</f>
        <v>10.912709107531299</v>
      </c>
      <c r="H126" s="162">
        <f>RES_hhdet_fec!H$96</f>
        <v>30.519618165215633</v>
      </c>
      <c r="I126" s="162">
        <f>RES_hhdet_fec!I$96</f>
        <v>20.056567618754926</v>
      </c>
      <c r="J126" s="162">
        <f>RES_hhdet_fec!J$96</f>
        <v>11.356523003836806</v>
      </c>
      <c r="K126" s="162">
        <f>RES_hhdet_fec!K$96</f>
        <v>28.65644963134373</v>
      </c>
      <c r="L126" s="162">
        <f>RES_hhdet_fec!L$96</f>
        <v>20.457441090094814</v>
      </c>
      <c r="M126" s="162">
        <f>RES_hhdet_fec!M$96</f>
        <v>29.458498125120816</v>
      </c>
      <c r="N126" s="162">
        <f>RES_hhdet_fec!N$96</f>
        <v>21.329242055016827</v>
      </c>
      <c r="O126" s="162">
        <f>RES_hhdet_fec!O$96</f>
        <v>16.389943814561228</v>
      </c>
      <c r="P126" s="162">
        <f>RES_hhdet_fec!P$96</f>
        <v>6.4558575511395686</v>
      </c>
      <c r="Q126" s="162">
        <f>RES_hhdet_fec!Q$96</f>
        <v>15.823836739996405</v>
      </c>
    </row>
    <row r="127" spans="1:17" ht="12" customHeight="1" x14ac:dyDescent="0.25">
      <c r="A127" s="161" t="s">
        <v>141</v>
      </c>
      <c r="B127" s="160">
        <f>SUM(B128:B129)</f>
        <v>0</v>
      </c>
      <c r="C127" s="160">
        <f t="shared" ref="C127:Q127" si="13">SUM(C128:C129)</f>
        <v>0</v>
      </c>
      <c r="D127" s="160">
        <f t="shared" si="13"/>
        <v>0</v>
      </c>
      <c r="E127" s="160">
        <f t="shared" si="13"/>
        <v>0</v>
      </c>
      <c r="F127" s="160">
        <f t="shared" si="13"/>
        <v>0</v>
      </c>
      <c r="G127" s="160">
        <f t="shared" si="13"/>
        <v>0</v>
      </c>
      <c r="H127" s="160">
        <f t="shared" si="13"/>
        <v>0</v>
      </c>
      <c r="I127" s="160">
        <f t="shared" si="13"/>
        <v>0</v>
      </c>
      <c r="J127" s="160">
        <f t="shared" si="13"/>
        <v>0</v>
      </c>
      <c r="K127" s="160">
        <f t="shared" si="13"/>
        <v>0</v>
      </c>
      <c r="L127" s="160">
        <f t="shared" si="13"/>
        <v>0</v>
      </c>
      <c r="M127" s="160">
        <f t="shared" si="13"/>
        <v>0</v>
      </c>
      <c r="N127" s="160">
        <f t="shared" si="13"/>
        <v>0</v>
      </c>
      <c r="O127" s="160">
        <f t="shared" si="13"/>
        <v>0</v>
      </c>
      <c r="P127" s="160">
        <f t="shared" si="13"/>
        <v>0</v>
      </c>
      <c r="Q127" s="160">
        <f t="shared" si="13"/>
        <v>0</v>
      </c>
    </row>
    <row r="128" spans="1:17" ht="12" customHeight="1" x14ac:dyDescent="0.25">
      <c r="A128" s="148" t="s">
        <v>60</v>
      </c>
      <c r="B128" s="156">
        <f>RES_hhdet_fec!B$98</f>
        <v>0</v>
      </c>
      <c r="C128" s="156">
        <f>RES_hhdet_fec!C$98</f>
        <v>0</v>
      </c>
      <c r="D128" s="156">
        <f>RES_hhdet_fec!D$98</f>
        <v>0</v>
      </c>
      <c r="E128" s="156">
        <f>RES_hhdet_fec!E$98</f>
        <v>0</v>
      </c>
      <c r="F128" s="156">
        <f>RES_hhdet_fec!F$98</f>
        <v>0</v>
      </c>
      <c r="G128" s="156">
        <f>RES_hhdet_fec!G$98</f>
        <v>0</v>
      </c>
      <c r="H128" s="156">
        <f>RES_hhdet_fec!H$98</f>
        <v>0</v>
      </c>
      <c r="I128" s="156">
        <f>RES_hhdet_fec!I$98</f>
        <v>0</v>
      </c>
      <c r="J128" s="156">
        <f>RES_hhdet_fec!J$98</f>
        <v>0</v>
      </c>
      <c r="K128" s="156">
        <f>RES_hhdet_fec!K$98</f>
        <v>0</v>
      </c>
      <c r="L128" s="156">
        <f>RES_hhdet_fec!L$98</f>
        <v>0</v>
      </c>
      <c r="M128" s="156">
        <f>RES_hhdet_fec!M$98</f>
        <v>0</v>
      </c>
      <c r="N128" s="156">
        <f>RES_hhdet_fec!N$98</f>
        <v>0</v>
      </c>
      <c r="O128" s="156">
        <f>RES_hhdet_fec!O$98</f>
        <v>0</v>
      </c>
      <c r="P128" s="156">
        <f>RES_hhdet_fec!P$98</f>
        <v>0</v>
      </c>
      <c r="Q128" s="156">
        <f>RES_hhdet_fec!Q$98</f>
        <v>0</v>
      </c>
    </row>
    <row r="129" spans="1:17" ht="12" customHeight="1" x14ac:dyDescent="0.25">
      <c r="A129" s="148" t="s">
        <v>59</v>
      </c>
      <c r="B129" s="156">
        <f>RES_hhdet_fec!B$99</f>
        <v>0</v>
      </c>
      <c r="C129" s="156">
        <f>RES_hhdet_fec!C$99</f>
        <v>0</v>
      </c>
      <c r="D129" s="156">
        <f>RES_hhdet_fec!D$99</f>
        <v>0</v>
      </c>
      <c r="E129" s="156">
        <f>RES_hhdet_fec!E$99</f>
        <v>0</v>
      </c>
      <c r="F129" s="156">
        <f>RES_hhdet_fec!F$99</f>
        <v>0</v>
      </c>
      <c r="G129" s="156">
        <f>RES_hhdet_fec!G$99</f>
        <v>0</v>
      </c>
      <c r="H129" s="156">
        <f>RES_hhdet_fec!H$99</f>
        <v>0</v>
      </c>
      <c r="I129" s="156">
        <f>RES_hhdet_fec!I$99</f>
        <v>0</v>
      </c>
      <c r="J129" s="156">
        <f>RES_hhdet_fec!J$99</f>
        <v>0</v>
      </c>
      <c r="K129" s="156">
        <f>RES_hhdet_fec!K$99</f>
        <v>0</v>
      </c>
      <c r="L129" s="156">
        <f>RES_hhdet_fec!L$99</f>
        <v>0</v>
      </c>
      <c r="M129" s="156">
        <f>RES_hhdet_fec!M$99</f>
        <v>0</v>
      </c>
      <c r="N129" s="156">
        <f>RES_hhdet_fec!N$99</f>
        <v>0</v>
      </c>
      <c r="O129" s="156">
        <f>RES_hhdet_fec!O$99</f>
        <v>0</v>
      </c>
      <c r="P129" s="156">
        <f>RES_hhdet_fec!P$99</f>
        <v>0</v>
      </c>
      <c r="Q129" s="156">
        <f>RES_hhdet_fec!Q$99</f>
        <v>0</v>
      </c>
    </row>
    <row r="130" spans="1:17" ht="12" customHeight="1" x14ac:dyDescent="0.25">
      <c r="A130" s="158" t="s">
        <v>62</v>
      </c>
      <c r="B130" s="157">
        <f>SUM(B131:B133)</f>
        <v>167.13241183103082</v>
      </c>
      <c r="C130" s="157">
        <f t="shared" ref="C130:Q130" si="14">SUM(C131:C133)</f>
        <v>139.03828238352958</v>
      </c>
      <c r="D130" s="157">
        <f t="shared" si="14"/>
        <v>161.85202915202211</v>
      </c>
      <c r="E130" s="157">
        <f t="shared" si="14"/>
        <v>205.83592379529142</v>
      </c>
      <c r="F130" s="157">
        <f t="shared" si="14"/>
        <v>190.46235733402582</v>
      </c>
      <c r="G130" s="157">
        <f t="shared" si="14"/>
        <v>388.697248654379</v>
      </c>
      <c r="H130" s="157">
        <f t="shared" si="14"/>
        <v>314.89489364150978</v>
      </c>
      <c r="I130" s="157">
        <f t="shared" si="14"/>
        <v>348.55502860363538</v>
      </c>
      <c r="J130" s="157">
        <f t="shared" si="14"/>
        <v>310.02043829472279</v>
      </c>
      <c r="K130" s="157">
        <f t="shared" si="14"/>
        <v>337.77955349556788</v>
      </c>
      <c r="L130" s="157">
        <f t="shared" si="14"/>
        <v>334.15414591164676</v>
      </c>
      <c r="M130" s="157">
        <f t="shared" si="14"/>
        <v>317.36314257577141</v>
      </c>
      <c r="N130" s="157">
        <f t="shared" si="14"/>
        <v>320.53273332879411</v>
      </c>
      <c r="O130" s="157">
        <f t="shared" si="14"/>
        <v>318.26445326511742</v>
      </c>
      <c r="P130" s="157">
        <f t="shared" si="14"/>
        <v>338.55018935919537</v>
      </c>
      <c r="Q130" s="157">
        <f t="shared" si="14"/>
        <v>329.76051549140402</v>
      </c>
    </row>
    <row r="131" spans="1:17" ht="12" customHeight="1" x14ac:dyDescent="0.25">
      <c r="A131" s="23" t="s">
        <v>55</v>
      </c>
      <c r="B131" s="156">
        <f>RES_hhdet_fec!B$101</f>
        <v>110.38763042693128</v>
      </c>
      <c r="C131" s="156">
        <f>RES_hhdet_fec!C$101</f>
        <v>98.395116591388998</v>
      </c>
      <c r="D131" s="156">
        <f>RES_hhdet_fec!D$101</f>
        <v>118.06728185502399</v>
      </c>
      <c r="E131" s="156">
        <f>RES_hhdet_fec!E$101</f>
        <v>141.46964291771391</v>
      </c>
      <c r="F131" s="156">
        <f>RES_hhdet_fec!F$101</f>
        <v>142.50828017752977</v>
      </c>
      <c r="G131" s="156">
        <f>RES_hhdet_fec!G$101</f>
        <v>279.86704415147994</v>
      </c>
      <c r="H131" s="156">
        <f>RES_hhdet_fec!H$101</f>
        <v>229.92755558771253</v>
      </c>
      <c r="I131" s="156">
        <f>RES_hhdet_fec!I$101</f>
        <v>246.04770626873312</v>
      </c>
      <c r="J131" s="156">
        <f>RES_hhdet_fec!J$101</f>
        <v>237.55676641827412</v>
      </c>
      <c r="K131" s="156">
        <f>RES_hhdet_fec!K$101</f>
        <v>235.63825622366056</v>
      </c>
      <c r="L131" s="156">
        <f>RES_hhdet_fec!L$101</f>
        <v>236.99999999999991</v>
      </c>
      <c r="M131" s="156">
        <f>RES_hhdet_fec!M$101</f>
        <v>217.49315499583386</v>
      </c>
      <c r="N131" s="156">
        <f>RES_hhdet_fec!N$101</f>
        <v>223.96412492437224</v>
      </c>
      <c r="O131" s="156">
        <f>RES_hhdet_fec!O$101</f>
        <v>219.55051892681746</v>
      </c>
      <c r="P131" s="156">
        <f>RES_hhdet_fec!P$101</f>
        <v>230.25772862628858</v>
      </c>
      <c r="Q131" s="156">
        <f>RES_hhdet_fec!Q$101</f>
        <v>207.84797572744444</v>
      </c>
    </row>
    <row r="132" spans="1:17" ht="12" customHeight="1" x14ac:dyDescent="0.25">
      <c r="A132" s="23" t="s">
        <v>57</v>
      </c>
      <c r="B132" s="156">
        <f>RES_hhdet_fec!B$102</f>
        <v>45.509459775504432</v>
      </c>
      <c r="C132" s="156">
        <f>RES_hhdet_fec!C$102</f>
        <v>32.881852205790089</v>
      </c>
      <c r="D132" s="156">
        <f>RES_hhdet_fec!D$102</f>
        <v>36.409498647479097</v>
      </c>
      <c r="E132" s="156">
        <f>RES_hhdet_fec!E$102</f>
        <v>59.052453471102623</v>
      </c>
      <c r="F132" s="156">
        <f>RES_hhdet_fec!F$102</f>
        <v>40.764886716329578</v>
      </c>
      <c r="G132" s="156">
        <f>RES_hhdet_fec!G$102</f>
        <v>104.05697339987616</v>
      </c>
      <c r="H132" s="156">
        <f>RES_hhdet_fec!H$102</f>
        <v>60.329362855809869</v>
      </c>
      <c r="I132" s="156">
        <f>RES_hhdet_fec!I$102</f>
        <v>97.918466210075209</v>
      </c>
      <c r="J132" s="156">
        <f>RES_hhdet_fec!J$102</f>
        <v>55.706075594691185</v>
      </c>
      <c r="K132" s="156">
        <f>RES_hhdet_fec!K$102</f>
        <v>98.774494241276471</v>
      </c>
      <c r="L132" s="156">
        <f>RES_hhdet_fec!L$102</f>
        <v>81.915952669314464</v>
      </c>
      <c r="M132" s="156">
        <f>RES_hhdet_fec!M$102</f>
        <v>81.751432364318831</v>
      </c>
      <c r="N132" s="156">
        <f>RES_hhdet_fec!N$102</f>
        <v>74.780679937749056</v>
      </c>
      <c r="O132" s="156">
        <f>RES_hhdet_fec!O$102</f>
        <v>79.356001739125873</v>
      </c>
      <c r="P132" s="156">
        <f>RES_hhdet_fec!P$102</f>
        <v>85.817420480703674</v>
      </c>
      <c r="Q132" s="156">
        <f>RES_hhdet_fec!Q$102</f>
        <v>102.80185193606326</v>
      </c>
    </row>
    <row r="133" spans="1:17" ht="12" customHeight="1" x14ac:dyDescent="0.25">
      <c r="A133" s="29" t="s">
        <v>140</v>
      </c>
      <c r="B133" s="57">
        <f>RES_hhdet_fec!B$103</f>
        <v>11.235321628595111</v>
      </c>
      <c r="C133" s="57">
        <f>RES_hhdet_fec!C$103</f>
        <v>7.7613135863505081</v>
      </c>
      <c r="D133" s="57">
        <f>RES_hhdet_fec!D$103</f>
        <v>7.3752486495190146</v>
      </c>
      <c r="E133" s="57">
        <f>RES_hhdet_fec!E$103</f>
        <v>5.3138274064749096</v>
      </c>
      <c r="F133" s="57">
        <f>RES_hhdet_fec!F$103</f>
        <v>7.189190440166465</v>
      </c>
      <c r="G133" s="57">
        <f>RES_hhdet_fec!G$103</f>
        <v>4.7732311030229049</v>
      </c>
      <c r="H133" s="57">
        <f>RES_hhdet_fec!H$103</f>
        <v>24.637975197987373</v>
      </c>
      <c r="I133" s="57">
        <f>RES_hhdet_fec!I$103</f>
        <v>4.5888561248270472</v>
      </c>
      <c r="J133" s="57">
        <f>RES_hhdet_fec!J$103</f>
        <v>16.757596281757543</v>
      </c>
      <c r="K133" s="57">
        <f>RES_hhdet_fec!K$103</f>
        <v>3.3668030306308259</v>
      </c>
      <c r="L133" s="57">
        <f>RES_hhdet_fec!L$103</f>
        <v>15.238193242332409</v>
      </c>
      <c r="M133" s="57">
        <f>RES_hhdet_fec!M$103</f>
        <v>18.118555215618674</v>
      </c>
      <c r="N133" s="57">
        <f>RES_hhdet_fec!N$103</f>
        <v>21.787928466672767</v>
      </c>
      <c r="O133" s="57">
        <f>RES_hhdet_fec!O$103</f>
        <v>19.357932599174081</v>
      </c>
      <c r="P133" s="57">
        <f>RES_hhdet_fec!P$103</f>
        <v>22.475040252203087</v>
      </c>
      <c r="Q133" s="57">
        <f>RES_hhdet_fec!Q$103</f>
        <v>19.110687827896321</v>
      </c>
    </row>
    <row r="135" spans="1:17" ht="12" customHeight="1" x14ac:dyDescent="0.25">
      <c r="A135" s="152" t="s">
        <v>119</v>
      </c>
      <c r="B135" s="168">
        <f>SUM(B136,B139,B141,B154)</f>
        <v>1050.6952109918652</v>
      </c>
      <c r="C135" s="168">
        <f t="shared" ref="C135:Q135" si="15">SUM(C136,C139,C141,C154)</f>
        <v>752.49600784108247</v>
      </c>
      <c r="D135" s="168">
        <f t="shared" si="15"/>
        <v>773.22942229279079</v>
      </c>
      <c r="E135" s="168">
        <f t="shared" si="15"/>
        <v>1002.967088732547</v>
      </c>
      <c r="F135" s="168">
        <f t="shared" si="15"/>
        <v>1210.4831477804871</v>
      </c>
      <c r="G135" s="168">
        <f t="shared" si="15"/>
        <v>1299.3970193163855</v>
      </c>
      <c r="H135" s="168">
        <f t="shared" si="15"/>
        <v>1239.9355728693567</v>
      </c>
      <c r="I135" s="168">
        <f t="shared" si="15"/>
        <v>1319.1855882297953</v>
      </c>
      <c r="J135" s="168">
        <f t="shared" si="15"/>
        <v>1641.0506504211576</v>
      </c>
      <c r="K135" s="168">
        <f t="shared" si="15"/>
        <v>1676.4538186796724</v>
      </c>
      <c r="L135" s="168">
        <f t="shared" si="15"/>
        <v>1722.1144245642729</v>
      </c>
      <c r="M135" s="168">
        <f t="shared" si="15"/>
        <v>1559.2913591591964</v>
      </c>
      <c r="N135" s="168">
        <f t="shared" si="15"/>
        <v>1630.9718711970606</v>
      </c>
      <c r="O135" s="168">
        <f t="shared" si="15"/>
        <v>1553.1823309942308</v>
      </c>
      <c r="P135" s="168">
        <f t="shared" si="15"/>
        <v>1567.1830763810779</v>
      </c>
      <c r="Q135" s="168">
        <f t="shared" si="15"/>
        <v>1508.540660261054</v>
      </c>
    </row>
    <row r="136" spans="1:17" ht="12" customHeight="1" x14ac:dyDescent="0.25">
      <c r="A136" s="158" t="s">
        <v>65</v>
      </c>
      <c r="B136" s="157">
        <f>SUM(B137:B138)</f>
        <v>878.35289057473074</v>
      </c>
      <c r="C136" s="157">
        <f t="shared" ref="C136:Q136" si="16">SUM(C137:C138)</f>
        <v>608.5058087965391</v>
      </c>
      <c r="D136" s="157">
        <f t="shared" si="16"/>
        <v>614.6639703913313</v>
      </c>
      <c r="E136" s="157">
        <f t="shared" si="16"/>
        <v>794.93237283629333</v>
      </c>
      <c r="F136" s="157">
        <f t="shared" si="16"/>
        <v>1001.227522856198</v>
      </c>
      <c r="G136" s="157">
        <f t="shared" si="16"/>
        <v>974.69929892292259</v>
      </c>
      <c r="H136" s="157">
        <f t="shared" si="16"/>
        <v>917.8883052202068</v>
      </c>
      <c r="I136" s="157">
        <f t="shared" si="16"/>
        <v>949.51317424467049</v>
      </c>
      <c r="J136" s="157">
        <f t="shared" si="16"/>
        <v>1282.5672188311551</v>
      </c>
      <c r="K136" s="157">
        <f t="shared" si="16"/>
        <v>1297.9197783968632</v>
      </c>
      <c r="L136" s="157">
        <f t="shared" si="16"/>
        <v>1342.2583010670153</v>
      </c>
      <c r="M136" s="157">
        <f t="shared" si="16"/>
        <v>1191.9587979474936</v>
      </c>
      <c r="N136" s="157">
        <f t="shared" si="16"/>
        <v>1257.830673152906</v>
      </c>
      <c r="O136" s="157">
        <f t="shared" si="16"/>
        <v>1180.3864338514065</v>
      </c>
      <c r="P136" s="157">
        <f t="shared" si="16"/>
        <v>1174.7433580638196</v>
      </c>
      <c r="Q136" s="157">
        <f t="shared" si="16"/>
        <v>1118.4764045330717</v>
      </c>
    </row>
    <row r="137" spans="1:17" ht="12" customHeight="1" x14ac:dyDescent="0.25">
      <c r="A137" s="23" t="s">
        <v>157</v>
      </c>
      <c r="B137" s="156">
        <f>RES_hhdet_tes!B$83</f>
        <v>875.2806904030208</v>
      </c>
      <c r="C137" s="156">
        <f>RES_hhdet_tes!C$83</f>
        <v>604.63551026819039</v>
      </c>
      <c r="D137" s="156">
        <f>RES_hhdet_tes!D$83</f>
        <v>610.800342863114</v>
      </c>
      <c r="E137" s="156">
        <f>RES_hhdet_tes!E$83</f>
        <v>782.81513795020783</v>
      </c>
      <c r="F137" s="156">
        <f>RES_hhdet_tes!F$83</f>
        <v>997.52054360580928</v>
      </c>
      <c r="G137" s="156">
        <f>RES_hhdet_tes!G$83</f>
        <v>952.51722420850967</v>
      </c>
      <c r="H137" s="156">
        <f>RES_hhdet_tes!H$83</f>
        <v>903.70133577328954</v>
      </c>
      <c r="I137" s="156">
        <f>RES_hhdet_tes!I$83</f>
        <v>918.70312092648237</v>
      </c>
      <c r="J137" s="156">
        <f>RES_hhdet_tes!J$83</f>
        <v>1264.1597607012322</v>
      </c>
      <c r="K137" s="156">
        <f>RES_hhdet_tes!K$83</f>
        <v>1263.3006999417728</v>
      </c>
      <c r="L137" s="156">
        <f>RES_hhdet_tes!L$83</f>
        <v>1322.5866714256688</v>
      </c>
      <c r="M137" s="156">
        <f>RES_hhdet_tes!M$83</f>
        <v>1176.5918185276776</v>
      </c>
      <c r="N137" s="156">
        <f>RES_hhdet_tes!N$83</f>
        <v>1241.1163029794338</v>
      </c>
      <c r="O137" s="156">
        <f>RES_hhdet_tes!O$83</f>
        <v>1166.3339449788709</v>
      </c>
      <c r="P137" s="156">
        <f>RES_hhdet_tes!P$83</f>
        <v>1158.2120047205344</v>
      </c>
      <c r="Q137" s="156">
        <f>RES_hhdet_tes!Q$83</f>
        <v>1098.2675180334134</v>
      </c>
    </row>
    <row r="138" spans="1:17" ht="12" customHeight="1" x14ac:dyDescent="0.25">
      <c r="A138" s="23" t="s">
        <v>60</v>
      </c>
      <c r="B138" s="156">
        <f>RES_hhdet_tes!B$84</f>
        <v>3.072200171709988</v>
      </c>
      <c r="C138" s="156">
        <f>RES_hhdet_tes!C$84</f>
        <v>3.8702985283487381</v>
      </c>
      <c r="D138" s="156">
        <f>RES_hhdet_tes!D$84</f>
        <v>3.8636275282173074</v>
      </c>
      <c r="E138" s="156">
        <f>RES_hhdet_tes!E$84</f>
        <v>12.117234886085544</v>
      </c>
      <c r="F138" s="156">
        <f>RES_hhdet_tes!F$84</f>
        <v>3.7069792503887591</v>
      </c>
      <c r="G138" s="156">
        <f>RES_hhdet_tes!G$84</f>
        <v>22.182074714412927</v>
      </c>
      <c r="H138" s="156">
        <f>RES_hhdet_tes!H$84</f>
        <v>14.186969446917301</v>
      </c>
      <c r="I138" s="156">
        <f>RES_hhdet_tes!I$84</f>
        <v>30.810053318188178</v>
      </c>
      <c r="J138" s="156">
        <f>RES_hhdet_tes!J$84</f>
        <v>18.40745812992272</v>
      </c>
      <c r="K138" s="156">
        <f>RES_hhdet_tes!K$84</f>
        <v>34.619078455090303</v>
      </c>
      <c r="L138" s="156">
        <f>RES_hhdet_tes!L$84</f>
        <v>19.671629641346524</v>
      </c>
      <c r="M138" s="156">
        <f>RES_hhdet_tes!M$84</f>
        <v>15.366979419815971</v>
      </c>
      <c r="N138" s="156">
        <f>RES_hhdet_tes!N$84</f>
        <v>16.714370173472069</v>
      </c>
      <c r="O138" s="156">
        <f>RES_hhdet_tes!O$84</f>
        <v>14.052488872535546</v>
      </c>
      <c r="P138" s="156">
        <f>RES_hhdet_tes!P$84</f>
        <v>16.531353343285151</v>
      </c>
      <c r="Q138" s="156">
        <f>RES_hhdet_tes!Q$84</f>
        <v>20.208886499658405</v>
      </c>
    </row>
    <row r="139" spans="1:17" ht="12" customHeight="1" x14ac:dyDescent="0.25">
      <c r="A139" s="158" t="s">
        <v>112</v>
      </c>
      <c r="B139" s="157">
        <f>B140</f>
        <v>1.8379812550495287</v>
      </c>
      <c r="C139" s="157">
        <f t="shared" ref="C139:Q139" si="17">C140</f>
        <v>1.8940051451043123</v>
      </c>
      <c r="D139" s="157">
        <f t="shared" si="17"/>
        <v>2.3365527706842362</v>
      </c>
      <c r="E139" s="157">
        <f t="shared" si="17"/>
        <v>3.3912323517051255</v>
      </c>
      <c r="F139" s="157">
        <f t="shared" si="17"/>
        <v>4.5197736051505863</v>
      </c>
      <c r="G139" s="157">
        <f t="shared" si="17"/>
        <v>5.5462801959813941</v>
      </c>
      <c r="H139" s="157">
        <f t="shared" si="17"/>
        <v>6.8850314352015971</v>
      </c>
      <c r="I139" s="157">
        <f t="shared" si="17"/>
        <v>8.8417497847972282</v>
      </c>
      <c r="J139" s="157">
        <f t="shared" si="17"/>
        <v>12.366970883884964</v>
      </c>
      <c r="K139" s="157">
        <f t="shared" si="17"/>
        <v>13.954016696917517</v>
      </c>
      <c r="L139" s="157">
        <f t="shared" si="17"/>
        <v>15.403478178135504</v>
      </c>
      <c r="M139" s="157">
        <f t="shared" si="17"/>
        <v>15.994251854725578</v>
      </c>
      <c r="N139" s="157">
        <f t="shared" si="17"/>
        <v>18.545254275598502</v>
      </c>
      <c r="O139" s="157">
        <f t="shared" si="17"/>
        <v>21.18665590533152</v>
      </c>
      <c r="P139" s="157">
        <f t="shared" si="17"/>
        <v>23.718278193346077</v>
      </c>
      <c r="Q139" s="157">
        <f t="shared" si="17"/>
        <v>24.496319376596539</v>
      </c>
    </row>
    <row r="140" spans="1:17" ht="12" customHeight="1" x14ac:dyDescent="0.25">
      <c r="A140" s="23" t="s">
        <v>60</v>
      </c>
      <c r="B140" s="156">
        <f>RES_hhdet_tes!B$86</f>
        <v>1.8379812550495287</v>
      </c>
      <c r="C140" s="156">
        <f>RES_hhdet_tes!C$86</f>
        <v>1.8940051451043123</v>
      </c>
      <c r="D140" s="156">
        <f>RES_hhdet_tes!D$86</f>
        <v>2.3365527706842362</v>
      </c>
      <c r="E140" s="156">
        <f>RES_hhdet_tes!E$86</f>
        <v>3.3912323517051255</v>
      </c>
      <c r="F140" s="156">
        <f>RES_hhdet_tes!F$86</f>
        <v>4.5197736051505863</v>
      </c>
      <c r="G140" s="156">
        <f>RES_hhdet_tes!G$86</f>
        <v>5.5462801959813941</v>
      </c>
      <c r="H140" s="156">
        <f>RES_hhdet_tes!H$86</f>
        <v>6.8850314352015971</v>
      </c>
      <c r="I140" s="156">
        <f>RES_hhdet_tes!I$86</f>
        <v>8.8417497847972282</v>
      </c>
      <c r="J140" s="156">
        <f>RES_hhdet_tes!J$86</f>
        <v>12.366970883884964</v>
      </c>
      <c r="K140" s="156">
        <f>RES_hhdet_tes!K$86</f>
        <v>13.954016696917517</v>
      </c>
      <c r="L140" s="156">
        <f>RES_hhdet_tes!L$86</f>
        <v>15.403478178135504</v>
      </c>
      <c r="M140" s="156">
        <f>RES_hhdet_tes!M$86</f>
        <v>15.994251854725578</v>
      </c>
      <c r="N140" s="156">
        <f>RES_hhdet_tes!N$86</f>
        <v>18.545254275598502</v>
      </c>
      <c r="O140" s="156">
        <f>RES_hhdet_tes!O$86</f>
        <v>21.18665590533152</v>
      </c>
      <c r="P140" s="156">
        <f>RES_hhdet_tes!P$86</f>
        <v>23.718278193346077</v>
      </c>
      <c r="Q140" s="156">
        <f>RES_hhdet_tes!Q$86</f>
        <v>24.496319376596539</v>
      </c>
    </row>
    <row r="141" spans="1:17" ht="12" customHeight="1" x14ac:dyDescent="0.25">
      <c r="A141" s="158" t="s">
        <v>63</v>
      </c>
      <c r="B141" s="157">
        <f>RES_hhdet_tes!B$87</f>
        <v>110.92223486605634</v>
      </c>
      <c r="C141" s="157">
        <f>RES_hhdet_tes!C$87</f>
        <v>93.574850077809089</v>
      </c>
      <c r="D141" s="157">
        <f>RES_hhdet_tes!D$87</f>
        <v>99.814824785036507</v>
      </c>
      <c r="E141" s="157">
        <f>RES_hhdet_tes!E$87</f>
        <v>131.55792085159055</v>
      </c>
      <c r="F141" s="157">
        <f>RES_hhdet_tes!F$87</f>
        <v>136.38054751738113</v>
      </c>
      <c r="G141" s="157">
        <f>RES_hhdet_tes!G$87</f>
        <v>180.81346260965293</v>
      </c>
      <c r="H141" s="157">
        <f>RES_hhdet_tes!H$87</f>
        <v>194.4186873221382</v>
      </c>
      <c r="I141" s="157">
        <f>RES_hhdet_tes!I$87</f>
        <v>233.41224183853043</v>
      </c>
      <c r="J141" s="157">
        <f>RES_hhdet_tes!J$87</f>
        <v>229.15222122503923</v>
      </c>
      <c r="K141" s="157">
        <f>RES_hhdet_tes!K$87</f>
        <v>239.66695565971494</v>
      </c>
      <c r="L141" s="157">
        <f>RES_hhdet_tes!L$87</f>
        <v>236.58468398223133</v>
      </c>
      <c r="M141" s="157">
        <f>RES_hhdet_tes!M$87</f>
        <v>226.93607709628841</v>
      </c>
      <c r="N141" s="157">
        <f>RES_hhdet_tes!N$87</f>
        <v>227.54744240566191</v>
      </c>
      <c r="O141" s="157">
        <f>RES_hhdet_tes!O$87</f>
        <v>225.55802065958778</v>
      </c>
      <c r="P141" s="157">
        <f>RES_hhdet_tes!P$87</f>
        <v>233.08343592986532</v>
      </c>
      <c r="Q141" s="157">
        <f>RES_hhdet_tes!Q$87</f>
        <v>231.93077600099008</v>
      </c>
    </row>
    <row r="142" spans="1:17" ht="12" customHeight="1" x14ac:dyDescent="0.25">
      <c r="A142" s="167" t="s">
        <v>156</v>
      </c>
      <c r="B142" s="132">
        <f>RES_hhdet_tes!B$88</f>
        <v>85.239899264595323</v>
      </c>
      <c r="C142" s="132">
        <f>RES_hhdet_tes!C$88</f>
        <v>71.50700254785022</v>
      </c>
      <c r="D142" s="132">
        <f>RES_hhdet_tes!D$88</f>
        <v>75.613143815919827</v>
      </c>
      <c r="E142" s="132">
        <f>RES_hhdet_tes!E$88</f>
        <v>97.667740537689568</v>
      </c>
      <c r="F142" s="132">
        <f>RES_hhdet_tes!F$88</f>
        <v>109.39428365283018</v>
      </c>
      <c r="G142" s="132">
        <f>RES_hhdet_tes!G$88</f>
        <v>137.19505362500186</v>
      </c>
      <c r="H142" s="132">
        <f>RES_hhdet_tes!H$88</f>
        <v>147.1450712149817</v>
      </c>
      <c r="I142" s="132">
        <f>RES_hhdet_tes!I$88</f>
        <v>186.26248794424791</v>
      </c>
      <c r="J142" s="132">
        <f>RES_hhdet_tes!J$88</f>
        <v>206.84579324828044</v>
      </c>
      <c r="K142" s="132">
        <f>RES_hhdet_tes!K$88</f>
        <v>207.51689306939627</v>
      </c>
      <c r="L142" s="132">
        <f>RES_hhdet_tes!L$88</f>
        <v>218.84725135647534</v>
      </c>
      <c r="M142" s="132">
        <f>RES_hhdet_tes!M$88</f>
        <v>203.00011408717711</v>
      </c>
      <c r="N142" s="132">
        <f>RES_hhdet_tes!N$88</f>
        <v>209.66845208901552</v>
      </c>
      <c r="O142" s="132">
        <f>RES_hhdet_tes!O$88</f>
        <v>211.07188765508184</v>
      </c>
      <c r="P142" s="132">
        <f>RES_hhdet_tes!P$88</f>
        <v>227.89776555621054</v>
      </c>
      <c r="Q142" s="132">
        <f>RES_hhdet_tes!Q$88</f>
        <v>220.90313919562652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</v>
      </c>
      <c r="M143" s="132">
        <f t="shared" si="18"/>
        <v>0</v>
      </c>
      <c r="N143" s="132">
        <f t="shared" si="18"/>
        <v>0</v>
      </c>
      <c r="O143" s="132">
        <f t="shared" si="18"/>
        <v>0</v>
      </c>
      <c r="P143" s="132">
        <f t="shared" si="18"/>
        <v>0</v>
      </c>
      <c r="Q143" s="132">
        <f t="shared" si="18"/>
        <v>0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0</v>
      </c>
      <c r="M144" s="165">
        <f>RES_hhdet_tes!M$90</f>
        <v>0</v>
      </c>
      <c r="N144" s="165">
        <f>RES_hhdet_tes!N$90</f>
        <v>0</v>
      </c>
      <c r="O144" s="165">
        <f>RES_hhdet_tes!O$90</f>
        <v>0</v>
      </c>
      <c r="P144" s="165">
        <f>RES_hhdet_tes!P$90</f>
        <v>0</v>
      </c>
      <c r="Q144" s="165">
        <f>RES_hhdet_tes!Q$90</f>
        <v>0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</v>
      </c>
      <c r="M145" s="164">
        <f>RES_hhdet_tes!M$91</f>
        <v>0</v>
      </c>
      <c r="N145" s="164">
        <f>RES_hhdet_tes!N$91</f>
        <v>0</v>
      </c>
      <c r="O145" s="164">
        <f>RES_hhdet_tes!O$91</f>
        <v>0</v>
      </c>
      <c r="P145" s="164">
        <f>RES_hhdet_tes!P$91</f>
        <v>0</v>
      </c>
      <c r="Q145" s="164">
        <f>RES_hhdet_tes!Q$91</f>
        <v>0</v>
      </c>
    </row>
    <row r="146" spans="1:17" ht="12" customHeight="1" x14ac:dyDescent="0.25">
      <c r="A146" s="163" t="s">
        <v>144</v>
      </c>
      <c r="B146" s="162">
        <f>RES_hhdet_tes!B$92</f>
        <v>14.231256429021521</v>
      </c>
      <c r="C146" s="162">
        <f>RES_hhdet_tes!C$92</f>
        <v>17.815026443818294</v>
      </c>
      <c r="D146" s="162">
        <f>RES_hhdet_tes!D$92</f>
        <v>23.480604765777006</v>
      </c>
      <c r="E146" s="162">
        <f>RES_hhdet_tes!E$92</f>
        <v>27.521598805224766</v>
      </c>
      <c r="F146" s="162">
        <f>RES_hhdet_tes!F$92</f>
        <v>24.388602698185796</v>
      </c>
      <c r="G146" s="162">
        <f>RES_hhdet_tes!G$92</f>
        <v>36.310743978382099</v>
      </c>
      <c r="H146" s="162">
        <f>RES_hhdet_tes!H$92</f>
        <v>26.736051706609274</v>
      </c>
      <c r="I146" s="162">
        <f>RES_hhdet_tes!I$92</f>
        <v>33.617074795787651</v>
      </c>
      <c r="J146" s="162">
        <f>RES_hhdet_tes!J$92</f>
        <v>14.643891474656176</v>
      </c>
      <c r="K146" s="162">
        <f>RES_hhdet_tes!K$92</f>
        <v>12.663640151294063</v>
      </c>
      <c r="L146" s="162">
        <f>RES_hhdet_tes!L$92</f>
        <v>3.8165947116983645</v>
      </c>
      <c r="M146" s="162">
        <f>RES_hhdet_tes!M$92</f>
        <v>3.8099575472344052</v>
      </c>
      <c r="N146" s="162">
        <f>RES_hhdet_tes!N$92</f>
        <v>3.2324427586045372</v>
      </c>
      <c r="O146" s="162">
        <f>RES_hhdet_tes!O$92</f>
        <v>3.1752816234926771</v>
      </c>
      <c r="P146" s="162">
        <f>RES_hhdet_tes!P$92</f>
        <v>0.70617102847611768</v>
      </c>
      <c r="Q146" s="162">
        <f>RES_hhdet_tes!Q$92</f>
        <v>0</v>
      </c>
    </row>
    <row r="147" spans="1:17" ht="12" customHeight="1" x14ac:dyDescent="0.25">
      <c r="A147" s="161" t="s">
        <v>143</v>
      </c>
      <c r="B147" s="160">
        <f>SUM(B148:B149)</f>
        <v>0</v>
      </c>
      <c r="C147" s="160">
        <f t="shared" ref="C147:Q147" si="19">SUM(C148:C149)</f>
        <v>0</v>
      </c>
      <c r="D147" s="160">
        <f t="shared" si="19"/>
        <v>0</v>
      </c>
      <c r="E147" s="160">
        <f t="shared" si="19"/>
        <v>0</v>
      </c>
      <c r="F147" s="160">
        <f t="shared" si="19"/>
        <v>0</v>
      </c>
      <c r="G147" s="160">
        <f t="shared" si="19"/>
        <v>0</v>
      </c>
      <c r="H147" s="160">
        <f t="shared" si="19"/>
        <v>0</v>
      </c>
      <c r="I147" s="160">
        <f t="shared" si="19"/>
        <v>0</v>
      </c>
      <c r="J147" s="160">
        <f t="shared" si="19"/>
        <v>0</v>
      </c>
      <c r="K147" s="160">
        <f t="shared" si="19"/>
        <v>0</v>
      </c>
      <c r="L147" s="160">
        <f t="shared" si="19"/>
        <v>0</v>
      </c>
      <c r="M147" s="160">
        <f t="shared" si="19"/>
        <v>0</v>
      </c>
      <c r="N147" s="160">
        <f t="shared" si="19"/>
        <v>0</v>
      </c>
      <c r="O147" s="160">
        <f t="shared" si="19"/>
        <v>0</v>
      </c>
      <c r="P147" s="160">
        <f t="shared" si="19"/>
        <v>0</v>
      </c>
      <c r="Q147" s="160">
        <f t="shared" si="19"/>
        <v>0</v>
      </c>
    </row>
    <row r="148" spans="1:17" ht="12" customHeight="1" x14ac:dyDescent="0.25">
      <c r="A148" s="148" t="s">
        <v>57</v>
      </c>
      <c r="B148" s="156">
        <f>RES_hhdet_tes!B$94</f>
        <v>0</v>
      </c>
      <c r="C148" s="156">
        <f>RES_hhdet_tes!C$94</f>
        <v>0</v>
      </c>
      <c r="D148" s="156">
        <f>RES_hhdet_tes!D$94</f>
        <v>0</v>
      </c>
      <c r="E148" s="156">
        <f>RES_hhdet_tes!E$94</f>
        <v>0</v>
      </c>
      <c r="F148" s="156">
        <f>RES_hhdet_tes!F$94</f>
        <v>0</v>
      </c>
      <c r="G148" s="156">
        <f>RES_hhdet_tes!G$94</f>
        <v>0</v>
      </c>
      <c r="H148" s="156">
        <f>RES_hhdet_tes!H$94</f>
        <v>0</v>
      </c>
      <c r="I148" s="156">
        <f>RES_hhdet_tes!I$94</f>
        <v>0</v>
      </c>
      <c r="J148" s="156">
        <f>RES_hhdet_tes!J$94</f>
        <v>0</v>
      </c>
      <c r="K148" s="156">
        <f>RES_hhdet_tes!K$94</f>
        <v>0</v>
      </c>
      <c r="L148" s="156">
        <f>RES_hhdet_tes!L$94</f>
        <v>0</v>
      </c>
      <c r="M148" s="156">
        <f>RES_hhdet_tes!M$94</f>
        <v>0</v>
      </c>
      <c r="N148" s="156">
        <f>RES_hhdet_tes!N$94</f>
        <v>0</v>
      </c>
      <c r="O148" s="156">
        <f>RES_hhdet_tes!O$94</f>
        <v>0</v>
      </c>
      <c r="P148" s="156">
        <f>RES_hhdet_tes!P$94</f>
        <v>0</v>
      </c>
      <c r="Q148" s="156">
        <f>RES_hhdet_tes!Q$94</f>
        <v>0</v>
      </c>
    </row>
    <row r="149" spans="1:17" ht="12" customHeight="1" x14ac:dyDescent="0.25">
      <c r="A149" s="148" t="s">
        <v>59</v>
      </c>
      <c r="B149" s="156">
        <f>RES_hhdet_tes!B$95</f>
        <v>0</v>
      </c>
      <c r="C149" s="156">
        <f>RES_hhdet_tes!C$95</f>
        <v>0</v>
      </c>
      <c r="D149" s="156">
        <f>RES_hhdet_tes!D$95</f>
        <v>0</v>
      </c>
      <c r="E149" s="156">
        <f>RES_hhdet_tes!E$95</f>
        <v>0</v>
      </c>
      <c r="F149" s="156">
        <f>RES_hhdet_tes!F$95</f>
        <v>0</v>
      </c>
      <c r="G149" s="156">
        <f>RES_hhdet_tes!G$95</f>
        <v>0</v>
      </c>
      <c r="H149" s="156">
        <f>RES_hhdet_tes!H$95</f>
        <v>0</v>
      </c>
      <c r="I149" s="156">
        <f>RES_hhdet_tes!I$95</f>
        <v>0</v>
      </c>
      <c r="J149" s="156">
        <f>RES_hhdet_tes!J$95</f>
        <v>0</v>
      </c>
      <c r="K149" s="156">
        <f>RES_hhdet_tes!K$95</f>
        <v>0</v>
      </c>
      <c r="L149" s="156">
        <f>RES_hhdet_tes!L$95</f>
        <v>0</v>
      </c>
      <c r="M149" s="156">
        <f>RES_hhdet_tes!M$95</f>
        <v>0</v>
      </c>
      <c r="N149" s="156">
        <f>RES_hhdet_tes!N$95</f>
        <v>0</v>
      </c>
      <c r="O149" s="156">
        <f>RES_hhdet_tes!O$95</f>
        <v>0</v>
      </c>
      <c r="P149" s="156">
        <f>RES_hhdet_tes!P$95</f>
        <v>0</v>
      </c>
      <c r="Q149" s="156">
        <f>RES_hhdet_tes!Q$95</f>
        <v>0</v>
      </c>
    </row>
    <row r="150" spans="1:17" ht="12" customHeight="1" x14ac:dyDescent="0.25">
      <c r="A150" s="163" t="s">
        <v>142</v>
      </c>
      <c r="B150" s="162">
        <f>RES_hhdet_tes!B$96</f>
        <v>11.45107917243949</v>
      </c>
      <c r="C150" s="162">
        <f>RES_hhdet_tes!C$96</f>
        <v>4.2528210861405684</v>
      </c>
      <c r="D150" s="162">
        <f>RES_hhdet_tes!D$96</f>
        <v>0.72107620333968214</v>
      </c>
      <c r="E150" s="162">
        <f>RES_hhdet_tes!E$96</f>
        <v>6.3685815086762032</v>
      </c>
      <c r="F150" s="162">
        <f>RES_hhdet_tes!F$96</f>
        <v>2.5976611663651434</v>
      </c>
      <c r="G150" s="162">
        <f>RES_hhdet_tes!G$96</f>
        <v>7.3076650062689748</v>
      </c>
      <c r="H150" s="162">
        <f>RES_hhdet_tes!H$96</f>
        <v>20.537564400547215</v>
      </c>
      <c r="I150" s="162">
        <f>RES_hhdet_tes!I$96</f>
        <v>13.532679098494865</v>
      </c>
      <c r="J150" s="162">
        <f>RES_hhdet_tes!J$96</f>
        <v>7.6625365021025882</v>
      </c>
      <c r="K150" s="162">
        <f>RES_hhdet_tes!K$96</f>
        <v>19.486422439024611</v>
      </c>
      <c r="L150" s="162">
        <f>RES_hhdet_tes!L$96</f>
        <v>13.920837914057621</v>
      </c>
      <c r="M150" s="162">
        <f>RES_hhdet_tes!M$96</f>
        <v>20.126005461876897</v>
      </c>
      <c r="N150" s="162">
        <f>RES_hhdet_tes!N$96</f>
        <v>14.646547558041856</v>
      </c>
      <c r="O150" s="162">
        <f>RES_hhdet_tes!O$96</f>
        <v>11.310851381013276</v>
      </c>
      <c r="P150" s="162">
        <f>RES_hhdet_tes!P$96</f>
        <v>4.4794993451786427</v>
      </c>
      <c r="Q150" s="162">
        <f>RES_hhdet_tes!Q$96</f>
        <v>11.027636805363553</v>
      </c>
    </row>
    <row r="151" spans="1:17" ht="12" customHeight="1" x14ac:dyDescent="0.25">
      <c r="A151" s="161" t="s">
        <v>141</v>
      </c>
      <c r="B151" s="160">
        <f>SUM(B152:B153)</f>
        <v>0</v>
      </c>
      <c r="C151" s="160">
        <f t="shared" ref="C151:Q151" si="20">SUM(C152:C153)</f>
        <v>0</v>
      </c>
      <c r="D151" s="160">
        <f t="shared" si="20"/>
        <v>0</v>
      </c>
      <c r="E151" s="160">
        <f t="shared" si="20"/>
        <v>0</v>
      </c>
      <c r="F151" s="160">
        <f t="shared" si="20"/>
        <v>0</v>
      </c>
      <c r="G151" s="160">
        <f t="shared" si="20"/>
        <v>0</v>
      </c>
      <c r="H151" s="160">
        <f t="shared" si="20"/>
        <v>0</v>
      </c>
      <c r="I151" s="160">
        <f t="shared" si="20"/>
        <v>0</v>
      </c>
      <c r="J151" s="160">
        <f t="shared" si="20"/>
        <v>0</v>
      </c>
      <c r="K151" s="160">
        <f t="shared" si="20"/>
        <v>0</v>
      </c>
      <c r="L151" s="160">
        <f t="shared" si="20"/>
        <v>0</v>
      </c>
      <c r="M151" s="160">
        <f t="shared" si="20"/>
        <v>0</v>
      </c>
      <c r="N151" s="160">
        <f t="shared" si="20"/>
        <v>0</v>
      </c>
      <c r="O151" s="160">
        <f t="shared" si="20"/>
        <v>0</v>
      </c>
      <c r="P151" s="160">
        <f t="shared" si="20"/>
        <v>0</v>
      </c>
      <c r="Q151" s="160">
        <f t="shared" si="20"/>
        <v>0</v>
      </c>
    </row>
    <row r="152" spans="1:17" ht="12" customHeight="1" x14ac:dyDescent="0.25">
      <c r="A152" s="148" t="s">
        <v>60</v>
      </c>
      <c r="B152" s="156">
        <f>RES_hhdet_tes!B$98</f>
        <v>0</v>
      </c>
      <c r="C152" s="156">
        <f>RES_hhdet_tes!C$98</f>
        <v>0</v>
      </c>
      <c r="D152" s="156">
        <f>RES_hhdet_tes!D$98</f>
        <v>0</v>
      </c>
      <c r="E152" s="156">
        <f>RES_hhdet_tes!E$98</f>
        <v>0</v>
      </c>
      <c r="F152" s="156">
        <f>RES_hhdet_tes!F$98</f>
        <v>0</v>
      </c>
      <c r="G152" s="156">
        <f>RES_hhdet_tes!G$98</f>
        <v>0</v>
      </c>
      <c r="H152" s="156">
        <f>RES_hhdet_tes!H$98</f>
        <v>0</v>
      </c>
      <c r="I152" s="156">
        <f>RES_hhdet_tes!I$98</f>
        <v>0</v>
      </c>
      <c r="J152" s="156">
        <f>RES_hhdet_tes!J$98</f>
        <v>0</v>
      </c>
      <c r="K152" s="156">
        <f>RES_hhdet_tes!K$98</f>
        <v>0</v>
      </c>
      <c r="L152" s="156">
        <f>RES_hhdet_tes!L$98</f>
        <v>0</v>
      </c>
      <c r="M152" s="156">
        <f>RES_hhdet_tes!M$98</f>
        <v>0</v>
      </c>
      <c r="N152" s="156">
        <f>RES_hhdet_tes!N$98</f>
        <v>0</v>
      </c>
      <c r="O152" s="156">
        <f>RES_hhdet_tes!O$98</f>
        <v>0</v>
      </c>
      <c r="P152" s="156">
        <f>RES_hhdet_tes!P$98</f>
        <v>0</v>
      </c>
      <c r="Q152" s="156">
        <f>RES_hhdet_tes!Q$98</f>
        <v>0</v>
      </c>
    </row>
    <row r="153" spans="1:17" ht="12" customHeight="1" x14ac:dyDescent="0.25">
      <c r="A153" s="148" t="s">
        <v>59</v>
      </c>
      <c r="B153" s="156">
        <f>RES_hhdet_tes!B$99</f>
        <v>0</v>
      </c>
      <c r="C153" s="156">
        <f>RES_hhdet_tes!C$99</f>
        <v>0</v>
      </c>
      <c r="D153" s="156">
        <f>RES_hhdet_tes!D$99</f>
        <v>0</v>
      </c>
      <c r="E153" s="156">
        <f>RES_hhdet_tes!E$99</f>
        <v>0</v>
      </c>
      <c r="F153" s="156">
        <f>RES_hhdet_tes!F$99</f>
        <v>0</v>
      </c>
      <c r="G153" s="156">
        <f>RES_hhdet_tes!G$99</f>
        <v>0</v>
      </c>
      <c r="H153" s="156">
        <f>RES_hhdet_tes!H$99</f>
        <v>0</v>
      </c>
      <c r="I153" s="156">
        <f>RES_hhdet_tes!I$99</f>
        <v>0</v>
      </c>
      <c r="J153" s="156">
        <f>RES_hhdet_tes!J$99</f>
        <v>0</v>
      </c>
      <c r="K153" s="156">
        <f>RES_hhdet_tes!K$99</f>
        <v>0</v>
      </c>
      <c r="L153" s="156">
        <f>RES_hhdet_tes!L$99</f>
        <v>0</v>
      </c>
      <c r="M153" s="156">
        <f>RES_hhdet_tes!M$99</f>
        <v>0</v>
      </c>
      <c r="N153" s="156">
        <f>RES_hhdet_tes!N$99</f>
        <v>0</v>
      </c>
      <c r="O153" s="156">
        <f>RES_hhdet_tes!O$99</f>
        <v>0</v>
      </c>
      <c r="P153" s="156">
        <f>RES_hhdet_tes!P$99</f>
        <v>0</v>
      </c>
      <c r="Q153" s="156">
        <f>RES_hhdet_tes!Q$99</f>
        <v>0</v>
      </c>
    </row>
    <row r="154" spans="1:17" ht="12" customHeight="1" x14ac:dyDescent="0.25">
      <c r="A154" s="158" t="s">
        <v>62</v>
      </c>
      <c r="B154" s="157">
        <f>SUM(B155:B157)</f>
        <v>59.582104296028618</v>
      </c>
      <c r="C154" s="157">
        <f t="shared" ref="C154:Q154" si="21">SUM(C155:C157)</f>
        <v>48.521343821629998</v>
      </c>
      <c r="D154" s="157">
        <f t="shared" si="21"/>
        <v>56.414074345738754</v>
      </c>
      <c r="E154" s="157">
        <f t="shared" si="21"/>
        <v>73.085562692958121</v>
      </c>
      <c r="F154" s="157">
        <f t="shared" si="21"/>
        <v>68.355303801757387</v>
      </c>
      <c r="G154" s="157">
        <f t="shared" si="21"/>
        <v>138.33797758782856</v>
      </c>
      <c r="H154" s="157">
        <f t="shared" si="21"/>
        <v>120.74354889181014</v>
      </c>
      <c r="I154" s="157">
        <f t="shared" si="21"/>
        <v>127.41842236179727</v>
      </c>
      <c r="J154" s="157">
        <f t="shared" si="21"/>
        <v>116.96423948107829</v>
      </c>
      <c r="K154" s="157">
        <f t="shared" si="21"/>
        <v>124.91306792617681</v>
      </c>
      <c r="L154" s="157">
        <f t="shared" si="21"/>
        <v>127.86796133689094</v>
      </c>
      <c r="M154" s="157">
        <f t="shared" si="21"/>
        <v>124.40223226068852</v>
      </c>
      <c r="N154" s="157">
        <f t="shared" si="21"/>
        <v>127.04850136289416</v>
      </c>
      <c r="O154" s="157">
        <f t="shared" si="21"/>
        <v>126.05122057790496</v>
      </c>
      <c r="P154" s="157">
        <f t="shared" si="21"/>
        <v>135.63800419404674</v>
      </c>
      <c r="Q154" s="157">
        <f t="shared" si="21"/>
        <v>133.63716035039556</v>
      </c>
    </row>
    <row r="155" spans="1:17" ht="12" customHeight="1" x14ac:dyDescent="0.25">
      <c r="A155" s="23" t="s">
        <v>55</v>
      </c>
      <c r="B155" s="156">
        <f>RES_hhdet_tes!B$101</f>
        <v>33.124855552962522</v>
      </c>
      <c r="C155" s="156">
        <f>RES_hhdet_tes!C$101</f>
        <v>29.681439035204935</v>
      </c>
      <c r="D155" s="156">
        <f>RES_hhdet_tes!D$101</f>
        <v>36.050029875428478</v>
      </c>
      <c r="E155" s="156">
        <f>RES_hhdet_tes!E$101</f>
        <v>44.014767471931997</v>
      </c>
      <c r="F155" s="156">
        <f>RES_hhdet_tes!F$101</f>
        <v>45.075414099456367</v>
      </c>
      <c r="G155" s="156">
        <f>RES_hhdet_tes!G$101</f>
        <v>89.543063056268068</v>
      </c>
      <c r="H155" s="156">
        <f>RES_hhdet_tes!H$101</f>
        <v>74.158335155569986</v>
      </c>
      <c r="I155" s="156">
        <f>RES_hhdet_tes!I$101</f>
        <v>80.206554728399681</v>
      </c>
      <c r="J155" s="156">
        <f>RES_hhdet_tes!J$101</f>
        <v>78.202793751966752</v>
      </c>
      <c r="K155" s="156">
        <f>RES_hhdet_tes!K$101</f>
        <v>77.678486244349244</v>
      </c>
      <c r="L155" s="156">
        <f>RES_hhdet_tes!L$101</f>
        <v>78.327190934528005</v>
      </c>
      <c r="M155" s="156">
        <f>RES_hhdet_tes!M$101</f>
        <v>72.190552494180267</v>
      </c>
      <c r="N155" s="156">
        <f>RES_hhdet_tes!N$101</f>
        <v>74.834151761063623</v>
      </c>
      <c r="O155" s="156">
        <f>RES_hhdet_tes!O$101</f>
        <v>73.704148317446098</v>
      </c>
      <c r="P155" s="156">
        <f>RES_hhdet_tes!P$101</f>
        <v>77.456117696217916</v>
      </c>
      <c r="Q155" s="156">
        <f>RES_hhdet_tes!Q$101</f>
        <v>70.189369289491353</v>
      </c>
    </row>
    <row r="156" spans="1:17" ht="12" customHeight="1" x14ac:dyDescent="0.25">
      <c r="A156" s="23" t="s">
        <v>57</v>
      </c>
      <c r="B156" s="156">
        <f>RES_hhdet_tes!B$102</f>
        <v>17.753280491524226</v>
      </c>
      <c r="C156" s="156">
        <f>RES_hhdet_tes!C$102</f>
        <v>12.827239615013987</v>
      </c>
      <c r="D156" s="156">
        <f>RES_hhdet_tes!D$102</f>
        <v>14.639724602879292</v>
      </c>
      <c r="E156" s="156">
        <f>RES_hhdet_tes!E$102</f>
        <v>24.816114976077589</v>
      </c>
      <c r="F156" s="156">
        <f>RES_hhdet_tes!F$102</f>
        <v>17.432667327683816</v>
      </c>
      <c r="G156" s="156">
        <f>RES_hhdet_tes!G$102</f>
        <v>44.905776168700676</v>
      </c>
      <c r="H156" s="156">
        <f>RES_hhdet_tes!H$102</f>
        <v>26.462284152353174</v>
      </c>
      <c r="I156" s="156">
        <f>RES_hhdet_tes!I$102</f>
        <v>43.454796872404529</v>
      </c>
      <c r="J156" s="156">
        <f>RES_hhdet_tes!J$102</f>
        <v>25.012080733571128</v>
      </c>
      <c r="K156" s="156">
        <f>RES_hhdet_tes!K$102</f>
        <v>44.465633101704768</v>
      </c>
      <c r="L156" s="156">
        <f>RES_hhdet_tes!L$102</f>
        <v>36.992479430794766</v>
      </c>
      <c r="M156" s="156">
        <f>RES_hhdet_tes!M$102</f>
        <v>37.281117422926542</v>
      </c>
      <c r="N156" s="156">
        <f>RES_hhdet_tes!N$102</f>
        <v>34.24761254045228</v>
      </c>
      <c r="O156" s="156">
        <f>RES_hhdet_tes!O$102</f>
        <v>36.379949328560258</v>
      </c>
      <c r="P156" s="156">
        <f>RES_hhdet_tes!P$102</f>
        <v>39.590983452302972</v>
      </c>
      <c r="Q156" s="156">
        <f>RES_hhdet_tes!Q$102</f>
        <v>47.629674690440325</v>
      </c>
    </row>
    <row r="157" spans="1:17" ht="12" customHeight="1" x14ac:dyDescent="0.25">
      <c r="A157" s="29" t="s">
        <v>140</v>
      </c>
      <c r="B157" s="57">
        <f>RES_hhdet_tes!B$103</f>
        <v>8.7039682515418662</v>
      </c>
      <c r="C157" s="57">
        <f>RES_hhdet_tes!C$103</f>
        <v>6.0126651714110739</v>
      </c>
      <c r="D157" s="57">
        <f>RES_hhdet_tes!D$103</f>
        <v>5.7243198674309825</v>
      </c>
      <c r="E157" s="57">
        <f>RES_hhdet_tes!E$103</f>
        <v>4.2546802449485384</v>
      </c>
      <c r="F157" s="57">
        <f>RES_hhdet_tes!F$103</f>
        <v>5.8472223746172025</v>
      </c>
      <c r="G157" s="57">
        <f>RES_hhdet_tes!G$103</f>
        <v>3.8891383628598333</v>
      </c>
      <c r="H157" s="57">
        <f>RES_hhdet_tes!H$103</f>
        <v>20.122929583886975</v>
      </c>
      <c r="I157" s="57">
        <f>RES_hhdet_tes!I$103</f>
        <v>3.7570707609930598</v>
      </c>
      <c r="J157" s="57">
        <f>RES_hhdet_tes!J$103</f>
        <v>13.749364995540413</v>
      </c>
      <c r="K157" s="57">
        <f>RES_hhdet_tes!K$103</f>
        <v>2.7689485801228022</v>
      </c>
      <c r="L157" s="57">
        <f>RES_hhdet_tes!L$103</f>
        <v>12.548290971568182</v>
      </c>
      <c r="M157" s="57">
        <f>RES_hhdet_tes!M$103</f>
        <v>14.930562343581718</v>
      </c>
      <c r="N157" s="57">
        <f>RES_hhdet_tes!N$103</f>
        <v>17.966737061378257</v>
      </c>
      <c r="O157" s="57">
        <f>RES_hhdet_tes!O$103</f>
        <v>15.967122931898594</v>
      </c>
      <c r="P157" s="57">
        <f>RES_hhdet_tes!P$103</f>
        <v>18.590903045525863</v>
      </c>
      <c r="Q157" s="57">
        <f>RES_hhdet_tes!Q$103</f>
        <v>15.818116370463894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0.4094120725856808</v>
      </c>
      <c r="C159" s="175">
        <f t="shared" si="22"/>
        <v>0.40846419058202793</v>
      </c>
      <c r="D159" s="175">
        <f t="shared" si="22"/>
        <v>0.41228384071545704</v>
      </c>
      <c r="E159" s="175">
        <f t="shared" si="22"/>
        <v>0.42909140834837839</v>
      </c>
      <c r="F159" s="175">
        <f t="shared" si="22"/>
        <v>0.4373860707829561</v>
      </c>
      <c r="G159" s="175">
        <f t="shared" si="22"/>
        <v>0.44058968008640825</v>
      </c>
      <c r="H159" s="175">
        <f t="shared" si="22"/>
        <v>0.4498960271873238</v>
      </c>
      <c r="I159" s="175">
        <f t="shared" si="22"/>
        <v>0.45426685855513654</v>
      </c>
      <c r="J159" s="175">
        <f t="shared" si="22"/>
        <v>0.46098866349897138</v>
      </c>
      <c r="K159" s="175">
        <f t="shared" si="22"/>
        <v>0.46687383098629875</v>
      </c>
      <c r="L159" s="175">
        <f t="shared" si="22"/>
        <v>0.46821293845130996</v>
      </c>
      <c r="M159" s="175">
        <f t="shared" si="22"/>
        <v>0.4716597754931664</v>
      </c>
      <c r="N159" s="175">
        <f t="shared" si="22"/>
        <v>0.47515214748893764</v>
      </c>
      <c r="O159" s="175">
        <f t="shared" si="22"/>
        <v>0.47748505394620039</v>
      </c>
      <c r="P159" s="175">
        <f t="shared" si="22"/>
        <v>0.48057932574336998</v>
      </c>
      <c r="Q159" s="175">
        <f t="shared" si="22"/>
        <v>0.48377740817215131</v>
      </c>
    </row>
    <row r="160" spans="1:17" ht="12" customHeight="1" x14ac:dyDescent="0.25">
      <c r="A160" s="158" t="s">
        <v>65</v>
      </c>
      <c r="B160" s="169">
        <f t="shared" si="22"/>
        <v>0.41470348707311427</v>
      </c>
      <c r="C160" s="169">
        <f t="shared" si="22"/>
        <v>0.41540193510233753</v>
      </c>
      <c r="D160" s="169">
        <f t="shared" si="22"/>
        <v>0.42041282461691382</v>
      </c>
      <c r="E160" s="169">
        <f t="shared" si="22"/>
        <v>0.43828286747801998</v>
      </c>
      <c r="F160" s="169">
        <f t="shared" si="22"/>
        <v>0.44523963292015084</v>
      </c>
      <c r="G160" s="169">
        <f t="shared" si="22"/>
        <v>0.45629157034132478</v>
      </c>
      <c r="H160" s="169">
        <f t="shared" si="22"/>
        <v>0.46001612999021385</v>
      </c>
      <c r="I160" s="169">
        <f t="shared" si="22"/>
        <v>0.47029228998399758</v>
      </c>
      <c r="J160" s="169">
        <f t="shared" si="22"/>
        <v>0.47210315000138825</v>
      </c>
      <c r="K160" s="169">
        <f t="shared" si="22"/>
        <v>0.47944112251351506</v>
      </c>
      <c r="L160" s="169">
        <f t="shared" si="22"/>
        <v>0.4794296669461936</v>
      </c>
      <c r="M160" s="169">
        <f t="shared" si="22"/>
        <v>0.4814083779585332</v>
      </c>
      <c r="N160" s="169">
        <f t="shared" si="22"/>
        <v>0.4847374193121391</v>
      </c>
      <c r="O160" s="169">
        <f t="shared" si="22"/>
        <v>0.48764036258683113</v>
      </c>
      <c r="P160" s="169">
        <f t="shared" si="22"/>
        <v>0.49209447461221151</v>
      </c>
      <c r="Q160" s="169">
        <f t="shared" si="22"/>
        <v>0.4939875484602238</v>
      </c>
    </row>
    <row r="161" spans="1:17" ht="12" customHeight="1" x14ac:dyDescent="0.25">
      <c r="A161" s="23" t="s">
        <v>157</v>
      </c>
      <c r="B161" s="73">
        <f t="shared" si="22"/>
        <v>0.41385328041792274</v>
      </c>
      <c r="C161" s="73">
        <f t="shared" si="22"/>
        <v>0.41385328041792246</v>
      </c>
      <c r="D161" s="73">
        <f t="shared" si="22"/>
        <v>0.41887714221089284</v>
      </c>
      <c r="E161" s="73">
        <f t="shared" si="22"/>
        <v>0.43450491341291175</v>
      </c>
      <c r="F161" s="73">
        <f t="shared" si="22"/>
        <v>0.44432361676961374</v>
      </c>
      <c r="G161" s="73">
        <f t="shared" si="22"/>
        <v>0.45058633700679879</v>
      </c>
      <c r="H161" s="73">
        <f t="shared" si="22"/>
        <v>0.4561493226826856</v>
      </c>
      <c r="I161" s="73">
        <f t="shared" si="22"/>
        <v>0.46208359529388898</v>
      </c>
      <c r="J161" s="73">
        <f t="shared" si="22"/>
        <v>0.46850190810850262</v>
      </c>
      <c r="K161" s="73">
        <f t="shared" si="22"/>
        <v>0.47269797951872011</v>
      </c>
      <c r="L161" s="73">
        <f t="shared" si="22"/>
        <v>0.47574608079785796</v>
      </c>
      <c r="M161" s="73">
        <f t="shared" si="22"/>
        <v>0.47816968171093704</v>
      </c>
      <c r="N161" s="73">
        <f t="shared" si="22"/>
        <v>0.48139693481285645</v>
      </c>
      <c r="O161" s="73">
        <f t="shared" si="22"/>
        <v>0.48464856522033439</v>
      </c>
      <c r="P161" s="73">
        <f t="shared" si="22"/>
        <v>0.48855275034973178</v>
      </c>
      <c r="Q161" s="73">
        <f t="shared" si="22"/>
        <v>0.48943047055569788</v>
      </c>
    </row>
    <row r="162" spans="1:17" ht="12" customHeight="1" x14ac:dyDescent="0.25">
      <c r="A162" s="23" t="s">
        <v>60</v>
      </c>
      <c r="B162" s="73">
        <f t="shared" si="22"/>
        <v>1.0000000000000004</v>
      </c>
      <c r="C162" s="73">
        <f t="shared" si="22"/>
        <v>1</v>
      </c>
      <c r="D162" s="73">
        <f t="shared" si="22"/>
        <v>1</v>
      </c>
      <c r="E162" s="73">
        <f t="shared" si="22"/>
        <v>1.0000000000000002</v>
      </c>
      <c r="F162" s="73">
        <f t="shared" si="22"/>
        <v>1.0000000000000002</v>
      </c>
      <c r="G162" s="73">
        <f t="shared" si="22"/>
        <v>1.0000000000000004</v>
      </c>
      <c r="H162" s="73">
        <f t="shared" si="22"/>
        <v>1.0000000000000002</v>
      </c>
      <c r="I162" s="73">
        <f t="shared" si="22"/>
        <v>0.99999999999999978</v>
      </c>
      <c r="J162" s="73">
        <f t="shared" si="22"/>
        <v>1.0000000000000007</v>
      </c>
      <c r="K162" s="73">
        <f t="shared" si="22"/>
        <v>1</v>
      </c>
      <c r="L162" s="73">
        <f t="shared" si="22"/>
        <v>1</v>
      </c>
      <c r="M162" s="73">
        <f t="shared" si="22"/>
        <v>0.99999999999999956</v>
      </c>
      <c r="N162" s="73">
        <f t="shared" si="22"/>
        <v>1.0000000000000004</v>
      </c>
      <c r="O162" s="73">
        <f t="shared" si="22"/>
        <v>1.0000000000000007</v>
      </c>
      <c r="P162" s="73">
        <f t="shared" si="22"/>
        <v>1.0000000000000004</v>
      </c>
      <c r="Q162" s="73">
        <f t="shared" si="22"/>
        <v>0.99999999999999911</v>
      </c>
    </row>
    <row r="163" spans="1:17" ht="12" customHeight="1" x14ac:dyDescent="0.25">
      <c r="A163" s="158" t="s">
        <v>112</v>
      </c>
      <c r="B163" s="169">
        <f t="shared" si="22"/>
        <v>1.4777416635507943</v>
      </c>
      <c r="C163" s="169">
        <f t="shared" si="22"/>
        <v>1.5133901227088957</v>
      </c>
      <c r="D163" s="169">
        <f t="shared" si="22"/>
        <v>1.5822384892975934</v>
      </c>
      <c r="E163" s="169">
        <f t="shared" si="22"/>
        <v>1.6679881961843346</v>
      </c>
      <c r="F163" s="169">
        <f t="shared" si="22"/>
        <v>1.7321290949149353</v>
      </c>
      <c r="G163" s="169">
        <f t="shared" si="22"/>
        <v>1.7848408627850556</v>
      </c>
      <c r="H163" s="169">
        <f t="shared" si="22"/>
        <v>1.8427006669126498</v>
      </c>
      <c r="I163" s="169">
        <f t="shared" si="22"/>
        <v>1.9108937561876955</v>
      </c>
      <c r="J163" s="169">
        <f t="shared" si="22"/>
        <v>1.9913925484751627</v>
      </c>
      <c r="K163" s="169">
        <f t="shared" si="22"/>
        <v>2.0355546153354798</v>
      </c>
      <c r="L163" s="169">
        <f t="shared" si="22"/>
        <v>2.097696431879267</v>
      </c>
      <c r="M163" s="169">
        <f t="shared" si="22"/>
        <v>2.1752940267840519</v>
      </c>
      <c r="N163" s="169">
        <f t="shared" si="22"/>
        <v>2.2985903567609038</v>
      </c>
      <c r="O163" s="169">
        <f t="shared" si="22"/>
        <v>2.4102407611940904</v>
      </c>
      <c r="P163" s="169">
        <f t="shared" si="22"/>
        <v>2.521780983064386</v>
      </c>
      <c r="Q163" s="169">
        <f t="shared" si="22"/>
        <v>2.6159612751392203</v>
      </c>
    </row>
    <row r="164" spans="1:17" ht="12" customHeight="1" x14ac:dyDescent="0.25">
      <c r="A164" s="23" t="s">
        <v>60</v>
      </c>
      <c r="B164" s="73">
        <f t="shared" si="22"/>
        <v>1.4777416635507943</v>
      </c>
      <c r="C164" s="73">
        <f t="shared" si="22"/>
        <v>1.5133901227088957</v>
      </c>
      <c r="D164" s="73">
        <f t="shared" si="22"/>
        <v>1.5822384892975934</v>
      </c>
      <c r="E164" s="73">
        <f t="shared" si="22"/>
        <v>1.6679881961843346</v>
      </c>
      <c r="F164" s="73">
        <f t="shared" si="22"/>
        <v>1.7321290949149353</v>
      </c>
      <c r="G164" s="73">
        <f t="shared" si="22"/>
        <v>1.7848408627850556</v>
      </c>
      <c r="H164" s="73">
        <f t="shared" si="22"/>
        <v>1.8427006669126498</v>
      </c>
      <c r="I164" s="73">
        <f t="shared" si="22"/>
        <v>1.9108937561876955</v>
      </c>
      <c r="J164" s="73">
        <f t="shared" si="22"/>
        <v>1.9913925484751627</v>
      </c>
      <c r="K164" s="73">
        <f t="shared" si="22"/>
        <v>2.0355546153354798</v>
      </c>
      <c r="L164" s="73">
        <f t="shared" si="22"/>
        <v>2.097696431879267</v>
      </c>
      <c r="M164" s="73">
        <f t="shared" si="22"/>
        <v>2.1752940267840519</v>
      </c>
      <c r="N164" s="73">
        <f t="shared" si="22"/>
        <v>2.2985903567609038</v>
      </c>
      <c r="O164" s="73">
        <f t="shared" si="22"/>
        <v>2.4102407611940904</v>
      </c>
      <c r="P164" s="73">
        <f t="shared" si="22"/>
        <v>2.521780983064386</v>
      </c>
      <c r="Q164" s="73">
        <f t="shared" si="22"/>
        <v>2.6159612751392203</v>
      </c>
    </row>
    <row r="165" spans="1:17" ht="12" customHeight="1" x14ac:dyDescent="0.25">
      <c r="A165" s="158" t="s">
        <v>63</v>
      </c>
      <c r="B165" s="169">
        <f t="shared" si="22"/>
        <v>0.39622324775244477</v>
      </c>
      <c r="C165" s="169">
        <f t="shared" si="22"/>
        <v>0.39465259755484483</v>
      </c>
      <c r="D165" s="169">
        <f t="shared" si="22"/>
        <v>0.39909802996400812</v>
      </c>
      <c r="E165" s="169">
        <f t="shared" si="22"/>
        <v>0.41657461417550673</v>
      </c>
      <c r="F165" s="169">
        <f t="shared" si="22"/>
        <v>0.41869323636702988</v>
      </c>
      <c r="G165" s="169">
        <f t="shared" si="22"/>
        <v>0.42919484419877352</v>
      </c>
      <c r="H165" s="169">
        <f t="shared" si="22"/>
        <v>0.43978317271171674</v>
      </c>
      <c r="I165" s="169">
        <f t="shared" si="22"/>
        <v>0.43889254838840369</v>
      </c>
      <c r="J165" s="169">
        <f t="shared" si="22"/>
        <v>0.43489824993778642</v>
      </c>
      <c r="K165" s="169">
        <f t="shared" si="22"/>
        <v>0.44463400694793648</v>
      </c>
      <c r="L165" s="169">
        <f t="shared" si="22"/>
        <v>0.44067985999559361</v>
      </c>
      <c r="M165" s="169">
        <f t="shared" si="22"/>
        <v>0.44914011655305286</v>
      </c>
      <c r="N165" s="169">
        <f t="shared" si="22"/>
        <v>0.44700015138281218</v>
      </c>
      <c r="O165" s="169">
        <f t="shared" si="22"/>
        <v>0.44649357599282635</v>
      </c>
      <c r="P165" s="169">
        <f t="shared" si="22"/>
        <v>0.44325754561664549</v>
      </c>
      <c r="Q165" s="169">
        <f t="shared" si="22"/>
        <v>0.45039510281656037</v>
      </c>
    </row>
    <row r="166" spans="1:17" ht="12" customHeight="1" x14ac:dyDescent="0.25">
      <c r="A166" s="167" t="s">
        <v>156</v>
      </c>
      <c r="B166" s="174">
        <f t="shared" si="22"/>
        <v>0.37352317032117882</v>
      </c>
      <c r="C166" s="174">
        <f t="shared" si="22"/>
        <v>0.37352317032117882</v>
      </c>
      <c r="D166" s="174">
        <f t="shared" si="22"/>
        <v>0.37858625158800641</v>
      </c>
      <c r="E166" s="174">
        <f t="shared" si="22"/>
        <v>0.39080856879942211</v>
      </c>
      <c r="F166" s="174">
        <f t="shared" si="22"/>
        <v>0.40084904086758488</v>
      </c>
      <c r="G166" s="174">
        <f t="shared" si="22"/>
        <v>0.40533779099493561</v>
      </c>
      <c r="H166" s="174">
        <f t="shared" si="22"/>
        <v>0.40900969595126369</v>
      </c>
      <c r="I166" s="174">
        <f t="shared" si="22"/>
        <v>0.41679431310619908</v>
      </c>
      <c r="J166" s="174">
        <f t="shared" si="22"/>
        <v>0.42425634444458371</v>
      </c>
      <c r="K166" s="174">
        <f t="shared" si="22"/>
        <v>0.42684802491104296</v>
      </c>
      <c r="L166" s="174">
        <f t="shared" si="22"/>
        <v>0.42982531509035204</v>
      </c>
      <c r="M166" s="174">
        <f t="shared" si="22"/>
        <v>0.43323279253728653</v>
      </c>
      <c r="N166" s="174">
        <f t="shared" si="22"/>
        <v>0.43537172057863366</v>
      </c>
      <c r="O166" s="174">
        <f t="shared" si="22"/>
        <v>0.43707060353269961</v>
      </c>
      <c r="P166" s="174">
        <f t="shared" si="22"/>
        <v>0.43988269995346846</v>
      </c>
      <c r="Q166" s="174">
        <f t="shared" si="22"/>
        <v>0.44258012199938684</v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 t="str">
        <f t="shared" si="22"/>
        <v/>
      </c>
      <c r="M167" s="174" t="str">
        <f t="shared" si="22"/>
        <v/>
      </c>
      <c r="N167" s="174" t="str">
        <f t="shared" si="22"/>
        <v/>
      </c>
      <c r="O167" s="174" t="str">
        <f t="shared" si="22"/>
        <v/>
      </c>
      <c r="P167" s="174" t="str">
        <f t="shared" si="22"/>
        <v/>
      </c>
      <c r="Q167" s="174" t="str">
        <f t="shared" si="22"/>
        <v/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 t="str">
        <f t="shared" si="22"/>
        <v/>
      </c>
      <c r="M168" s="173" t="str">
        <f t="shared" si="22"/>
        <v/>
      </c>
      <c r="N168" s="173" t="str">
        <f t="shared" si="22"/>
        <v/>
      </c>
      <c r="O168" s="173" t="str">
        <f t="shared" si="22"/>
        <v/>
      </c>
      <c r="P168" s="173" t="str">
        <f t="shared" si="22"/>
        <v/>
      </c>
      <c r="Q168" s="173" t="str">
        <f t="shared" si="22"/>
        <v/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 t="str">
        <f t="shared" si="22"/>
        <v/>
      </c>
      <c r="M169" s="172" t="str">
        <f t="shared" si="22"/>
        <v/>
      </c>
      <c r="N169" s="172" t="str">
        <f t="shared" si="22"/>
        <v/>
      </c>
      <c r="O169" s="172" t="str">
        <f t="shared" si="22"/>
        <v/>
      </c>
      <c r="P169" s="172" t="str">
        <f t="shared" si="22"/>
        <v/>
      </c>
      <c r="Q169" s="172" t="str">
        <f t="shared" si="22"/>
        <v/>
      </c>
    </row>
    <row r="170" spans="1:17" ht="12" customHeight="1" x14ac:dyDescent="0.25">
      <c r="A170" s="163" t="s">
        <v>144</v>
      </c>
      <c r="B170" s="171">
        <f t="shared" si="22"/>
        <v>0.44822780438541437</v>
      </c>
      <c r="C170" s="171">
        <f t="shared" si="22"/>
        <v>0.46584771313748563</v>
      </c>
      <c r="D170" s="171">
        <f t="shared" si="22"/>
        <v>0.47772407038917725</v>
      </c>
      <c r="E170" s="171">
        <f t="shared" si="22"/>
        <v>0.48998497580725731</v>
      </c>
      <c r="F170" s="171">
        <f t="shared" si="22"/>
        <v>0.49849187664338407</v>
      </c>
      <c r="G170" s="171">
        <f t="shared" si="22"/>
        <v>0.50500580455643729</v>
      </c>
      <c r="H170" s="171">
        <f t="shared" si="22"/>
        <v>0.5161448295493043</v>
      </c>
      <c r="I170" s="171">
        <f t="shared" si="22"/>
        <v>0.51821186999416813</v>
      </c>
      <c r="J170" s="171">
        <f t="shared" si="22"/>
        <v>0.52291480448194083</v>
      </c>
      <c r="K170" s="171">
        <f t="shared" si="22"/>
        <v>0.52322111212278077</v>
      </c>
      <c r="L170" s="171">
        <f t="shared" si="22"/>
        <v>0.52631366905743304</v>
      </c>
      <c r="M170" s="171">
        <f t="shared" si="22"/>
        <v>0.52631941640198232</v>
      </c>
      <c r="N170" s="171">
        <f t="shared" si="22"/>
        <v>0.52642614609450733</v>
      </c>
      <c r="O170" s="171">
        <f t="shared" si="22"/>
        <v>0.5416299679632689</v>
      </c>
      <c r="P170" s="171">
        <f t="shared" si="22"/>
        <v>0.54381025012427842</v>
      </c>
      <c r="Q170" s="171" t="str">
        <f t="shared" si="22"/>
        <v/>
      </c>
    </row>
    <row r="171" spans="1:17" ht="12" customHeight="1" x14ac:dyDescent="0.25">
      <c r="A171" s="161" t="s">
        <v>143</v>
      </c>
      <c r="B171" s="170" t="str">
        <f t="shared" si="22"/>
        <v/>
      </c>
      <c r="C171" s="170" t="str">
        <f t="shared" si="22"/>
        <v/>
      </c>
      <c r="D171" s="170" t="str">
        <f t="shared" si="22"/>
        <v/>
      </c>
      <c r="E171" s="170" t="str">
        <f t="shared" si="22"/>
        <v/>
      </c>
      <c r="F171" s="170" t="str">
        <f t="shared" si="22"/>
        <v/>
      </c>
      <c r="G171" s="170" t="str">
        <f t="shared" si="22"/>
        <v/>
      </c>
      <c r="H171" s="170" t="str">
        <f t="shared" si="22"/>
        <v/>
      </c>
      <c r="I171" s="170" t="str">
        <f t="shared" si="22"/>
        <v/>
      </c>
      <c r="J171" s="170" t="str">
        <f t="shared" si="22"/>
        <v/>
      </c>
      <c r="K171" s="170" t="str">
        <f t="shared" si="22"/>
        <v/>
      </c>
      <c r="L171" s="170" t="str">
        <f t="shared" si="22"/>
        <v/>
      </c>
      <c r="M171" s="170" t="str">
        <f t="shared" si="22"/>
        <v/>
      </c>
      <c r="N171" s="170" t="str">
        <f t="shared" si="22"/>
        <v/>
      </c>
      <c r="O171" s="170" t="str">
        <f t="shared" si="22"/>
        <v/>
      </c>
      <c r="P171" s="170" t="str">
        <f t="shared" si="22"/>
        <v/>
      </c>
      <c r="Q171" s="170" t="str">
        <f t="shared" si="22"/>
        <v/>
      </c>
    </row>
    <row r="172" spans="1:17" ht="12" customHeight="1" x14ac:dyDescent="0.25">
      <c r="A172" s="148" t="s">
        <v>57</v>
      </c>
      <c r="B172" s="73" t="str">
        <f t="shared" si="22"/>
        <v/>
      </c>
      <c r="C172" s="73" t="str">
        <f t="shared" si="22"/>
        <v/>
      </c>
      <c r="D172" s="73" t="str">
        <f t="shared" si="22"/>
        <v/>
      </c>
      <c r="E172" s="73" t="str">
        <f t="shared" si="22"/>
        <v/>
      </c>
      <c r="F172" s="73" t="str">
        <f t="shared" si="22"/>
        <v/>
      </c>
      <c r="G172" s="73" t="str">
        <f t="shared" si="22"/>
        <v/>
      </c>
      <c r="H172" s="73" t="str">
        <f t="shared" si="22"/>
        <v/>
      </c>
      <c r="I172" s="73" t="str">
        <f t="shared" si="22"/>
        <v/>
      </c>
      <c r="J172" s="73" t="str">
        <f t="shared" si="22"/>
        <v/>
      </c>
      <c r="K172" s="73" t="str">
        <f t="shared" si="22"/>
        <v/>
      </c>
      <c r="L172" s="73" t="str">
        <f t="shared" si="22"/>
        <v/>
      </c>
      <c r="M172" s="73" t="str">
        <f t="shared" si="22"/>
        <v/>
      </c>
      <c r="N172" s="73" t="str">
        <f t="shared" si="22"/>
        <v/>
      </c>
      <c r="O172" s="73" t="str">
        <f t="shared" si="22"/>
        <v/>
      </c>
      <c r="P172" s="73" t="str">
        <f t="shared" si="22"/>
        <v/>
      </c>
      <c r="Q172" s="73" t="str">
        <f t="shared" si="22"/>
        <v/>
      </c>
    </row>
    <row r="173" spans="1:17" ht="12" customHeight="1" x14ac:dyDescent="0.25">
      <c r="A173" s="148" t="s">
        <v>59</v>
      </c>
      <c r="B173" s="73" t="str">
        <f t="shared" si="22"/>
        <v/>
      </c>
      <c r="C173" s="73" t="str">
        <f t="shared" si="22"/>
        <v/>
      </c>
      <c r="D173" s="73" t="str">
        <f t="shared" si="22"/>
        <v/>
      </c>
      <c r="E173" s="73" t="str">
        <f t="shared" si="22"/>
        <v/>
      </c>
      <c r="F173" s="73" t="str">
        <f t="shared" si="22"/>
        <v/>
      </c>
      <c r="G173" s="73" t="str">
        <f t="shared" si="22"/>
        <v/>
      </c>
      <c r="H173" s="73" t="str">
        <f t="shared" si="22"/>
        <v/>
      </c>
      <c r="I173" s="73" t="str">
        <f t="shared" si="22"/>
        <v/>
      </c>
      <c r="J173" s="73" t="str">
        <f t="shared" si="22"/>
        <v/>
      </c>
      <c r="K173" s="73" t="str">
        <f t="shared" si="22"/>
        <v/>
      </c>
      <c r="L173" s="73" t="str">
        <f t="shared" si="22"/>
        <v/>
      </c>
      <c r="M173" s="73" t="str">
        <f t="shared" si="22"/>
        <v/>
      </c>
      <c r="N173" s="73" t="str">
        <f t="shared" si="22"/>
        <v/>
      </c>
      <c r="O173" s="73" t="str">
        <f t="shared" si="22"/>
        <v/>
      </c>
      <c r="P173" s="73" t="str">
        <f t="shared" si="22"/>
        <v/>
      </c>
      <c r="Q173" s="73" t="str">
        <f t="shared" si="22"/>
        <v/>
      </c>
    </row>
    <row r="174" spans="1:17" ht="12" customHeight="1" x14ac:dyDescent="0.25">
      <c r="A174" s="163" t="s">
        <v>142</v>
      </c>
      <c r="B174" s="171">
        <f t="shared" si="22"/>
        <v>0.57273552782580761</v>
      </c>
      <c r="C174" s="171">
        <f t="shared" si="22"/>
        <v>0.5727355278258075</v>
      </c>
      <c r="D174" s="171">
        <f t="shared" si="22"/>
        <v>0.58861843583242823</v>
      </c>
      <c r="E174" s="171">
        <f t="shared" si="22"/>
        <v>0.65462756356864993</v>
      </c>
      <c r="F174" s="171">
        <f t="shared" si="22"/>
        <v>0.66643746173211926</v>
      </c>
      <c r="G174" s="171">
        <f t="shared" si="22"/>
        <v>0.66964719156910923</v>
      </c>
      <c r="H174" s="171">
        <f t="shared" si="22"/>
        <v>0.6729299262319951</v>
      </c>
      <c r="I174" s="171">
        <f t="shared" si="22"/>
        <v>0.67472557397310784</v>
      </c>
      <c r="J174" s="171">
        <f t="shared" si="22"/>
        <v>0.67472557397310751</v>
      </c>
      <c r="K174" s="171">
        <f t="shared" si="22"/>
        <v>0.68000128032995533</v>
      </c>
      <c r="L174" s="171">
        <f t="shared" si="22"/>
        <v>0.6804779665623909</v>
      </c>
      <c r="M174" s="171">
        <f t="shared" si="22"/>
        <v>0.683198626637194</v>
      </c>
      <c r="N174" s="171">
        <f t="shared" si="22"/>
        <v>0.68668860901209838</v>
      </c>
      <c r="O174" s="171">
        <f t="shared" si="22"/>
        <v>0.69010922239797046</v>
      </c>
      <c r="P174" s="171">
        <f t="shared" si="22"/>
        <v>0.69386588996034071</v>
      </c>
      <c r="Q174" s="171">
        <f t="shared" ref="Q174" si="23">IF(Q150=0,"",Q150/Q126)</f>
        <v>0.69690031479470749</v>
      </c>
    </row>
    <row r="175" spans="1:17" ht="12" customHeight="1" x14ac:dyDescent="0.25">
      <c r="A175" s="161" t="s">
        <v>141</v>
      </c>
      <c r="B175" s="170" t="str">
        <f t="shared" ref="B175:Q181" si="24">IF(B151=0,"",B151/B127)</f>
        <v/>
      </c>
      <c r="C175" s="170" t="str">
        <f t="shared" si="24"/>
        <v/>
      </c>
      <c r="D175" s="170" t="str">
        <f t="shared" si="24"/>
        <v/>
      </c>
      <c r="E175" s="170" t="str">
        <f t="shared" si="24"/>
        <v/>
      </c>
      <c r="F175" s="170" t="str">
        <f t="shared" si="24"/>
        <v/>
      </c>
      <c r="G175" s="170" t="str">
        <f t="shared" si="24"/>
        <v/>
      </c>
      <c r="H175" s="170" t="str">
        <f t="shared" si="24"/>
        <v/>
      </c>
      <c r="I175" s="170" t="str">
        <f t="shared" si="24"/>
        <v/>
      </c>
      <c r="J175" s="170" t="str">
        <f t="shared" si="24"/>
        <v/>
      </c>
      <c r="K175" s="170" t="str">
        <f t="shared" si="24"/>
        <v/>
      </c>
      <c r="L175" s="170" t="str">
        <f t="shared" si="24"/>
        <v/>
      </c>
      <c r="M175" s="170" t="str">
        <f t="shared" si="24"/>
        <v/>
      </c>
      <c r="N175" s="170" t="str">
        <f t="shared" si="24"/>
        <v/>
      </c>
      <c r="O175" s="170" t="str">
        <f t="shared" si="24"/>
        <v/>
      </c>
      <c r="P175" s="170" t="str">
        <f t="shared" si="24"/>
        <v/>
      </c>
      <c r="Q175" s="170" t="str">
        <f t="shared" si="24"/>
        <v/>
      </c>
    </row>
    <row r="176" spans="1:17" ht="12" customHeight="1" x14ac:dyDescent="0.25">
      <c r="A176" s="148" t="s">
        <v>60</v>
      </c>
      <c r="B176" s="73" t="str">
        <f t="shared" si="24"/>
        <v/>
      </c>
      <c r="C176" s="73" t="str">
        <f t="shared" si="24"/>
        <v/>
      </c>
      <c r="D176" s="73" t="str">
        <f t="shared" si="24"/>
        <v/>
      </c>
      <c r="E176" s="73" t="str">
        <f t="shared" si="24"/>
        <v/>
      </c>
      <c r="F176" s="73" t="str">
        <f t="shared" si="24"/>
        <v/>
      </c>
      <c r="G176" s="73" t="str">
        <f t="shared" si="24"/>
        <v/>
      </c>
      <c r="H176" s="73" t="str">
        <f t="shared" si="24"/>
        <v/>
      </c>
      <c r="I176" s="73" t="str">
        <f t="shared" si="24"/>
        <v/>
      </c>
      <c r="J176" s="73" t="str">
        <f t="shared" si="24"/>
        <v/>
      </c>
      <c r="K176" s="73" t="str">
        <f t="shared" si="24"/>
        <v/>
      </c>
      <c r="L176" s="73" t="str">
        <f t="shared" si="24"/>
        <v/>
      </c>
      <c r="M176" s="73" t="str">
        <f t="shared" si="24"/>
        <v/>
      </c>
      <c r="N176" s="73" t="str">
        <f t="shared" si="24"/>
        <v/>
      </c>
      <c r="O176" s="73" t="str">
        <f t="shared" si="24"/>
        <v/>
      </c>
      <c r="P176" s="73" t="str">
        <f t="shared" si="24"/>
        <v/>
      </c>
      <c r="Q176" s="73" t="str">
        <f t="shared" si="24"/>
        <v/>
      </c>
    </row>
    <row r="177" spans="1:17" ht="12" customHeight="1" x14ac:dyDescent="0.25">
      <c r="A177" s="148" t="s">
        <v>59</v>
      </c>
      <c r="B177" s="73" t="str">
        <f t="shared" si="24"/>
        <v/>
      </c>
      <c r="C177" s="73" t="str">
        <f t="shared" si="24"/>
        <v/>
      </c>
      <c r="D177" s="73" t="str">
        <f t="shared" si="24"/>
        <v/>
      </c>
      <c r="E177" s="73" t="str">
        <f t="shared" si="24"/>
        <v/>
      </c>
      <c r="F177" s="73" t="str">
        <f t="shared" si="24"/>
        <v/>
      </c>
      <c r="G177" s="73" t="str">
        <f t="shared" si="24"/>
        <v/>
      </c>
      <c r="H177" s="73" t="str">
        <f t="shared" si="24"/>
        <v/>
      </c>
      <c r="I177" s="73" t="str">
        <f t="shared" si="24"/>
        <v/>
      </c>
      <c r="J177" s="73" t="str">
        <f t="shared" si="24"/>
        <v/>
      </c>
      <c r="K177" s="73" t="str">
        <f t="shared" si="24"/>
        <v/>
      </c>
      <c r="L177" s="73" t="str">
        <f t="shared" si="24"/>
        <v/>
      </c>
      <c r="M177" s="73" t="str">
        <f t="shared" si="24"/>
        <v/>
      </c>
      <c r="N177" s="73" t="str">
        <f t="shared" si="24"/>
        <v/>
      </c>
      <c r="O177" s="73" t="str">
        <f t="shared" si="24"/>
        <v/>
      </c>
      <c r="P177" s="73" t="str">
        <f t="shared" si="24"/>
        <v/>
      </c>
      <c r="Q177" s="73" t="str">
        <f t="shared" si="24"/>
        <v/>
      </c>
    </row>
    <row r="178" spans="1:17" ht="12" customHeight="1" x14ac:dyDescent="0.25">
      <c r="A178" s="158" t="s">
        <v>62</v>
      </c>
      <c r="B178" s="169">
        <f t="shared" si="24"/>
        <v>0.35649640691038148</v>
      </c>
      <c r="C178" s="169">
        <f t="shared" si="24"/>
        <v>0.34897830288054404</v>
      </c>
      <c r="D178" s="169">
        <f t="shared" si="24"/>
        <v>0.34855339560031667</v>
      </c>
      <c r="E178" s="169">
        <f t="shared" si="24"/>
        <v>0.35506709103724476</v>
      </c>
      <c r="F178" s="169">
        <f t="shared" si="24"/>
        <v>0.35889140908761508</v>
      </c>
      <c r="G178" s="169">
        <f t="shared" si="24"/>
        <v>0.35590161254482056</v>
      </c>
      <c r="H178" s="169">
        <f t="shared" si="24"/>
        <v>0.38344079669094255</v>
      </c>
      <c r="I178" s="169">
        <f t="shared" si="24"/>
        <v>0.36556185366842908</v>
      </c>
      <c r="J178" s="169">
        <f t="shared" si="24"/>
        <v>0.37727912431981514</v>
      </c>
      <c r="K178" s="169">
        <f t="shared" si="24"/>
        <v>0.36980648068686561</v>
      </c>
      <c r="L178" s="169">
        <f t="shared" si="24"/>
        <v>0.38266160363816143</v>
      </c>
      <c r="M178" s="169">
        <f t="shared" si="24"/>
        <v>0.39198701919517043</v>
      </c>
      <c r="N178" s="169">
        <f t="shared" si="24"/>
        <v>0.39636669878758102</v>
      </c>
      <c r="O178" s="169">
        <f t="shared" si="24"/>
        <v>0.39605811860146078</v>
      </c>
      <c r="P178" s="169">
        <f t="shared" si="24"/>
        <v>0.40064371090969136</v>
      </c>
      <c r="Q178" s="169">
        <f t="shared" si="24"/>
        <v>0.40525518997097493</v>
      </c>
    </row>
    <row r="179" spans="1:17" ht="12" customHeight="1" x14ac:dyDescent="0.25">
      <c r="A179" s="23" t="s">
        <v>55</v>
      </c>
      <c r="B179" s="73">
        <f t="shared" si="24"/>
        <v>0.3000776031231942</v>
      </c>
      <c r="C179" s="73">
        <f t="shared" si="24"/>
        <v>0.30165561120746204</v>
      </c>
      <c r="D179" s="73">
        <f t="shared" si="24"/>
        <v>0.30533463046684411</v>
      </c>
      <c r="E179" s="73">
        <f t="shared" si="24"/>
        <v>0.31112517543804979</v>
      </c>
      <c r="F179" s="73">
        <f t="shared" si="24"/>
        <v>0.31630031632761019</v>
      </c>
      <c r="G179" s="73">
        <f t="shared" si="24"/>
        <v>0.31994857889663592</v>
      </c>
      <c r="H179" s="73">
        <f t="shared" si="24"/>
        <v>0.32252913299589331</v>
      </c>
      <c r="I179" s="73">
        <f t="shared" si="24"/>
        <v>0.32597968883643297</v>
      </c>
      <c r="J179" s="73">
        <f t="shared" si="24"/>
        <v>0.32919623772901707</v>
      </c>
      <c r="K179" s="73">
        <f t="shared" si="24"/>
        <v>0.3296514220111153</v>
      </c>
      <c r="L179" s="73">
        <f t="shared" si="24"/>
        <v>0.33049447651699593</v>
      </c>
      <c r="M179" s="73">
        <f t="shared" si="24"/>
        <v>0.33192103216104935</v>
      </c>
      <c r="N179" s="73">
        <f t="shared" si="24"/>
        <v>0.33413454849669993</v>
      </c>
      <c r="O179" s="73">
        <f t="shared" si="24"/>
        <v>0.3357047329139487</v>
      </c>
      <c r="P179" s="73">
        <f t="shared" si="24"/>
        <v>0.33638878555051782</v>
      </c>
      <c r="Q179" s="73">
        <f t="shared" si="24"/>
        <v>0.33769570785491893</v>
      </c>
    </row>
    <row r="180" spans="1:17" ht="12" customHeight="1" x14ac:dyDescent="0.25">
      <c r="A180" s="23" t="s">
        <v>57</v>
      </c>
      <c r="B180" s="73">
        <f t="shared" si="24"/>
        <v>0.39010088406015248</v>
      </c>
      <c r="C180" s="73">
        <f t="shared" si="24"/>
        <v>0.39010088406015242</v>
      </c>
      <c r="D180" s="73">
        <f t="shared" si="24"/>
        <v>0.40208531143542431</v>
      </c>
      <c r="E180" s="73">
        <f t="shared" si="24"/>
        <v>0.42023850860356515</v>
      </c>
      <c r="F180" s="73">
        <f t="shared" si="24"/>
        <v>0.42763929283043112</v>
      </c>
      <c r="G180" s="73">
        <f t="shared" si="24"/>
        <v>0.43154989715234326</v>
      </c>
      <c r="H180" s="73">
        <f t="shared" si="24"/>
        <v>0.43863026061785748</v>
      </c>
      <c r="I180" s="73">
        <f t="shared" si="24"/>
        <v>0.44378551415599377</v>
      </c>
      <c r="J180" s="73">
        <f t="shared" si="24"/>
        <v>0.44900094768037818</v>
      </c>
      <c r="K180" s="73">
        <f t="shared" si="24"/>
        <v>0.4501732298733776</v>
      </c>
      <c r="L180" s="73">
        <f t="shared" si="24"/>
        <v>0.45159066366632233</v>
      </c>
      <c r="M180" s="73">
        <f t="shared" si="24"/>
        <v>0.45603014338374126</v>
      </c>
      <c r="N180" s="73">
        <f t="shared" si="24"/>
        <v>0.45797407256742784</v>
      </c>
      <c r="O180" s="73">
        <f t="shared" si="24"/>
        <v>0.458439797006852</v>
      </c>
      <c r="P180" s="73">
        <f t="shared" si="24"/>
        <v>0.46133970504514443</v>
      </c>
      <c r="Q180" s="73">
        <f t="shared" si="24"/>
        <v>0.46331533716010487</v>
      </c>
    </row>
    <row r="181" spans="1:17" ht="12" customHeight="1" x14ac:dyDescent="0.25">
      <c r="A181" s="29" t="s">
        <v>140</v>
      </c>
      <c r="B181" s="65">
        <f t="shared" si="24"/>
        <v>0.77469684796466565</v>
      </c>
      <c r="C181" s="65">
        <f t="shared" si="24"/>
        <v>0.77469684796466576</v>
      </c>
      <c r="D181" s="65">
        <f t="shared" si="24"/>
        <v>0.77615279693713113</v>
      </c>
      <c r="E181" s="65">
        <f t="shared" si="24"/>
        <v>0.80068092534661583</v>
      </c>
      <c r="F181" s="65">
        <f t="shared" si="24"/>
        <v>0.81333530155890688</v>
      </c>
      <c r="G181" s="65">
        <f t="shared" si="24"/>
        <v>0.81478107364146424</v>
      </c>
      <c r="H181" s="65">
        <f t="shared" si="24"/>
        <v>0.81674445331574075</v>
      </c>
      <c r="I181" s="65">
        <f t="shared" si="24"/>
        <v>0.81873797277413285</v>
      </c>
      <c r="J181" s="65">
        <f t="shared" si="24"/>
        <v>0.8204855138148951</v>
      </c>
      <c r="K181" s="65">
        <f t="shared" si="24"/>
        <v>0.82242666260282959</v>
      </c>
      <c r="L181" s="65">
        <f t="shared" si="24"/>
        <v>0.82347629879823592</v>
      </c>
      <c r="M181" s="65">
        <f t="shared" si="24"/>
        <v>0.82404817414531917</v>
      </c>
      <c r="N181" s="65">
        <f t="shared" si="24"/>
        <v>0.82461887502800102</v>
      </c>
      <c r="O181" s="65">
        <f t="shared" si="24"/>
        <v>0.82483616729711318</v>
      </c>
      <c r="P181" s="65">
        <f t="shared" si="24"/>
        <v>0.82717996661667892</v>
      </c>
      <c r="Q181" s="65">
        <f t="shared" si="24"/>
        <v>0.82771046824247829</v>
      </c>
    </row>
    <row r="183" spans="1:17" ht="12" customHeight="1" x14ac:dyDescent="0.25">
      <c r="A183" s="152" t="s">
        <v>121</v>
      </c>
      <c r="B183" s="168">
        <f>SUM(B184,B187,B189,B202)</f>
        <v>204.10965013842053</v>
      </c>
      <c r="C183" s="168">
        <f t="shared" ref="C183:Q183" si="25">SUM(C184,C187,C189,C202)</f>
        <v>187.90047179506075</v>
      </c>
      <c r="D183" s="168">
        <f t="shared" si="25"/>
        <v>226.03972207980149</v>
      </c>
      <c r="E183" s="168">
        <f t="shared" si="25"/>
        <v>304.39821306854242</v>
      </c>
      <c r="F183" s="168">
        <f t="shared" si="25"/>
        <v>236.94849725893181</v>
      </c>
      <c r="G183" s="168">
        <f t="shared" si="25"/>
        <v>464.85991449062578</v>
      </c>
      <c r="H183" s="168">
        <f t="shared" si="25"/>
        <v>296.23000755916769</v>
      </c>
      <c r="I183" s="168">
        <f t="shared" si="25"/>
        <v>430.06951517540654</v>
      </c>
      <c r="J183" s="168">
        <f t="shared" si="25"/>
        <v>221.1521405014833</v>
      </c>
      <c r="K183" s="168">
        <f t="shared" si="25"/>
        <v>324.89125485439985</v>
      </c>
      <c r="L183" s="168">
        <f t="shared" si="25"/>
        <v>235.56904582965379</v>
      </c>
      <c r="M183" s="168">
        <f t="shared" si="25"/>
        <v>235.10087986099398</v>
      </c>
      <c r="N183" s="168">
        <f t="shared" si="25"/>
        <v>213.78291599712523</v>
      </c>
      <c r="O183" s="168">
        <f t="shared" si="25"/>
        <v>225.13615399055021</v>
      </c>
      <c r="P183" s="168">
        <f t="shared" si="25"/>
        <v>230.14916888358314</v>
      </c>
      <c r="Q183" s="168">
        <f t="shared" si="25"/>
        <v>271.58921081580911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83.879537233740777</v>
      </c>
      <c r="C189" s="157">
        <f>RES_hhdet_emi!C$87</f>
        <v>101.03086660266831</v>
      </c>
      <c r="D189" s="157">
        <f>RES_hhdet_emi!D$87</f>
        <v>129.85053076038696</v>
      </c>
      <c r="E189" s="157">
        <f>RES_hhdet_emi!E$87</f>
        <v>148.38926057487765</v>
      </c>
      <c r="F189" s="157">
        <f>RES_hhdet_emi!F$87</f>
        <v>129.25293337775278</v>
      </c>
      <c r="G189" s="157">
        <f>RES_hhdet_emi!G$87</f>
        <v>189.95483492911615</v>
      </c>
      <c r="H189" s="157">
        <f>RES_hhdet_emi!H$87</f>
        <v>136.84762544779895</v>
      </c>
      <c r="I189" s="157">
        <f>RES_hhdet_emi!I$87</f>
        <v>171.38157851422213</v>
      </c>
      <c r="J189" s="157">
        <f>RES_hhdet_emi!J$87</f>
        <v>73.983886005276005</v>
      </c>
      <c r="K189" s="157">
        <f>RES_hhdet_emi!K$87</f>
        <v>63.941802733603289</v>
      </c>
      <c r="L189" s="157">
        <f>RES_hhdet_emi!L$87</f>
        <v>19.157682418409781</v>
      </c>
      <c r="M189" s="157">
        <f>RES_hhdet_emi!M$87</f>
        <v>19.124157839525012</v>
      </c>
      <c r="N189" s="157">
        <f>RES_hhdet_emi!N$87</f>
        <v>16.222021265440105</v>
      </c>
      <c r="O189" s="157">
        <f>RES_hhdet_emi!O$87</f>
        <v>15.487850191204313</v>
      </c>
      <c r="P189" s="157">
        <f>RES_hhdet_emi!P$87</f>
        <v>3.430631584290055</v>
      </c>
      <c r="Q189" s="157">
        <f>RES_hhdet_emi!Q$87</f>
        <v>0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83.879537233740777</v>
      </c>
      <c r="C194" s="162">
        <f>RES_hhdet_emi!C$92</f>
        <v>101.03086660266831</v>
      </c>
      <c r="D194" s="162">
        <f>RES_hhdet_emi!D$92</f>
        <v>129.85053076038696</v>
      </c>
      <c r="E194" s="162">
        <f>RES_hhdet_emi!E$92</f>
        <v>148.38926057487765</v>
      </c>
      <c r="F194" s="162">
        <f>RES_hhdet_emi!F$92</f>
        <v>129.25293337775278</v>
      </c>
      <c r="G194" s="162">
        <f>RES_hhdet_emi!G$92</f>
        <v>189.95483492911615</v>
      </c>
      <c r="H194" s="162">
        <f>RES_hhdet_emi!H$92</f>
        <v>136.84762544779895</v>
      </c>
      <c r="I194" s="162">
        <f>RES_hhdet_emi!I$92</f>
        <v>171.38157851422213</v>
      </c>
      <c r="J194" s="162">
        <f>RES_hhdet_emi!J$92</f>
        <v>73.983886005276005</v>
      </c>
      <c r="K194" s="162">
        <f>RES_hhdet_emi!K$92</f>
        <v>63.941802733603289</v>
      </c>
      <c r="L194" s="162">
        <f>RES_hhdet_emi!L$92</f>
        <v>19.157682418409781</v>
      </c>
      <c r="M194" s="162">
        <f>RES_hhdet_emi!M$92</f>
        <v>19.124157839525012</v>
      </c>
      <c r="N194" s="162">
        <f>RES_hhdet_emi!N$92</f>
        <v>16.222021265440105</v>
      </c>
      <c r="O194" s="162">
        <f>RES_hhdet_emi!O$92</f>
        <v>15.487850191204313</v>
      </c>
      <c r="P194" s="162">
        <f>RES_hhdet_emi!P$92</f>
        <v>3.430631584290055</v>
      </c>
      <c r="Q194" s="162">
        <f>RES_hhdet_emi!Q$92</f>
        <v>0</v>
      </c>
    </row>
    <row r="195" spans="1:17" ht="12" customHeight="1" x14ac:dyDescent="0.25">
      <c r="A195" s="161" t="s">
        <v>143</v>
      </c>
      <c r="B195" s="160">
        <f>SUM(B196:B197)</f>
        <v>0</v>
      </c>
      <c r="C195" s="160">
        <f t="shared" ref="C195:Q195" si="29">SUM(C196:C197)</f>
        <v>0</v>
      </c>
      <c r="D195" s="160">
        <f t="shared" si="29"/>
        <v>0</v>
      </c>
      <c r="E195" s="160">
        <f t="shared" si="29"/>
        <v>0</v>
      </c>
      <c r="F195" s="160">
        <f t="shared" si="29"/>
        <v>0</v>
      </c>
      <c r="G195" s="160">
        <f t="shared" si="29"/>
        <v>0</v>
      </c>
      <c r="H195" s="160">
        <f t="shared" si="29"/>
        <v>0</v>
      </c>
      <c r="I195" s="160">
        <f t="shared" si="29"/>
        <v>0</v>
      </c>
      <c r="J195" s="160">
        <f t="shared" si="29"/>
        <v>0</v>
      </c>
      <c r="K195" s="160">
        <f t="shared" si="29"/>
        <v>0</v>
      </c>
      <c r="L195" s="160">
        <f t="shared" si="29"/>
        <v>0</v>
      </c>
      <c r="M195" s="160">
        <f t="shared" si="29"/>
        <v>0</v>
      </c>
      <c r="N195" s="160">
        <f t="shared" si="29"/>
        <v>0</v>
      </c>
      <c r="O195" s="160">
        <f t="shared" si="29"/>
        <v>0</v>
      </c>
      <c r="P195" s="160">
        <f t="shared" si="29"/>
        <v>0</v>
      </c>
      <c r="Q195" s="160">
        <f t="shared" si="29"/>
        <v>0</v>
      </c>
    </row>
    <row r="196" spans="1:17" ht="12" customHeight="1" x14ac:dyDescent="0.25">
      <c r="A196" s="148" t="s">
        <v>57</v>
      </c>
      <c r="B196" s="156">
        <f>RES_hhdet_emi!B$94</f>
        <v>0</v>
      </c>
      <c r="C196" s="156">
        <f>RES_hhdet_emi!C$94</f>
        <v>0</v>
      </c>
      <c r="D196" s="156">
        <f>RES_hhdet_emi!D$94</f>
        <v>0</v>
      </c>
      <c r="E196" s="156">
        <f>RES_hhdet_emi!E$94</f>
        <v>0</v>
      </c>
      <c r="F196" s="156">
        <f>RES_hhdet_emi!F$94</f>
        <v>0</v>
      </c>
      <c r="G196" s="156">
        <f>RES_hhdet_emi!G$94</f>
        <v>0</v>
      </c>
      <c r="H196" s="156">
        <f>RES_hhdet_emi!H$94</f>
        <v>0</v>
      </c>
      <c r="I196" s="156">
        <f>RES_hhdet_emi!I$94</f>
        <v>0</v>
      </c>
      <c r="J196" s="156">
        <f>RES_hhdet_emi!J$94</f>
        <v>0</v>
      </c>
      <c r="K196" s="156">
        <f>RES_hhdet_emi!K$94</f>
        <v>0</v>
      </c>
      <c r="L196" s="156">
        <f>RES_hhdet_emi!L$94</f>
        <v>0</v>
      </c>
      <c r="M196" s="156">
        <f>RES_hhdet_emi!M$94</f>
        <v>0</v>
      </c>
      <c r="N196" s="156">
        <f>RES_hhdet_emi!N$94</f>
        <v>0</v>
      </c>
      <c r="O196" s="156">
        <f>RES_hhdet_emi!O$94</f>
        <v>0</v>
      </c>
      <c r="P196" s="156">
        <f>RES_hhdet_emi!P$94</f>
        <v>0</v>
      </c>
      <c r="Q196" s="156">
        <f>RES_hhdet_emi!Q$94</f>
        <v>0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120.23011290467974</v>
      </c>
      <c r="C202" s="157">
        <f t="shared" ref="C202:Q202" si="31">SUM(C203:C205)</f>
        <v>86.869605192392456</v>
      </c>
      <c r="D202" s="157">
        <f t="shared" si="31"/>
        <v>96.189191319414547</v>
      </c>
      <c r="E202" s="157">
        <f t="shared" si="31"/>
        <v>156.00895249366474</v>
      </c>
      <c r="F202" s="157">
        <f t="shared" si="31"/>
        <v>107.69556388117903</v>
      </c>
      <c r="G202" s="157">
        <f t="shared" si="31"/>
        <v>274.90507956150964</v>
      </c>
      <c r="H202" s="157">
        <f t="shared" si="31"/>
        <v>159.38238211136877</v>
      </c>
      <c r="I202" s="157">
        <f t="shared" si="31"/>
        <v>258.68793666118444</v>
      </c>
      <c r="J202" s="157">
        <f t="shared" si="31"/>
        <v>147.16825449620731</v>
      </c>
      <c r="K202" s="157">
        <f t="shared" si="31"/>
        <v>260.94945212079654</v>
      </c>
      <c r="L202" s="157">
        <f t="shared" si="31"/>
        <v>216.411363411244</v>
      </c>
      <c r="M202" s="157">
        <f t="shared" si="31"/>
        <v>215.97672202146896</v>
      </c>
      <c r="N202" s="157">
        <f t="shared" si="31"/>
        <v>197.56089473168512</v>
      </c>
      <c r="O202" s="157">
        <f t="shared" si="31"/>
        <v>209.64830379934591</v>
      </c>
      <c r="P202" s="157">
        <f t="shared" si="31"/>
        <v>226.71853729929308</v>
      </c>
      <c r="Q202" s="157">
        <f t="shared" si="31"/>
        <v>271.58921081580911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120.23011290467974</v>
      </c>
      <c r="C204" s="156">
        <f>RES_hhdet_emi!C$102</f>
        <v>86.869605192392456</v>
      </c>
      <c r="D204" s="156">
        <f>RES_hhdet_emi!D$102</f>
        <v>96.189191319414547</v>
      </c>
      <c r="E204" s="156">
        <f>RES_hhdet_emi!E$102</f>
        <v>156.00895249366474</v>
      </c>
      <c r="F204" s="156">
        <f>RES_hhdet_emi!F$102</f>
        <v>107.69556388117903</v>
      </c>
      <c r="G204" s="156">
        <f>RES_hhdet_emi!G$102</f>
        <v>274.90507956150964</v>
      </c>
      <c r="H204" s="156">
        <f>RES_hhdet_emi!H$102</f>
        <v>159.38238211136877</v>
      </c>
      <c r="I204" s="156">
        <f>RES_hhdet_emi!I$102</f>
        <v>258.68793666118444</v>
      </c>
      <c r="J204" s="156">
        <f>RES_hhdet_emi!J$102</f>
        <v>147.16825449620731</v>
      </c>
      <c r="K204" s="156">
        <f>RES_hhdet_emi!K$102</f>
        <v>260.94945212079654</v>
      </c>
      <c r="L204" s="156">
        <f>RES_hhdet_emi!L$102</f>
        <v>216.411363411244</v>
      </c>
      <c r="M204" s="156">
        <f>RES_hhdet_emi!M$102</f>
        <v>215.97672202146896</v>
      </c>
      <c r="N204" s="156">
        <f>RES_hhdet_emi!N$102</f>
        <v>197.56089473168512</v>
      </c>
      <c r="O204" s="156">
        <f>RES_hhdet_emi!O$102</f>
        <v>209.64830379934591</v>
      </c>
      <c r="P204" s="156">
        <f>RES_hhdet_emi!P$102</f>
        <v>226.71853729929308</v>
      </c>
      <c r="Q204" s="156">
        <f>RES_hhdet_emi!Q$102</f>
        <v>271.58921081580911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16531.153482272486</v>
      </c>
      <c r="C207" s="168">
        <f t="shared" ref="C207:Q207" si="32">IF(C111=0,0,C111/0.086*1000000/C$5)</f>
        <v>14364.307844052426</v>
      </c>
      <c r="D207" s="168">
        <f t="shared" si="32"/>
        <v>14578.00115047138</v>
      </c>
      <c r="E207" s="168">
        <f t="shared" si="32"/>
        <v>14740.49670664927</v>
      </c>
      <c r="F207" s="168">
        <f t="shared" si="32"/>
        <v>15236.210524765427</v>
      </c>
      <c r="G207" s="168">
        <f t="shared" si="32"/>
        <v>15171.2073965661</v>
      </c>
      <c r="H207" s="168">
        <f t="shared" si="32"/>
        <v>13374.774584863046</v>
      </c>
      <c r="I207" s="168">
        <f t="shared" si="32"/>
        <v>12983.994009795901</v>
      </c>
      <c r="J207" s="168">
        <f t="shared" si="32"/>
        <v>14106.034669685523</v>
      </c>
      <c r="K207" s="168">
        <f t="shared" si="32"/>
        <v>13542.398101449104</v>
      </c>
      <c r="L207" s="168">
        <f t="shared" si="32"/>
        <v>13858.65631563637</v>
      </c>
      <c r="M207" s="168">
        <f t="shared" si="32"/>
        <v>12881.610494923483</v>
      </c>
      <c r="N207" s="168">
        <f t="shared" si="32"/>
        <v>13392.21989955424</v>
      </c>
      <c r="O207" s="168">
        <f t="shared" si="32"/>
        <v>12728.208528101286</v>
      </c>
      <c r="P207" s="168">
        <f t="shared" si="32"/>
        <v>12247.37575277137</v>
      </c>
      <c r="Q207" s="168">
        <f t="shared" si="32"/>
        <v>11886.96545068568</v>
      </c>
    </row>
    <row r="208" spans="1:17" ht="12" customHeight="1" x14ac:dyDescent="0.25">
      <c r="A208" s="158" t="s">
        <v>65</v>
      </c>
      <c r="B208" s="157">
        <f>SUM(B209:B210)</f>
        <v>13643.2676095349</v>
      </c>
      <c r="C208" s="157">
        <f t="shared" ref="C208:Q208" si="33">SUM(C209:C210)</f>
        <v>11421.698856704652</v>
      </c>
      <c r="D208" s="157">
        <f t="shared" si="33"/>
        <v>11364.431716937941</v>
      </c>
      <c r="E208" s="157">
        <f t="shared" si="33"/>
        <v>11438.022425566294</v>
      </c>
      <c r="F208" s="157">
        <f t="shared" si="33"/>
        <v>12380.042307432739</v>
      </c>
      <c r="G208" s="157">
        <f t="shared" si="33"/>
        <v>10988.560604596036</v>
      </c>
      <c r="H208" s="157">
        <f t="shared" si="33"/>
        <v>9683.1416760093725</v>
      </c>
      <c r="I208" s="157">
        <f t="shared" si="33"/>
        <v>9027.065586917739</v>
      </c>
      <c r="J208" s="157">
        <f t="shared" si="33"/>
        <v>10765.05973859949</v>
      </c>
      <c r="K208" s="157">
        <f t="shared" si="33"/>
        <v>10209.772917869297</v>
      </c>
      <c r="L208" s="157">
        <f t="shared" si="33"/>
        <v>10549.059088188185</v>
      </c>
      <c r="M208" s="157">
        <f t="shared" si="33"/>
        <v>9647.6009214565292</v>
      </c>
      <c r="N208" s="157">
        <f t="shared" si="33"/>
        <v>10124.053511511991</v>
      </c>
      <c r="O208" s="157">
        <f t="shared" si="33"/>
        <v>9471.7273141434325</v>
      </c>
      <c r="P208" s="157">
        <f t="shared" si="33"/>
        <v>8965.6731532232116</v>
      </c>
      <c r="Q208" s="157">
        <f t="shared" si="33"/>
        <v>8631.1842578466367</v>
      </c>
    </row>
    <row r="209" spans="1:17" ht="12" customHeight="1" x14ac:dyDescent="0.25">
      <c r="A209" s="23" t="s">
        <v>157</v>
      </c>
      <c r="B209" s="156">
        <f>IF(B113=0,0,B113/0.086*1000000/B$7)</f>
        <v>13623.478030351627</v>
      </c>
      <c r="C209" s="156">
        <f t="shared" ref="C209:Q210" si="34">IF(C113=0,0,C113/0.086*1000000/C$7)</f>
        <v>11391.521655591891</v>
      </c>
      <c r="D209" s="156">
        <f t="shared" si="34"/>
        <v>11334.399930013356</v>
      </c>
      <c r="E209" s="156">
        <f t="shared" si="34"/>
        <v>11361.607396781048</v>
      </c>
      <c r="F209" s="156">
        <f t="shared" si="34"/>
        <v>12359.634172337965</v>
      </c>
      <c r="G209" s="156">
        <f t="shared" si="34"/>
        <v>10874.452954054086</v>
      </c>
      <c r="H209" s="156">
        <f t="shared" si="34"/>
        <v>9614.2940225002858</v>
      </c>
      <c r="I209" s="156">
        <f t="shared" si="34"/>
        <v>8889.3110497771977</v>
      </c>
      <c r="J209" s="156">
        <f t="shared" si="34"/>
        <v>10692.119525451981</v>
      </c>
      <c r="K209" s="156">
        <f t="shared" si="34"/>
        <v>10079.210249691503</v>
      </c>
      <c r="L209" s="156">
        <f t="shared" si="34"/>
        <v>10474.937815057099</v>
      </c>
      <c r="M209" s="156">
        <f t="shared" si="34"/>
        <v>9587.7238928372044</v>
      </c>
      <c r="N209" s="156">
        <f t="shared" si="34"/>
        <v>10058.841317262986</v>
      </c>
      <c r="O209" s="156">
        <f t="shared" si="34"/>
        <v>9416.7405867915531</v>
      </c>
      <c r="P209" s="156">
        <f t="shared" si="34"/>
        <v>8903.5867070492477</v>
      </c>
      <c r="Q209" s="156">
        <f t="shared" si="34"/>
        <v>8554.1467990814508</v>
      </c>
    </row>
    <row r="210" spans="1:17" ht="12" customHeight="1" x14ac:dyDescent="0.25">
      <c r="A210" s="23" t="s">
        <v>60</v>
      </c>
      <c r="B210" s="156">
        <f>IF(B114=0,0,B114/0.086*1000000/B$7)</f>
        <v>19.789579183273041</v>
      </c>
      <c r="C210" s="156">
        <f t="shared" si="34"/>
        <v>30.177201112761527</v>
      </c>
      <c r="D210" s="156">
        <f t="shared" si="34"/>
        <v>30.031786924585422</v>
      </c>
      <c r="E210" s="156">
        <f t="shared" si="34"/>
        <v>76.41502878524598</v>
      </c>
      <c r="F210" s="156">
        <f t="shared" si="34"/>
        <v>20.408135094775144</v>
      </c>
      <c r="G210" s="156">
        <f t="shared" si="34"/>
        <v>114.10765054194943</v>
      </c>
      <c r="H210" s="156">
        <f t="shared" si="34"/>
        <v>68.847653509086612</v>
      </c>
      <c r="I210" s="156">
        <f t="shared" si="34"/>
        <v>137.75453714054046</v>
      </c>
      <c r="J210" s="156">
        <f t="shared" si="34"/>
        <v>72.940213147509795</v>
      </c>
      <c r="K210" s="156">
        <f t="shared" si="34"/>
        <v>130.56266817779309</v>
      </c>
      <c r="L210" s="156">
        <f t="shared" si="34"/>
        <v>74.121273131086227</v>
      </c>
      <c r="M210" s="156">
        <f t="shared" si="34"/>
        <v>59.877028619325294</v>
      </c>
      <c r="N210" s="156">
        <f t="shared" si="34"/>
        <v>65.212194249005165</v>
      </c>
      <c r="O210" s="156">
        <f t="shared" si="34"/>
        <v>54.98672735187953</v>
      </c>
      <c r="P210" s="156">
        <f t="shared" si="34"/>
        <v>62.086446173963687</v>
      </c>
      <c r="Q210" s="156">
        <f t="shared" si="34"/>
        <v>77.037458765185292</v>
      </c>
    </row>
    <row r="211" spans="1:17" ht="12" customHeight="1" x14ac:dyDescent="0.25">
      <c r="A211" s="158" t="s">
        <v>112</v>
      </c>
      <c r="B211" s="157">
        <f>B212</f>
        <v>8.0117909710867874</v>
      </c>
      <c r="C211" s="157">
        <f t="shared" ref="C211:Q211" si="35">C212</f>
        <v>9.7580884786886113</v>
      </c>
      <c r="D211" s="157">
        <f t="shared" si="35"/>
        <v>11.478617158570051</v>
      </c>
      <c r="E211" s="157">
        <f t="shared" si="35"/>
        <v>12.821529272470261</v>
      </c>
      <c r="F211" s="157">
        <f t="shared" si="35"/>
        <v>14.365461756619622</v>
      </c>
      <c r="G211" s="157">
        <f t="shared" si="35"/>
        <v>15.985083365555967</v>
      </c>
      <c r="H211" s="157">
        <f t="shared" si="35"/>
        <v>18.132205984726923</v>
      </c>
      <c r="I211" s="157">
        <f t="shared" si="35"/>
        <v>20.687839638339781</v>
      </c>
      <c r="J211" s="157">
        <f t="shared" si="35"/>
        <v>24.608189776433157</v>
      </c>
      <c r="K211" s="157">
        <f t="shared" si="35"/>
        <v>25.85353853853584</v>
      </c>
      <c r="L211" s="157">
        <f t="shared" si="35"/>
        <v>27.668058747338989</v>
      </c>
      <c r="M211" s="157">
        <f t="shared" si="35"/>
        <v>28.64954267961814</v>
      </c>
      <c r="N211" s="157">
        <f t="shared" si="35"/>
        <v>31.47820861410036</v>
      </c>
      <c r="O211" s="157">
        <f t="shared" si="35"/>
        <v>34.39589455198243</v>
      </c>
      <c r="P211" s="157">
        <f t="shared" si="35"/>
        <v>35.323537205068838</v>
      </c>
      <c r="Q211" s="157">
        <f t="shared" si="35"/>
        <v>35.696783760051744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8.0117909710867874</v>
      </c>
      <c r="C212" s="156">
        <f t="shared" si="36"/>
        <v>9.7580884786886113</v>
      </c>
      <c r="D212" s="156">
        <f t="shared" si="36"/>
        <v>11.478617158570051</v>
      </c>
      <c r="E212" s="156">
        <f t="shared" si="36"/>
        <v>12.821529272470261</v>
      </c>
      <c r="F212" s="156">
        <f t="shared" si="36"/>
        <v>14.365461756619622</v>
      </c>
      <c r="G212" s="156">
        <f t="shared" si="36"/>
        <v>15.985083365555967</v>
      </c>
      <c r="H212" s="156">
        <f t="shared" si="36"/>
        <v>18.132205984726923</v>
      </c>
      <c r="I212" s="156">
        <f t="shared" si="36"/>
        <v>20.687839638339781</v>
      </c>
      <c r="J212" s="156">
        <f t="shared" si="36"/>
        <v>24.608189776433157</v>
      </c>
      <c r="K212" s="156">
        <f t="shared" si="36"/>
        <v>25.85353853853584</v>
      </c>
      <c r="L212" s="156">
        <f t="shared" si="36"/>
        <v>27.668058747338989</v>
      </c>
      <c r="M212" s="156">
        <f t="shared" si="36"/>
        <v>28.64954267961814</v>
      </c>
      <c r="N212" s="156">
        <f t="shared" si="36"/>
        <v>31.47820861410036</v>
      </c>
      <c r="O212" s="156">
        <f t="shared" si="36"/>
        <v>34.39589455198243</v>
      </c>
      <c r="P212" s="156">
        <f t="shared" si="36"/>
        <v>35.323537205068838</v>
      </c>
      <c r="Q212" s="156">
        <f t="shared" si="36"/>
        <v>35.696783760051744</v>
      </c>
    </row>
    <row r="213" spans="1:17" ht="12" customHeight="1" x14ac:dyDescent="0.25">
      <c r="A213" s="158" t="s">
        <v>63</v>
      </c>
      <c r="B213" s="157">
        <f t="shared" si="36"/>
        <v>1803.2905542743292</v>
      </c>
      <c r="C213" s="157">
        <f t="shared" si="36"/>
        <v>1848.7520421199581</v>
      </c>
      <c r="D213" s="157">
        <f t="shared" si="36"/>
        <v>1944.0229469164299</v>
      </c>
      <c r="E213" s="157">
        <f t="shared" si="36"/>
        <v>1991.587789818496</v>
      </c>
      <c r="F213" s="157">
        <f t="shared" si="36"/>
        <v>1793.2450873521332</v>
      </c>
      <c r="G213" s="157">
        <f t="shared" si="36"/>
        <v>2167.1494723909914</v>
      </c>
      <c r="H213" s="157">
        <f t="shared" si="36"/>
        <v>2145.3537219136751</v>
      </c>
      <c r="I213" s="157">
        <f t="shared" si="36"/>
        <v>2377.8195010874956</v>
      </c>
      <c r="J213" s="157">
        <f t="shared" si="36"/>
        <v>2087.8996335918659</v>
      </c>
      <c r="K213" s="157">
        <f t="shared" si="36"/>
        <v>2032.867147049054</v>
      </c>
      <c r="L213" s="157">
        <f t="shared" si="36"/>
        <v>2022.8605928598336</v>
      </c>
      <c r="M213" s="157">
        <f t="shared" si="36"/>
        <v>1968.7629448158352</v>
      </c>
      <c r="N213" s="157">
        <f t="shared" si="36"/>
        <v>1986.1090279518221</v>
      </c>
      <c r="O213" s="157">
        <f t="shared" si="36"/>
        <v>1976.7314980136343</v>
      </c>
      <c r="P213" s="157">
        <f t="shared" si="36"/>
        <v>1974.893439094177</v>
      </c>
      <c r="Q213" s="157">
        <f t="shared" si="36"/>
        <v>1963.0180133137098</v>
      </c>
    </row>
    <row r="214" spans="1:17" ht="12" customHeight="1" x14ac:dyDescent="0.25">
      <c r="A214" s="167" t="s">
        <v>156</v>
      </c>
      <c r="B214" s="132">
        <f>IF(B118=0,0,B118/0.086*1000000/B$11)</f>
        <v>1907.2133460204939</v>
      </c>
      <c r="C214" s="132">
        <f t="shared" ref="C214:Q214" si="37">IF(C118=0,0,C118/0.086*1000000/C$11)</f>
        <v>1934.9348057080558</v>
      </c>
      <c r="D214" s="132">
        <f t="shared" si="37"/>
        <v>1973.2406401893384</v>
      </c>
      <c r="E214" s="132">
        <f t="shared" si="37"/>
        <v>2065.5096799896928</v>
      </c>
      <c r="F214" s="132">
        <f t="shared" si="37"/>
        <v>1894.7576668790621</v>
      </c>
      <c r="G214" s="132">
        <f t="shared" si="37"/>
        <v>2244.8520756562389</v>
      </c>
      <c r="H214" s="132">
        <f t="shared" si="37"/>
        <v>2328.8437738616103</v>
      </c>
      <c r="I214" s="132">
        <f t="shared" si="37"/>
        <v>2425.4087567832667</v>
      </c>
      <c r="J214" s="132">
        <f t="shared" si="37"/>
        <v>2119.4946069917264</v>
      </c>
      <c r="K214" s="132">
        <f t="shared" si="37"/>
        <v>2059.5114958091926</v>
      </c>
      <c r="L214" s="132">
        <f t="shared" si="37"/>
        <v>2057.424240085264</v>
      </c>
      <c r="M214" s="132">
        <f t="shared" si="37"/>
        <v>2008.0248832881477</v>
      </c>
      <c r="N214" s="132">
        <f t="shared" si="37"/>
        <v>2007.0796819122136</v>
      </c>
      <c r="O214" s="132">
        <f t="shared" si="37"/>
        <v>2008.6648889863438</v>
      </c>
      <c r="P214" s="132">
        <f t="shared" si="37"/>
        <v>1984.3676368876902</v>
      </c>
      <c r="Q214" s="132">
        <f t="shared" si="37"/>
        <v>1990.1414760815585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0</v>
      </c>
      <c r="M215" s="132">
        <f t="shared" si="38"/>
        <v>0</v>
      </c>
      <c r="N215" s="132">
        <f t="shared" si="38"/>
        <v>0</v>
      </c>
      <c r="O215" s="132">
        <f t="shared" si="38"/>
        <v>0</v>
      </c>
      <c r="P215" s="132">
        <f t="shared" si="38"/>
        <v>0</v>
      </c>
      <c r="Q215" s="132">
        <f t="shared" si="38"/>
        <v>0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0</v>
      </c>
      <c r="M216" s="165">
        <f t="shared" si="39"/>
        <v>0</v>
      </c>
      <c r="N216" s="165">
        <f t="shared" si="39"/>
        <v>0</v>
      </c>
      <c r="O216" s="165">
        <f t="shared" si="39"/>
        <v>0</v>
      </c>
      <c r="P216" s="165">
        <f t="shared" si="39"/>
        <v>0</v>
      </c>
      <c r="Q216" s="165">
        <f t="shared" si="39"/>
        <v>0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0</v>
      </c>
      <c r="M217" s="164">
        <f t="shared" si="39"/>
        <v>0</v>
      </c>
      <c r="N217" s="164">
        <f t="shared" si="39"/>
        <v>0</v>
      </c>
      <c r="O217" s="164">
        <f t="shared" si="39"/>
        <v>0</v>
      </c>
      <c r="P217" s="164">
        <f t="shared" si="39"/>
        <v>0</v>
      </c>
      <c r="Q217" s="164">
        <f t="shared" si="39"/>
        <v>0</v>
      </c>
    </row>
    <row r="218" spans="1:17" ht="12" customHeight="1" x14ac:dyDescent="0.25">
      <c r="A218" s="163" t="s">
        <v>144</v>
      </c>
      <c r="B218" s="162">
        <f>IF(B122=0,0,B122/0.086*1000000/B$13)</f>
        <v>1589.3419825042636</v>
      </c>
      <c r="C218" s="162">
        <f t="shared" ref="C218:Q218" si="40">IF(C122=0,0,C122/0.086*1000000/C$13)</f>
        <v>1612.4432350859033</v>
      </c>
      <c r="D218" s="162">
        <f t="shared" si="40"/>
        <v>1858.5267260526921</v>
      </c>
      <c r="E218" s="162">
        <f t="shared" si="40"/>
        <v>1796.8009862833701</v>
      </c>
      <c r="F218" s="162">
        <f t="shared" si="40"/>
        <v>1417.5750852320764</v>
      </c>
      <c r="G218" s="162">
        <f t="shared" si="40"/>
        <v>1995.5546181635586</v>
      </c>
      <c r="H218" s="162">
        <f t="shared" si="40"/>
        <v>1719.6857640146038</v>
      </c>
      <c r="I218" s="162">
        <f t="shared" si="40"/>
        <v>2169.8482812458888</v>
      </c>
      <c r="J218" s="162">
        <f t="shared" si="40"/>
        <v>1779.5558500218165</v>
      </c>
      <c r="K218" s="162">
        <f t="shared" si="40"/>
        <v>1703.846768260368</v>
      </c>
      <c r="L218" s="162">
        <f t="shared" si="40"/>
        <v>1698.6735315588578</v>
      </c>
      <c r="M218" s="162">
        <f t="shared" si="40"/>
        <v>1711.248691662003</v>
      </c>
      <c r="N218" s="162">
        <f t="shared" si="40"/>
        <v>1696.4730717924058</v>
      </c>
      <c r="O218" s="162">
        <f t="shared" si="40"/>
        <v>1685.2015535627672</v>
      </c>
      <c r="P218" s="162">
        <f t="shared" si="40"/>
        <v>1680.5288566862394</v>
      </c>
      <c r="Q218" s="162">
        <f t="shared" si="40"/>
        <v>0</v>
      </c>
    </row>
    <row r="219" spans="1:17" ht="12" customHeight="1" x14ac:dyDescent="0.25">
      <c r="A219" s="161" t="s">
        <v>143</v>
      </c>
      <c r="B219" s="160">
        <f>IF(B123=0,0,B123/0.086*1000000/B$14)</f>
        <v>0</v>
      </c>
      <c r="C219" s="160">
        <f t="shared" ref="C219:Q219" si="41">IF(C123=0,0,C123/0.086*1000000/C$14)</f>
        <v>0</v>
      </c>
      <c r="D219" s="160">
        <f t="shared" si="41"/>
        <v>0</v>
      </c>
      <c r="E219" s="160">
        <f t="shared" si="41"/>
        <v>0</v>
      </c>
      <c r="F219" s="160">
        <f t="shared" si="41"/>
        <v>0</v>
      </c>
      <c r="G219" s="160">
        <f t="shared" si="41"/>
        <v>0</v>
      </c>
      <c r="H219" s="160">
        <f t="shared" si="41"/>
        <v>0</v>
      </c>
      <c r="I219" s="160">
        <f t="shared" si="41"/>
        <v>0</v>
      </c>
      <c r="J219" s="160">
        <f t="shared" si="41"/>
        <v>0</v>
      </c>
      <c r="K219" s="160">
        <f t="shared" si="41"/>
        <v>0</v>
      </c>
      <c r="L219" s="160">
        <f t="shared" si="41"/>
        <v>0</v>
      </c>
      <c r="M219" s="160">
        <f t="shared" si="41"/>
        <v>0</v>
      </c>
      <c r="N219" s="160">
        <f t="shared" si="41"/>
        <v>0</v>
      </c>
      <c r="O219" s="160">
        <f t="shared" si="41"/>
        <v>0</v>
      </c>
      <c r="P219" s="160">
        <f t="shared" si="41"/>
        <v>0</v>
      </c>
      <c r="Q219" s="160">
        <f t="shared" si="41"/>
        <v>0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0</v>
      </c>
      <c r="C220" s="156">
        <f t="shared" si="42"/>
        <v>0</v>
      </c>
      <c r="D220" s="156">
        <f t="shared" si="42"/>
        <v>0</v>
      </c>
      <c r="E220" s="156">
        <f t="shared" si="42"/>
        <v>0</v>
      </c>
      <c r="F220" s="156">
        <f t="shared" si="42"/>
        <v>0</v>
      </c>
      <c r="G220" s="156">
        <f t="shared" si="42"/>
        <v>0</v>
      </c>
      <c r="H220" s="156">
        <f t="shared" si="42"/>
        <v>0</v>
      </c>
      <c r="I220" s="156">
        <f t="shared" si="42"/>
        <v>0</v>
      </c>
      <c r="J220" s="156">
        <f t="shared" si="42"/>
        <v>0</v>
      </c>
      <c r="K220" s="156">
        <f t="shared" si="42"/>
        <v>0</v>
      </c>
      <c r="L220" s="156">
        <f t="shared" si="42"/>
        <v>0</v>
      </c>
      <c r="M220" s="156">
        <f t="shared" si="42"/>
        <v>0</v>
      </c>
      <c r="N220" s="156">
        <f t="shared" si="42"/>
        <v>0</v>
      </c>
      <c r="O220" s="156">
        <f t="shared" si="42"/>
        <v>0</v>
      </c>
      <c r="P220" s="156">
        <f t="shared" si="42"/>
        <v>0</v>
      </c>
      <c r="Q220" s="156">
        <f t="shared" si="42"/>
        <v>0</v>
      </c>
    </row>
    <row r="221" spans="1:17" ht="12" customHeight="1" x14ac:dyDescent="0.25">
      <c r="A221" s="148" t="s">
        <v>59</v>
      </c>
      <c r="B221" s="156">
        <f t="shared" si="42"/>
        <v>0</v>
      </c>
      <c r="C221" s="156">
        <f t="shared" si="42"/>
        <v>0</v>
      </c>
      <c r="D221" s="156">
        <f t="shared" si="42"/>
        <v>0</v>
      </c>
      <c r="E221" s="156">
        <f t="shared" si="42"/>
        <v>0</v>
      </c>
      <c r="F221" s="156">
        <f t="shared" si="42"/>
        <v>0</v>
      </c>
      <c r="G221" s="156">
        <f t="shared" si="42"/>
        <v>0</v>
      </c>
      <c r="H221" s="156">
        <f t="shared" si="42"/>
        <v>0</v>
      </c>
      <c r="I221" s="156">
        <f t="shared" si="42"/>
        <v>0</v>
      </c>
      <c r="J221" s="156">
        <f t="shared" si="42"/>
        <v>0</v>
      </c>
      <c r="K221" s="156">
        <f t="shared" si="42"/>
        <v>0</v>
      </c>
      <c r="L221" s="156">
        <f t="shared" si="42"/>
        <v>0</v>
      </c>
      <c r="M221" s="156">
        <f t="shared" si="42"/>
        <v>0</v>
      </c>
      <c r="N221" s="156">
        <f t="shared" si="42"/>
        <v>0</v>
      </c>
      <c r="O221" s="156">
        <f t="shared" si="42"/>
        <v>0</v>
      </c>
      <c r="P221" s="156">
        <f t="shared" si="42"/>
        <v>0</v>
      </c>
      <c r="Q221" s="156">
        <f t="shared" si="42"/>
        <v>0</v>
      </c>
    </row>
    <row r="222" spans="1:17" ht="12" customHeight="1" x14ac:dyDescent="0.25">
      <c r="A222" s="163" t="s">
        <v>142</v>
      </c>
      <c r="B222" s="162">
        <f>IF(B126=0,0,B126/0.086*1000000/B$15)</f>
        <v>1280.5954133169846</v>
      </c>
      <c r="C222" s="162">
        <f t="shared" ref="C222:Q222" si="43">IF(C126=0,0,C126/0.086*1000000/C$15)</f>
        <v>1326.6518707597743</v>
      </c>
      <c r="D222" s="162">
        <f t="shared" si="43"/>
        <v>1239.519132068534</v>
      </c>
      <c r="E222" s="162">
        <f t="shared" si="43"/>
        <v>1539.7345111086677</v>
      </c>
      <c r="F222" s="162">
        <f t="shared" si="43"/>
        <v>1258.6399943781209</v>
      </c>
      <c r="G222" s="162">
        <f t="shared" si="43"/>
        <v>1438.0322571015754</v>
      </c>
      <c r="H222" s="162">
        <f t="shared" si="43"/>
        <v>1422.0369734805251</v>
      </c>
      <c r="I222" s="162">
        <f t="shared" si="43"/>
        <v>2109.5202574638815</v>
      </c>
      <c r="J222" s="162">
        <f t="shared" si="43"/>
        <v>1721.6990191250193</v>
      </c>
      <c r="K222" s="162">
        <f t="shared" si="43"/>
        <v>1924.3602912808137</v>
      </c>
      <c r="L222" s="162">
        <f t="shared" si="43"/>
        <v>1497.9013644099234</v>
      </c>
      <c r="M222" s="162">
        <f t="shared" si="43"/>
        <v>1545.3079009924829</v>
      </c>
      <c r="N222" s="162">
        <f t="shared" si="43"/>
        <v>1673.5569279885813</v>
      </c>
      <c r="O222" s="162">
        <f t="shared" si="43"/>
        <v>1405.3797860729583</v>
      </c>
      <c r="P222" s="162">
        <f t="shared" si="43"/>
        <v>1465.1438648560083</v>
      </c>
      <c r="Q222" s="162">
        <f t="shared" si="43"/>
        <v>1372.8435436730354</v>
      </c>
    </row>
    <row r="223" spans="1:17" ht="12" customHeight="1" x14ac:dyDescent="0.25">
      <c r="A223" s="161" t="s">
        <v>141</v>
      </c>
      <c r="B223" s="160">
        <f>IF(B127=0,0,B127/0.086*1000000/B$16)</f>
        <v>0</v>
      </c>
      <c r="C223" s="160">
        <f t="shared" ref="C223:Q223" si="44">IF(C127=0,0,C127/0.086*1000000/C$16)</f>
        <v>0</v>
      </c>
      <c r="D223" s="160">
        <f t="shared" si="44"/>
        <v>0</v>
      </c>
      <c r="E223" s="160">
        <f t="shared" si="44"/>
        <v>0</v>
      </c>
      <c r="F223" s="160">
        <f t="shared" si="44"/>
        <v>0</v>
      </c>
      <c r="G223" s="160">
        <f t="shared" si="44"/>
        <v>0</v>
      </c>
      <c r="H223" s="160">
        <f t="shared" si="44"/>
        <v>0</v>
      </c>
      <c r="I223" s="160">
        <f t="shared" si="44"/>
        <v>0</v>
      </c>
      <c r="J223" s="160">
        <f t="shared" si="44"/>
        <v>0</v>
      </c>
      <c r="K223" s="160">
        <f t="shared" si="44"/>
        <v>0</v>
      </c>
      <c r="L223" s="160">
        <f t="shared" si="44"/>
        <v>0</v>
      </c>
      <c r="M223" s="160">
        <f t="shared" si="44"/>
        <v>0</v>
      </c>
      <c r="N223" s="160">
        <f t="shared" si="44"/>
        <v>0</v>
      </c>
      <c r="O223" s="160">
        <f t="shared" si="44"/>
        <v>0</v>
      </c>
      <c r="P223" s="160">
        <f t="shared" si="44"/>
        <v>0</v>
      </c>
      <c r="Q223" s="160">
        <f t="shared" si="44"/>
        <v>0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0</v>
      </c>
      <c r="C224" s="156">
        <f t="shared" si="45"/>
        <v>0</v>
      </c>
      <c r="D224" s="156">
        <f t="shared" si="45"/>
        <v>0</v>
      </c>
      <c r="E224" s="156">
        <f t="shared" si="45"/>
        <v>0</v>
      </c>
      <c r="F224" s="156">
        <f t="shared" si="45"/>
        <v>0</v>
      </c>
      <c r="G224" s="156">
        <f t="shared" si="45"/>
        <v>0</v>
      </c>
      <c r="H224" s="156">
        <f t="shared" si="45"/>
        <v>0</v>
      </c>
      <c r="I224" s="156">
        <f t="shared" si="45"/>
        <v>0</v>
      </c>
      <c r="J224" s="156">
        <f t="shared" si="45"/>
        <v>0</v>
      </c>
      <c r="K224" s="156">
        <f t="shared" si="45"/>
        <v>0</v>
      </c>
      <c r="L224" s="156">
        <f t="shared" si="45"/>
        <v>0</v>
      </c>
      <c r="M224" s="156">
        <f t="shared" si="45"/>
        <v>0</v>
      </c>
      <c r="N224" s="156">
        <f t="shared" si="45"/>
        <v>0</v>
      </c>
      <c r="O224" s="156">
        <f t="shared" si="45"/>
        <v>0</v>
      </c>
      <c r="P224" s="156">
        <f t="shared" si="45"/>
        <v>0</v>
      </c>
      <c r="Q224" s="156">
        <f t="shared" si="45"/>
        <v>0</v>
      </c>
    </row>
    <row r="225" spans="1:17" ht="12" customHeight="1" x14ac:dyDescent="0.25">
      <c r="A225" s="148" t="s">
        <v>59</v>
      </c>
      <c r="B225" s="156">
        <f t="shared" si="45"/>
        <v>0</v>
      </c>
      <c r="C225" s="156">
        <f t="shared" si="45"/>
        <v>0</v>
      </c>
      <c r="D225" s="156">
        <f t="shared" si="45"/>
        <v>0</v>
      </c>
      <c r="E225" s="156">
        <f t="shared" si="45"/>
        <v>0</v>
      </c>
      <c r="F225" s="156">
        <f t="shared" si="45"/>
        <v>0</v>
      </c>
      <c r="G225" s="156">
        <f t="shared" si="45"/>
        <v>0</v>
      </c>
      <c r="H225" s="156">
        <f t="shared" si="45"/>
        <v>0</v>
      </c>
      <c r="I225" s="156">
        <f t="shared" si="45"/>
        <v>0</v>
      </c>
      <c r="J225" s="156">
        <f t="shared" si="45"/>
        <v>0</v>
      </c>
      <c r="K225" s="156">
        <f t="shared" si="45"/>
        <v>0</v>
      </c>
      <c r="L225" s="156">
        <f t="shared" si="45"/>
        <v>0</v>
      </c>
      <c r="M225" s="156">
        <f t="shared" si="45"/>
        <v>0</v>
      </c>
      <c r="N225" s="156">
        <f t="shared" si="45"/>
        <v>0</v>
      </c>
      <c r="O225" s="156">
        <f t="shared" si="45"/>
        <v>0</v>
      </c>
      <c r="P225" s="156">
        <f t="shared" si="45"/>
        <v>0</v>
      </c>
      <c r="Q225" s="156">
        <f t="shared" si="45"/>
        <v>0</v>
      </c>
    </row>
    <row r="226" spans="1:17" ht="12" customHeight="1" x14ac:dyDescent="0.25">
      <c r="A226" s="158" t="s">
        <v>62</v>
      </c>
      <c r="B226" s="157">
        <f t="shared" si="36"/>
        <v>1076.5835274921687</v>
      </c>
      <c r="C226" s="157">
        <f t="shared" si="36"/>
        <v>1084.0988567491281</v>
      </c>
      <c r="D226" s="157">
        <f t="shared" si="36"/>
        <v>1258.0678694584371</v>
      </c>
      <c r="E226" s="157">
        <f t="shared" si="36"/>
        <v>1298.0649619920102</v>
      </c>
      <c r="F226" s="157">
        <f t="shared" si="36"/>
        <v>1048.5576682239323</v>
      </c>
      <c r="G226" s="157">
        <f t="shared" si="36"/>
        <v>1999.5122362135178</v>
      </c>
      <c r="H226" s="157">
        <f t="shared" si="36"/>
        <v>1528.1469809552714</v>
      </c>
      <c r="I226" s="157">
        <f t="shared" si="36"/>
        <v>1558.4210821523241</v>
      </c>
      <c r="J226" s="157">
        <f t="shared" si="36"/>
        <v>1228.4671077177368</v>
      </c>
      <c r="K226" s="157">
        <f t="shared" si="36"/>
        <v>1273.9044979922157</v>
      </c>
      <c r="L226" s="157">
        <f t="shared" si="36"/>
        <v>1259.0685758410123</v>
      </c>
      <c r="M226" s="157">
        <f t="shared" si="36"/>
        <v>1236.5970859715019</v>
      </c>
      <c r="N226" s="157">
        <f t="shared" si="36"/>
        <v>1250.5791514763253</v>
      </c>
      <c r="O226" s="157">
        <f t="shared" si="36"/>
        <v>1245.3538213922366</v>
      </c>
      <c r="P226" s="157">
        <f t="shared" si="36"/>
        <v>1271.4856232489119</v>
      </c>
      <c r="Q226" s="157">
        <f t="shared" si="36"/>
        <v>1257.0663957652821</v>
      </c>
    </row>
    <row r="227" spans="1:17" ht="12" customHeight="1" x14ac:dyDescent="0.25">
      <c r="A227" s="23" t="s">
        <v>55</v>
      </c>
      <c r="B227" s="156">
        <f>IF(B131=0,0,B131/0.086*1000000/B$18)</f>
        <v>1273.6325748431975</v>
      </c>
      <c r="C227" s="156">
        <f t="shared" ref="C227:Q227" si="46">IF(C131=0,0,C131/0.086*1000000/C$18)</f>
        <v>1206.4865183937509</v>
      </c>
      <c r="D227" s="156">
        <f t="shared" si="46"/>
        <v>1410.1368258946973</v>
      </c>
      <c r="E227" s="156">
        <f t="shared" si="46"/>
        <v>1442.3373533703821</v>
      </c>
      <c r="F227" s="156">
        <f t="shared" si="46"/>
        <v>1216.4209036941841</v>
      </c>
      <c r="G227" s="156">
        <f t="shared" si="46"/>
        <v>2162.6103596387843</v>
      </c>
      <c r="H227" s="156">
        <f t="shared" si="46"/>
        <v>1771.3850317191118</v>
      </c>
      <c r="I227" s="156">
        <f t="shared" si="46"/>
        <v>1681.5383767384533</v>
      </c>
      <c r="J227" s="156">
        <f t="shared" si="46"/>
        <v>1396.4681338709524</v>
      </c>
      <c r="K227" s="156">
        <f t="shared" si="46"/>
        <v>1377.940578905755</v>
      </c>
      <c r="L227" s="156">
        <f t="shared" si="46"/>
        <v>1414.3091734038405</v>
      </c>
      <c r="M227" s="156">
        <f t="shared" si="46"/>
        <v>1397.3734219372243</v>
      </c>
      <c r="N227" s="156">
        <f t="shared" si="46"/>
        <v>1441.0445033289425</v>
      </c>
      <c r="O227" s="156">
        <f t="shared" si="46"/>
        <v>1414.401687576081</v>
      </c>
      <c r="P227" s="156">
        <f t="shared" si="46"/>
        <v>1491.261543588203</v>
      </c>
      <c r="Q227" s="156">
        <f t="shared" si="46"/>
        <v>1459.9512795601524</v>
      </c>
    </row>
    <row r="228" spans="1:17" ht="12" customHeight="1" x14ac:dyDescent="0.25">
      <c r="A228" s="23" t="s">
        <v>57</v>
      </c>
      <c r="B228" s="156">
        <f>IF(B132=0,0,B132/0.086*1000000/B$19)</f>
        <v>979.71759806612602</v>
      </c>
      <c r="C228" s="156">
        <f t="shared" ref="C228:Q228" si="47">IF(C132=0,0,C132/0.086*1000000/C$19)</f>
        <v>1070.0621546710527</v>
      </c>
      <c r="D228" s="156">
        <f t="shared" si="47"/>
        <v>1068.4753538131008</v>
      </c>
      <c r="E228" s="156">
        <f t="shared" si="47"/>
        <v>1198.4557766903201</v>
      </c>
      <c r="F228" s="156">
        <f t="shared" si="47"/>
        <v>741.83732308189951</v>
      </c>
      <c r="G228" s="156">
        <f t="shared" si="47"/>
        <v>1987.3574226268117</v>
      </c>
      <c r="H228" s="156">
        <f t="shared" si="47"/>
        <v>1007.7708060733136</v>
      </c>
      <c r="I228" s="156">
        <f t="shared" si="47"/>
        <v>1562.2675182850583</v>
      </c>
      <c r="J228" s="156">
        <f t="shared" si="47"/>
        <v>819.91696978979962</v>
      </c>
      <c r="K228" s="156">
        <f t="shared" si="47"/>
        <v>1269.1645697507709</v>
      </c>
      <c r="L228" s="156">
        <f t="shared" si="47"/>
        <v>1091.8922100560308</v>
      </c>
      <c r="M228" s="156">
        <f t="shared" si="47"/>
        <v>1094.208545512186</v>
      </c>
      <c r="N228" s="156">
        <f t="shared" si="47"/>
        <v>1047.320148597511</v>
      </c>
      <c r="O228" s="156">
        <f t="shared" si="47"/>
        <v>1099.4880020934256</v>
      </c>
      <c r="P228" s="156">
        <f t="shared" si="47"/>
        <v>1097.8022351872091</v>
      </c>
      <c r="Q228" s="156">
        <f t="shared" si="47"/>
        <v>1148.6910145896913</v>
      </c>
    </row>
    <row r="229" spans="1:17" ht="12" customHeight="1" x14ac:dyDescent="0.25">
      <c r="A229" s="29" t="s">
        <v>140</v>
      </c>
      <c r="B229" s="57">
        <f>IF(B133=0,0,B133/0.086*1000000/B$20)</f>
        <v>507.92060538040977</v>
      </c>
      <c r="C229" s="57">
        <f t="shared" ref="C229:Q229" si="48">IF(C133=0,0,C133/0.086*1000000/C$20)</f>
        <v>486.04221478694154</v>
      </c>
      <c r="D229" s="57">
        <f t="shared" si="48"/>
        <v>679.89618446081806</v>
      </c>
      <c r="E229" s="57">
        <f t="shared" si="48"/>
        <v>473.85782256193926</v>
      </c>
      <c r="F229" s="57">
        <f t="shared" si="48"/>
        <v>753.8029331128987</v>
      </c>
      <c r="G229" s="57">
        <f t="shared" si="48"/>
        <v>378.08112509078541</v>
      </c>
      <c r="H229" s="57">
        <f t="shared" si="48"/>
        <v>1502.494211079206</v>
      </c>
      <c r="I229" s="57">
        <f t="shared" si="48"/>
        <v>313.04108551419876</v>
      </c>
      <c r="J229" s="57">
        <f t="shared" si="48"/>
        <v>1171.043425091565</v>
      </c>
      <c r="K229" s="57">
        <f t="shared" si="48"/>
        <v>206.31164468683818</v>
      </c>
      <c r="L229" s="57">
        <f t="shared" si="48"/>
        <v>668.25681129735335</v>
      </c>
      <c r="M229" s="57">
        <f t="shared" si="48"/>
        <v>689.30603320295393</v>
      </c>
      <c r="N229" s="57">
        <f t="shared" si="48"/>
        <v>738.88457860186168</v>
      </c>
      <c r="O229" s="57">
        <f t="shared" si="48"/>
        <v>687.40109916287508</v>
      </c>
      <c r="P229" s="57">
        <f t="shared" si="48"/>
        <v>667.17642868572364</v>
      </c>
      <c r="Q229" s="57">
        <f t="shared" si="48"/>
        <v>627.31427727383959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6768.0538094091735</v>
      </c>
      <c r="C231" s="168">
        <f t="shared" si="49"/>
        <v>5867.30537679195</v>
      </c>
      <c r="D231" s="168">
        <f t="shared" si="49"/>
        <v>6010.2743042706916</v>
      </c>
      <c r="E231" s="168">
        <f t="shared" si="49"/>
        <v>6325.0204916107696</v>
      </c>
      <c r="F231" s="168">
        <f t="shared" si="49"/>
        <v>6664.1062550490724</v>
      </c>
      <c r="G231" s="168">
        <f t="shared" si="49"/>
        <v>6684.2774133776074</v>
      </c>
      <c r="H231" s="168">
        <f t="shared" si="49"/>
        <v>6017.2579502558738</v>
      </c>
      <c r="I231" s="168">
        <f t="shared" si="49"/>
        <v>5898.1981703286938</v>
      </c>
      <c r="J231" s="168">
        <f t="shared" si="49"/>
        <v>6502.7220696484837</v>
      </c>
      <c r="K231" s="168">
        <f t="shared" si="49"/>
        <v>6322.5912823651215</v>
      </c>
      <c r="L231" s="168">
        <f t="shared" si="49"/>
        <v>6488.802196530909</v>
      </c>
      <c r="M231" s="168">
        <f t="shared" si="49"/>
        <v>6075.7375140260256</v>
      </c>
      <c r="N231" s="168">
        <f t="shared" si="49"/>
        <v>6363.3420449172827</v>
      </c>
      <c r="O231" s="168">
        <f t="shared" si="49"/>
        <v>6077.5293356789316</v>
      </c>
      <c r="P231" s="168">
        <f t="shared" si="49"/>
        <v>5885.8355813925618</v>
      </c>
      <c r="Q231" s="168">
        <f t="shared" si="49"/>
        <v>5750.6453367646263</v>
      </c>
    </row>
    <row r="232" spans="1:17" ht="12" customHeight="1" x14ac:dyDescent="0.25">
      <c r="A232" s="158" t="s">
        <v>65</v>
      </c>
      <c r="B232" s="157">
        <f t="shared" ref="B232:Q232" si="50">SUM(B233:B234)</f>
        <v>5657.9106527457952</v>
      </c>
      <c r="C232" s="157">
        <f t="shared" si="50"/>
        <v>4744.5958072312678</v>
      </c>
      <c r="D232" s="157">
        <f t="shared" si="50"/>
        <v>4777.7528382839237</v>
      </c>
      <c r="E232" s="157">
        <f t="shared" si="50"/>
        <v>5013.0892669550922</v>
      </c>
      <c r="F232" s="157">
        <f t="shared" si="50"/>
        <v>5512.0854924972909</v>
      </c>
      <c r="G232" s="157">
        <f t="shared" si="50"/>
        <v>5013.9875740619409</v>
      </c>
      <c r="H232" s="157">
        <f t="shared" si="50"/>
        <v>4454.4013599447853</v>
      </c>
      <c r="I232" s="157">
        <f t="shared" si="50"/>
        <v>4245.3593467072824</v>
      </c>
      <c r="J232" s="157">
        <f t="shared" si="50"/>
        <v>5082.2186125459402</v>
      </c>
      <c r="K232" s="157">
        <f t="shared" si="50"/>
        <v>4894.9849883513407</v>
      </c>
      <c r="L232" s="157">
        <f t="shared" si="50"/>
        <v>5057.5318852457776</v>
      </c>
      <c r="M232" s="157">
        <f t="shared" si="50"/>
        <v>4644.4359107896371</v>
      </c>
      <c r="N232" s="157">
        <f t="shared" si="50"/>
        <v>4907.5075721483217</v>
      </c>
      <c r="O232" s="157">
        <f t="shared" si="50"/>
        <v>4618.7965417924952</v>
      </c>
      <c r="P232" s="157">
        <f t="shared" si="50"/>
        <v>4411.9582198801854</v>
      </c>
      <c r="Q232" s="157">
        <f t="shared" si="50"/>
        <v>4263.6975518421359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5638.1210735625218</v>
      </c>
      <c r="C233" s="156">
        <f t="shared" si="51"/>
        <v>4714.4186061185064</v>
      </c>
      <c r="D233" s="156">
        <f t="shared" si="51"/>
        <v>4747.7210513593382</v>
      </c>
      <c r="E233" s="156">
        <f t="shared" si="51"/>
        <v>4936.6742381698459</v>
      </c>
      <c r="F233" s="156">
        <f t="shared" si="51"/>
        <v>5491.6773574025156</v>
      </c>
      <c r="G233" s="156">
        <f t="shared" si="51"/>
        <v>4899.8799235199913</v>
      </c>
      <c r="H233" s="156">
        <f t="shared" si="51"/>
        <v>4385.5537064356986</v>
      </c>
      <c r="I233" s="156">
        <f t="shared" si="51"/>
        <v>4107.604809566742</v>
      </c>
      <c r="J233" s="156">
        <f t="shared" si="51"/>
        <v>5009.2783993984303</v>
      </c>
      <c r="K233" s="156">
        <f t="shared" si="51"/>
        <v>4764.4223201735476</v>
      </c>
      <c r="L233" s="156">
        <f t="shared" si="51"/>
        <v>4983.4106121146915</v>
      </c>
      <c r="M233" s="156">
        <f t="shared" si="51"/>
        <v>4584.5588821703122</v>
      </c>
      <c r="N233" s="156">
        <f t="shared" si="51"/>
        <v>4842.2953778993169</v>
      </c>
      <c r="O233" s="156">
        <f t="shared" si="51"/>
        <v>4563.8098144406158</v>
      </c>
      <c r="P233" s="156">
        <f t="shared" si="51"/>
        <v>4349.8717737062216</v>
      </c>
      <c r="Q233" s="156">
        <f t="shared" si="51"/>
        <v>4186.6600930769509</v>
      </c>
    </row>
    <row r="234" spans="1:17" ht="12" customHeight="1" x14ac:dyDescent="0.25">
      <c r="A234" s="23" t="s">
        <v>60</v>
      </c>
      <c r="B234" s="156">
        <f t="shared" si="51"/>
        <v>19.789579183273048</v>
      </c>
      <c r="C234" s="156">
        <f t="shared" si="51"/>
        <v>30.177201112761527</v>
      </c>
      <c r="D234" s="156">
        <f t="shared" si="51"/>
        <v>30.031786924585422</v>
      </c>
      <c r="E234" s="156">
        <f t="shared" si="51"/>
        <v>76.415028785245994</v>
      </c>
      <c r="F234" s="156">
        <f t="shared" si="51"/>
        <v>20.408135094775147</v>
      </c>
      <c r="G234" s="156">
        <f t="shared" si="51"/>
        <v>114.10765054194947</v>
      </c>
      <c r="H234" s="156">
        <f t="shared" si="51"/>
        <v>68.847653509086626</v>
      </c>
      <c r="I234" s="156">
        <f t="shared" si="51"/>
        <v>137.75453714054044</v>
      </c>
      <c r="J234" s="156">
        <f t="shared" si="51"/>
        <v>72.940213147509837</v>
      </c>
      <c r="K234" s="156">
        <f t="shared" si="51"/>
        <v>130.56266817779309</v>
      </c>
      <c r="L234" s="156">
        <f t="shared" si="51"/>
        <v>74.121273131086227</v>
      </c>
      <c r="M234" s="156">
        <f t="shared" si="51"/>
        <v>59.877028619325259</v>
      </c>
      <c r="N234" s="156">
        <f t="shared" si="51"/>
        <v>65.212194249005179</v>
      </c>
      <c r="O234" s="156">
        <f t="shared" si="51"/>
        <v>54.986727351879559</v>
      </c>
      <c r="P234" s="156">
        <f t="shared" si="51"/>
        <v>62.086446173963715</v>
      </c>
      <c r="Q234" s="156">
        <f t="shared" si="51"/>
        <v>77.037458765185221</v>
      </c>
    </row>
    <row r="235" spans="1:17" ht="12" customHeight="1" x14ac:dyDescent="0.25">
      <c r="A235" s="158" t="s">
        <v>112</v>
      </c>
      <c r="B235" s="157">
        <f t="shared" ref="B235:Q235" si="52">B236</f>
        <v>11.839357317635024</v>
      </c>
      <c r="C235" s="157">
        <f t="shared" si="52"/>
        <v>14.767794720166819</v>
      </c>
      <c r="D235" s="157">
        <f t="shared" si="52"/>
        <v>18.161909872201313</v>
      </c>
      <c r="E235" s="157">
        <f t="shared" si="52"/>
        <v>21.386159483512316</v>
      </c>
      <c r="F235" s="157">
        <f t="shared" si="52"/>
        <v>24.882834270528662</v>
      </c>
      <c r="G235" s="157">
        <f t="shared" si="52"/>
        <v>28.530829985869953</v>
      </c>
      <c r="H235" s="157">
        <f t="shared" si="52"/>
        <v>33.412228060653838</v>
      </c>
      <c r="I235" s="157">
        <f t="shared" si="52"/>
        <v>39.5322635939158</v>
      </c>
      <c r="J235" s="157">
        <f t="shared" si="52"/>
        <v>49.004565752251672</v>
      </c>
      <c r="K235" s="157">
        <f t="shared" si="52"/>
        <v>52.626289694870323</v>
      </c>
      <c r="L235" s="157">
        <f t="shared" si="52"/>
        <v>58.039188111318929</v>
      </c>
      <c r="M235" s="157">
        <f t="shared" si="52"/>
        <v>62.321179061068101</v>
      </c>
      <c r="N235" s="157">
        <f t="shared" si="52"/>
        <v>72.355506768479103</v>
      </c>
      <c r="O235" s="157">
        <f t="shared" si="52"/>
        <v>82.90238706692179</v>
      </c>
      <c r="P235" s="157">
        <f t="shared" si="52"/>
        <v>89.078224378309926</v>
      </c>
      <c r="Q235" s="157">
        <f t="shared" si="52"/>
        <v>93.381403963313957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11.839357317635024</v>
      </c>
      <c r="C236" s="156">
        <f t="shared" si="53"/>
        <v>14.767794720166819</v>
      </c>
      <c r="D236" s="156">
        <f t="shared" si="53"/>
        <v>18.161909872201313</v>
      </c>
      <c r="E236" s="156">
        <f t="shared" si="53"/>
        <v>21.386159483512316</v>
      </c>
      <c r="F236" s="156">
        <f t="shared" si="53"/>
        <v>24.882834270528662</v>
      </c>
      <c r="G236" s="156">
        <f t="shared" si="53"/>
        <v>28.530829985869953</v>
      </c>
      <c r="H236" s="156">
        <f t="shared" si="53"/>
        <v>33.412228060653838</v>
      </c>
      <c r="I236" s="156">
        <f t="shared" si="53"/>
        <v>39.5322635939158</v>
      </c>
      <c r="J236" s="156">
        <f t="shared" si="53"/>
        <v>49.004565752251672</v>
      </c>
      <c r="K236" s="156">
        <f t="shared" si="53"/>
        <v>52.626289694870323</v>
      </c>
      <c r="L236" s="156">
        <f t="shared" si="53"/>
        <v>58.039188111318929</v>
      </c>
      <c r="M236" s="156">
        <f t="shared" si="53"/>
        <v>62.321179061068101</v>
      </c>
      <c r="N236" s="156">
        <f t="shared" si="53"/>
        <v>72.355506768479103</v>
      </c>
      <c r="O236" s="156">
        <f t="shared" si="53"/>
        <v>82.90238706692179</v>
      </c>
      <c r="P236" s="156">
        <f t="shared" si="53"/>
        <v>89.078224378309926</v>
      </c>
      <c r="Q236" s="156">
        <f t="shared" si="53"/>
        <v>93.381403963313957</v>
      </c>
    </row>
    <row r="237" spans="1:17" ht="12" customHeight="1" x14ac:dyDescent="0.25">
      <c r="A237" s="158" t="s">
        <v>63</v>
      </c>
      <c r="B237" s="157">
        <f t="shared" si="53"/>
        <v>714.50564005588103</v>
      </c>
      <c r="C237" s="157">
        <f t="shared" si="53"/>
        <v>729.61479565746527</v>
      </c>
      <c r="D237" s="157">
        <f t="shared" si="53"/>
        <v>775.85572831917273</v>
      </c>
      <c r="E237" s="157">
        <f t="shared" si="53"/>
        <v>829.64491514029021</v>
      </c>
      <c r="F237" s="157">
        <f t="shared" si="53"/>
        <v>750.8195892227418</v>
      </c>
      <c r="G237" s="157">
        <f t="shared" si="53"/>
        <v>930.12938015830571</v>
      </c>
      <c r="H237" s="157">
        <f t="shared" si="53"/>
        <v>943.49046641208633</v>
      </c>
      <c r="I237" s="157">
        <f t="shared" si="53"/>
        <v>1043.6072604399335</v>
      </c>
      <c r="J237" s="157">
        <f t="shared" si="53"/>
        <v>908.02389669484796</v>
      </c>
      <c r="K237" s="157">
        <f t="shared" si="53"/>
        <v>903.88186518524083</v>
      </c>
      <c r="L237" s="157">
        <f t="shared" si="53"/>
        <v>891.43392285207506</v>
      </c>
      <c r="M237" s="157">
        <f t="shared" si="53"/>
        <v>884.25041849991567</v>
      </c>
      <c r="N237" s="157">
        <f t="shared" si="53"/>
        <v>887.79103615723454</v>
      </c>
      <c r="O237" s="157">
        <f t="shared" si="53"/>
        <v>882.59791532576401</v>
      </c>
      <c r="P237" s="157">
        <f t="shared" si="53"/>
        <v>875.38641866730109</v>
      </c>
      <c r="Q237" s="157">
        <f t="shared" si="53"/>
        <v>884.13369993718834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712.38837548443826</v>
      </c>
      <c r="C238" s="132">
        <f t="shared" si="54"/>
        <v>722.74298299286716</v>
      </c>
      <c r="D238" s="132">
        <f t="shared" si="54"/>
        <v>747.04177745039976</v>
      </c>
      <c r="E238" s="132">
        <f t="shared" si="54"/>
        <v>807.21888187812442</v>
      </c>
      <c r="F238" s="132">
        <f t="shared" si="54"/>
        <v>759.51179344497496</v>
      </c>
      <c r="G238" s="132">
        <f t="shared" si="54"/>
        <v>909.92338145689587</v>
      </c>
      <c r="H238" s="132">
        <f t="shared" si="54"/>
        <v>952.5196838651309</v>
      </c>
      <c r="I238" s="132">
        <f t="shared" si="54"/>
        <v>1010.8965767852419</v>
      </c>
      <c r="J238" s="132">
        <f t="shared" si="54"/>
        <v>899.20903403231955</v>
      </c>
      <c r="K238" s="132">
        <f t="shared" si="54"/>
        <v>879.09841426774176</v>
      </c>
      <c r="L238" s="132">
        <f t="shared" si="54"/>
        <v>884.33302226917669</v>
      </c>
      <c r="M238" s="132">
        <f t="shared" si="54"/>
        <v>869.94222767128304</v>
      </c>
      <c r="N238" s="132">
        <f t="shared" si="54"/>
        <v>873.82573445253695</v>
      </c>
      <c r="O238" s="132">
        <f t="shared" si="54"/>
        <v>877.92837532420435</v>
      </c>
      <c r="P238" s="132">
        <f t="shared" si="54"/>
        <v>872.88899381444116</v>
      </c>
      <c r="Q238" s="132">
        <f t="shared" si="54"/>
        <v>880.79705728021599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0</v>
      </c>
      <c r="M239" s="132">
        <f t="shared" si="55"/>
        <v>0</v>
      </c>
      <c r="N239" s="132">
        <f t="shared" si="55"/>
        <v>0</v>
      </c>
      <c r="O239" s="132">
        <f t="shared" si="55"/>
        <v>0</v>
      </c>
      <c r="P239" s="132">
        <f t="shared" si="55"/>
        <v>0</v>
      </c>
      <c r="Q239" s="132">
        <f t="shared" si="55"/>
        <v>0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0</v>
      </c>
      <c r="M240" s="165">
        <f t="shared" si="55"/>
        <v>0</v>
      </c>
      <c r="N240" s="165">
        <f t="shared" si="55"/>
        <v>0</v>
      </c>
      <c r="O240" s="165">
        <f t="shared" si="55"/>
        <v>0</v>
      </c>
      <c r="P240" s="165">
        <f t="shared" si="55"/>
        <v>0</v>
      </c>
      <c r="Q240" s="165">
        <f t="shared" si="55"/>
        <v>0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0</v>
      </c>
      <c r="M241" s="164">
        <f t="shared" si="55"/>
        <v>0</v>
      </c>
      <c r="N241" s="164">
        <f t="shared" si="55"/>
        <v>0</v>
      </c>
      <c r="O241" s="164">
        <f t="shared" si="55"/>
        <v>0</v>
      </c>
      <c r="P241" s="164">
        <f t="shared" si="55"/>
        <v>0</v>
      </c>
      <c r="Q241" s="164">
        <f t="shared" si="55"/>
        <v>0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712.38726723544778</v>
      </c>
      <c r="C242" s="162">
        <f t="shared" si="56"/>
        <v>751.15299362877715</v>
      </c>
      <c r="D242" s="162">
        <f t="shared" si="56"/>
        <v>887.86295249696343</v>
      </c>
      <c r="E242" s="162">
        <f t="shared" si="56"/>
        <v>880.40548779451308</v>
      </c>
      <c r="F242" s="162">
        <f t="shared" si="56"/>
        <v>706.64966452024271</v>
      </c>
      <c r="G242" s="162">
        <f t="shared" si="56"/>
        <v>1007.7666654820022</v>
      </c>
      <c r="H242" s="162">
        <f t="shared" si="56"/>
        <v>887.60691554568268</v>
      </c>
      <c r="I242" s="162">
        <f t="shared" si="56"/>
        <v>1124.4411354280635</v>
      </c>
      <c r="J242" s="162">
        <f t="shared" si="56"/>
        <v>930.55609937885208</v>
      </c>
      <c r="K242" s="162">
        <f t="shared" si="56"/>
        <v>891.48860097599584</v>
      </c>
      <c r="L242" s="162">
        <f t="shared" si="56"/>
        <v>894.03509892548982</v>
      </c>
      <c r="M242" s="162">
        <f t="shared" si="56"/>
        <v>900.66341271420117</v>
      </c>
      <c r="N242" s="162">
        <f t="shared" si="56"/>
        <v>893.06778113678649</v>
      </c>
      <c r="O242" s="162">
        <f t="shared" si="56"/>
        <v>912.75566346785251</v>
      </c>
      <c r="P242" s="162">
        <f t="shared" si="56"/>
        <v>913.8888178956114</v>
      </c>
      <c r="Q242" s="162">
        <f t="shared" si="56"/>
        <v>0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0</v>
      </c>
      <c r="C243" s="160">
        <f t="shared" si="57"/>
        <v>0</v>
      </c>
      <c r="D243" s="160">
        <f t="shared" si="57"/>
        <v>0</v>
      </c>
      <c r="E243" s="160">
        <f t="shared" si="57"/>
        <v>0</v>
      </c>
      <c r="F243" s="160">
        <f t="shared" si="57"/>
        <v>0</v>
      </c>
      <c r="G243" s="160">
        <f t="shared" si="57"/>
        <v>0</v>
      </c>
      <c r="H243" s="160">
        <f t="shared" si="57"/>
        <v>0</v>
      </c>
      <c r="I243" s="160">
        <f t="shared" si="57"/>
        <v>0</v>
      </c>
      <c r="J243" s="160">
        <f t="shared" si="57"/>
        <v>0</v>
      </c>
      <c r="K243" s="160">
        <f t="shared" si="57"/>
        <v>0</v>
      </c>
      <c r="L243" s="160">
        <f t="shared" si="57"/>
        <v>0</v>
      </c>
      <c r="M243" s="160">
        <f t="shared" si="57"/>
        <v>0</v>
      </c>
      <c r="N243" s="160">
        <f t="shared" si="57"/>
        <v>0</v>
      </c>
      <c r="O243" s="160">
        <f t="shared" si="57"/>
        <v>0</v>
      </c>
      <c r="P243" s="160">
        <f t="shared" si="57"/>
        <v>0</v>
      </c>
      <c r="Q243" s="160">
        <f t="shared" si="57"/>
        <v>0</v>
      </c>
    </row>
    <row r="244" spans="1:17" ht="12" customHeight="1" x14ac:dyDescent="0.25">
      <c r="A244" s="148" t="s">
        <v>57</v>
      </c>
      <c r="B244" s="156">
        <f t="shared" si="57"/>
        <v>0</v>
      </c>
      <c r="C244" s="156">
        <f t="shared" si="57"/>
        <v>0</v>
      </c>
      <c r="D244" s="156">
        <f t="shared" si="57"/>
        <v>0</v>
      </c>
      <c r="E244" s="156">
        <f t="shared" si="57"/>
        <v>0</v>
      </c>
      <c r="F244" s="156">
        <f t="shared" si="57"/>
        <v>0</v>
      </c>
      <c r="G244" s="156">
        <f t="shared" si="57"/>
        <v>0</v>
      </c>
      <c r="H244" s="156">
        <f t="shared" si="57"/>
        <v>0</v>
      </c>
      <c r="I244" s="156">
        <f t="shared" si="57"/>
        <v>0</v>
      </c>
      <c r="J244" s="156">
        <f t="shared" si="57"/>
        <v>0</v>
      </c>
      <c r="K244" s="156">
        <f t="shared" si="57"/>
        <v>0</v>
      </c>
      <c r="L244" s="156">
        <f t="shared" si="57"/>
        <v>0</v>
      </c>
      <c r="M244" s="156">
        <f t="shared" si="57"/>
        <v>0</v>
      </c>
      <c r="N244" s="156">
        <f t="shared" si="57"/>
        <v>0</v>
      </c>
      <c r="O244" s="156">
        <f t="shared" si="57"/>
        <v>0</v>
      </c>
      <c r="P244" s="156">
        <f t="shared" si="57"/>
        <v>0</v>
      </c>
      <c r="Q244" s="156">
        <f t="shared" si="57"/>
        <v>0</v>
      </c>
    </row>
    <row r="245" spans="1:17" ht="12" customHeight="1" x14ac:dyDescent="0.25">
      <c r="A245" s="148" t="s">
        <v>59</v>
      </c>
      <c r="B245" s="156">
        <f t="shared" si="57"/>
        <v>0</v>
      </c>
      <c r="C245" s="156">
        <f t="shared" si="57"/>
        <v>0</v>
      </c>
      <c r="D245" s="156">
        <f t="shared" si="57"/>
        <v>0</v>
      </c>
      <c r="E245" s="156">
        <f t="shared" si="57"/>
        <v>0</v>
      </c>
      <c r="F245" s="156">
        <f t="shared" si="57"/>
        <v>0</v>
      </c>
      <c r="G245" s="156">
        <f t="shared" si="57"/>
        <v>0</v>
      </c>
      <c r="H245" s="156">
        <f t="shared" si="57"/>
        <v>0</v>
      </c>
      <c r="I245" s="156">
        <f t="shared" si="57"/>
        <v>0</v>
      </c>
      <c r="J245" s="156">
        <f t="shared" si="57"/>
        <v>0</v>
      </c>
      <c r="K245" s="156">
        <f t="shared" si="57"/>
        <v>0</v>
      </c>
      <c r="L245" s="156">
        <f t="shared" si="57"/>
        <v>0</v>
      </c>
      <c r="M245" s="156">
        <f t="shared" si="57"/>
        <v>0</v>
      </c>
      <c r="N245" s="156">
        <f t="shared" si="57"/>
        <v>0</v>
      </c>
      <c r="O245" s="156">
        <f t="shared" si="57"/>
        <v>0</v>
      </c>
      <c r="P245" s="156">
        <f t="shared" si="57"/>
        <v>0</v>
      </c>
      <c r="Q245" s="156">
        <f t="shared" si="57"/>
        <v>0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733.44248997741147</v>
      </c>
      <c r="C246" s="162">
        <f t="shared" si="58"/>
        <v>759.82065944069427</v>
      </c>
      <c r="D246" s="162">
        <f t="shared" si="58"/>
        <v>729.60381270254959</v>
      </c>
      <c r="E246" s="162">
        <f t="shared" si="58"/>
        <v>1007.9526515496336</v>
      </c>
      <c r="F246" s="162">
        <f t="shared" si="58"/>
        <v>838.8048430878838</v>
      </c>
      <c r="G246" s="162">
        <f t="shared" si="58"/>
        <v>962.97426235385728</v>
      </c>
      <c r="H246" s="162">
        <f t="shared" si="58"/>
        <v>956.93123566341944</v>
      </c>
      <c r="I246" s="162">
        <f t="shared" si="58"/>
        <v>1423.3472665252157</v>
      </c>
      <c r="J246" s="162">
        <f t="shared" si="58"/>
        <v>1161.6743588880649</v>
      </c>
      <c r="K246" s="162">
        <f t="shared" si="58"/>
        <v>1308.5674618870789</v>
      </c>
      <c r="L246" s="162">
        <f t="shared" si="58"/>
        <v>1019.2888745646958</v>
      </c>
      <c r="M246" s="162">
        <f t="shared" si="58"/>
        <v>1055.7522356896691</v>
      </c>
      <c r="N246" s="162">
        <f t="shared" si="58"/>
        <v>1149.2124789830393</v>
      </c>
      <c r="O246" s="162">
        <f t="shared" si="58"/>
        <v>969.86555134063553</v>
      </c>
      <c r="P246" s="162">
        <f t="shared" si="58"/>
        <v>1016.6133517082474</v>
      </c>
      <c r="Q246" s="162">
        <f t="shared" si="58"/>
        <v>956.73509774962019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0</v>
      </c>
      <c r="C247" s="160">
        <f t="shared" si="59"/>
        <v>0</v>
      </c>
      <c r="D247" s="160">
        <f t="shared" si="59"/>
        <v>0</v>
      </c>
      <c r="E247" s="160">
        <f t="shared" si="59"/>
        <v>0</v>
      </c>
      <c r="F247" s="160">
        <f t="shared" si="59"/>
        <v>0</v>
      </c>
      <c r="G247" s="160">
        <f t="shared" si="59"/>
        <v>0</v>
      </c>
      <c r="H247" s="160">
        <f t="shared" si="59"/>
        <v>0</v>
      </c>
      <c r="I247" s="160">
        <f t="shared" si="59"/>
        <v>0</v>
      </c>
      <c r="J247" s="160">
        <f t="shared" si="59"/>
        <v>0</v>
      </c>
      <c r="K247" s="160">
        <f t="shared" si="59"/>
        <v>0</v>
      </c>
      <c r="L247" s="160">
        <f t="shared" si="59"/>
        <v>0</v>
      </c>
      <c r="M247" s="160">
        <f t="shared" si="59"/>
        <v>0</v>
      </c>
      <c r="N247" s="160">
        <f t="shared" si="59"/>
        <v>0</v>
      </c>
      <c r="O247" s="160">
        <f t="shared" si="59"/>
        <v>0</v>
      </c>
      <c r="P247" s="160">
        <f t="shared" si="59"/>
        <v>0</v>
      </c>
      <c r="Q247" s="160">
        <f t="shared" si="59"/>
        <v>0</v>
      </c>
    </row>
    <row r="248" spans="1:17" ht="12" customHeight="1" x14ac:dyDescent="0.25">
      <c r="A248" s="148" t="s">
        <v>60</v>
      </c>
      <c r="B248" s="156">
        <f t="shared" si="59"/>
        <v>0</v>
      </c>
      <c r="C248" s="156">
        <f t="shared" si="59"/>
        <v>0</v>
      </c>
      <c r="D248" s="156">
        <f t="shared" si="59"/>
        <v>0</v>
      </c>
      <c r="E248" s="156">
        <f t="shared" si="59"/>
        <v>0</v>
      </c>
      <c r="F248" s="156">
        <f t="shared" si="59"/>
        <v>0</v>
      </c>
      <c r="G248" s="156">
        <f t="shared" si="59"/>
        <v>0</v>
      </c>
      <c r="H248" s="156">
        <f t="shared" si="59"/>
        <v>0</v>
      </c>
      <c r="I248" s="156">
        <f t="shared" si="59"/>
        <v>0</v>
      </c>
      <c r="J248" s="156">
        <f t="shared" si="59"/>
        <v>0</v>
      </c>
      <c r="K248" s="156">
        <f t="shared" si="59"/>
        <v>0</v>
      </c>
      <c r="L248" s="156">
        <f t="shared" si="59"/>
        <v>0</v>
      </c>
      <c r="M248" s="156">
        <f t="shared" si="59"/>
        <v>0</v>
      </c>
      <c r="N248" s="156">
        <f t="shared" si="59"/>
        <v>0</v>
      </c>
      <c r="O248" s="156">
        <f t="shared" si="59"/>
        <v>0</v>
      </c>
      <c r="P248" s="156">
        <f t="shared" si="59"/>
        <v>0</v>
      </c>
      <c r="Q248" s="156">
        <f t="shared" si="59"/>
        <v>0</v>
      </c>
    </row>
    <row r="249" spans="1:17" ht="12" customHeight="1" x14ac:dyDescent="0.25">
      <c r="A249" s="148" t="s">
        <v>59</v>
      </c>
      <c r="B249" s="156">
        <f t="shared" si="59"/>
        <v>0</v>
      </c>
      <c r="C249" s="156">
        <f t="shared" si="59"/>
        <v>0</v>
      </c>
      <c r="D249" s="156">
        <f t="shared" si="59"/>
        <v>0</v>
      </c>
      <c r="E249" s="156">
        <f t="shared" si="59"/>
        <v>0</v>
      </c>
      <c r="F249" s="156">
        <f t="shared" si="59"/>
        <v>0</v>
      </c>
      <c r="G249" s="156">
        <f t="shared" si="59"/>
        <v>0</v>
      </c>
      <c r="H249" s="156">
        <f t="shared" si="59"/>
        <v>0</v>
      </c>
      <c r="I249" s="156">
        <f t="shared" si="59"/>
        <v>0</v>
      </c>
      <c r="J249" s="156">
        <f t="shared" si="59"/>
        <v>0</v>
      </c>
      <c r="K249" s="156">
        <f t="shared" si="59"/>
        <v>0</v>
      </c>
      <c r="L249" s="156">
        <f t="shared" si="59"/>
        <v>0</v>
      </c>
      <c r="M249" s="156">
        <f t="shared" si="59"/>
        <v>0</v>
      </c>
      <c r="N249" s="156">
        <f t="shared" si="59"/>
        <v>0</v>
      </c>
      <c r="O249" s="156">
        <f t="shared" si="59"/>
        <v>0</v>
      </c>
      <c r="P249" s="156">
        <f t="shared" si="59"/>
        <v>0</v>
      </c>
      <c r="Q249" s="156">
        <f t="shared" si="59"/>
        <v>0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383.79815928986204</v>
      </c>
      <c r="C250" s="157">
        <f t="shared" si="60"/>
        <v>378.32697918304876</v>
      </c>
      <c r="D250" s="157">
        <f t="shared" si="60"/>
        <v>438.50382779539427</v>
      </c>
      <c r="E250" s="157">
        <f t="shared" si="60"/>
        <v>460.90015003187483</v>
      </c>
      <c r="F250" s="157">
        <f t="shared" si="60"/>
        <v>376.31833905851101</v>
      </c>
      <c r="G250" s="157">
        <f t="shared" si="60"/>
        <v>711.62962917149105</v>
      </c>
      <c r="H250" s="157">
        <f t="shared" si="60"/>
        <v>585.95389583834788</v>
      </c>
      <c r="I250" s="157">
        <f t="shared" si="60"/>
        <v>569.6992995875629</v>
      </c>
      <c r="J250" s="157">
        <f t="shared" si="60"/>
        <v>463.47499465544377</v>
      </c>
      <c r="K250" s="157">
        <f t="shared" si="60"/>
        <v>471.09813913366946</v>
      </c>
      <c r="L250" s="157">
        <f t="shared" si="60"/>
        <v>481.79720032173788</v>
      </c>
      <c r="M250" s="157">
        <f t="shared" si="60"/>
        <v>484.73000567540294</v>
      </c>
      <c r="N250" s="157">
        <f t="shared" si="60"/>
        <v>495.68792984324517</v>
      </c>
      <c r="O250" s="157">
        <f t="shared" si="60"/>
        <v>493.23249149374891</v>
      </c>
      <c r="P250" s="157">
        <f t="shared" si="60"/>
        <v>509.41271846676585</v>
      </c>
      <c r="Q250" s="157">
        <f t="shared" si="60"/>
        <v>509.43268102198817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382.18861031856892</v>
      </c>
      <c r="C251" s="156">
        <f t="shared" si="61"/>
        <v>363.9434281196298</v>
      </c>
      <c r="D251" s="156">
        <f t="shared" si="61"/>
        <v>430.56360664224582</v>
      </c>
      <c r="E251" s="156">
        <f t="shared" si="61"/>
        <v>448.74746210821252</v>
      </c>
      <c r="F251" s="156">
        <f t="shared" si="61"/>
        <v>384.75431662598788</v>
      </c>
      <c r="G251" s="156">
        <f t="shared" si="61"/>
        <v>691.92411127357184</v>
      </c>
      <c r="H251" s="156">
        <f t="shared" si="61"/>
        <v>571.32327848226817</v>
      </c>
      <c r="I251" s="156">
        <f t="shared" si="61"/>
        <v>548.14735681572154</v>
      </c>
      <c r="J251" s="156">
        <f t="shared" si="61"/>
        <v>459.71205577877885</v>
      </c>
      <c r="K251" s="156">
        <f t="shared" si="61"/>
        <v>454.24007128310154</v>
      </c>
      <c r="L251" s="156">
        <f t="shared" si="61"/>
        <v>467.42136989728743</v>
      </c>
      <c r="M251" s="156">
        <f t="shared" si="61"/>
        <v>463.8176285238211</v>
      </c>
      <c r="N251" s="156">
        <f t="shared" si="61"/>
        <v>481.50275448346741</v>
      </c>
      <c r="O251" s="156">
        <f t="shared" si="61"/>
        <v>474.82134076076659</v>
      </c>
      <c r="P251" s="156">
        <f t="shared" si="61"/>
        <v>501.64365958582619</v>
      </c>
      <c r="Q251" s="156">
        <f t="shared" si="61"/>
        <v>493.01928078476038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382.18870113488487</v>
      </c>
      <c r="C252" s="156">
        <f t="shared" si="62"/>
        <v>417.43219253648914</v>
      </c>
      <c r="D252" s="156">
        <f t="shared" si="62"/>
        <v>429.61824539901579</v>
      </c>
      <c r="E252" s="156">
        <f t="shared" si="62"/>
        <v>503.63726822366738</v>
      </c>
      <c r="F252" s="156">
        <f t="shared" si="62"/>
        <v>317.23878823796355</v>
      </c>
      <c r="G252" s="156">
        <f t="shared" si="62"/>
        <v>857.64389133954649</v>
      </c>
      <c r="H252" s="156">
        <f t="shared" si="62"/>
        <v>442.03877131100586</v>
      </c>
      <c r="I252" s="156">
        <f t="shared" si="62"/>
        <v>693.31169385134308</v>
      </c>
      <c r="J252" s="156">
        <f t="shared" si="62"/>
        <v>368.14349645484401</v>
      </c>
      <c r="K252" s="156">
        <f t="shared" si="62"/>
        <v>571.34391360556015</v>
      </c>
      <c r="L252" s="156">
        <f t="shared" si="62"/>
        <v>493.08832779129034</v>
      </c>
      <c r="M252" s="156">
        <f t="shared" si="62"/>
        <v>498.99207990163717</v>
      </c>
      <c r="N252" s="156">
        <f t="shared" si="62"/>
        <v>479.64547373512579</v>
      </c>
      <c r="O252" s="156">
        <f t="shared" si="62"/>
        <v>504.04905649117927</v>
      </c>
      <c r="P252" s="156">
        <f t="shared" si="62"/>
        <v>506.45975937916739</v>
      </c>
      <c r="Q252" s="156">
        <f t="shared" si="62"/>
        <v>532.20616471740573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393.48449200450818</v>
      </c>
      <c r="C253" s="57">
        <f t="shared" si="63"/>
        <v>376.53537177320868</v>
      </c>
      <c r="D253" s="57">
        <f t="shared" si="63"/>
        <v>527.70332519614772</v>
      </c>
      <c r="E253" s="57">
        <f t="shared" si="63"/>
        <v>379.40891985162602</v>
      </c>
      <c r="F253" s="57">
        <f t="shared" si="63"/>
        <v>613.09453591936813</v>
      </c>
      <c r="G253" s="57">
        <f t="shared" si="63"/>
        <v>308.05334502504286</v>
      </c>
      <c r="H253" s="57">
        <f t="shared" si="63"/>
        <v>1227.1538130379513</v>
      </c>
      <c r="I253" s="57">
        <f t="shared" si="63"/>
        <v>256.29862374890905</v>
      </c>
      <c r="J253" s="57">
        <f t="shared" si="63"/>
        <v>960.82416633580749</v>
      </c>
      <c r="K253" s="57">
        <f t="shared" si="63"/>
        <v>169.67619739589711</v>
      </c>
      <c r="L253" s="57">
        <f t="shared" si="63"/>
        <v>550.29364561385569</v>
      </c>
      <c r="M253" s="57">
        <f t="shared" si="63"/>
        <v>568.02137808824682</v>
      </c>
      <c r="N253" s="57">
        <f t="shared" si="63"/>
        <v>609.29816998220576</v>
      </c>
      <c r="O253" s="57">
        <f t="shared" si="63"/>
        <v>566.99328802932871</v>
      </c>
      <c r="P253" s="57">
        <f t="shared" si="63"/>
        <v>551.87497600769188</v>
      </c>
      <c r="Q253" s="57">
        <f t="shared" si="63"/>
        <v>519.23459417752167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113.07042893182054</v>
      </c>
      <c r="C255" s="168">
        <f t="shared" si="64"/>
        <v>125.99717683552799</v>
      </c>
      <c r="D255" s="168">
        <f t="shared" si="64"/>
        <v>151.10162611580074</v>
      </c>
      <c r="E255" s="168">
        <f t="shared" si="64"/>
        <v>165.08811335206357</v>
      </c>
      <c r="F255" s="168">
        <f t="shared" si="64"/>
        <v>112.1852022821308</v>
      </c>
      <c r="G255" s="168">
        <f t="shared" si="64"/>
        <v>205.65210011534401</v>
      </c>
      <c r="H255" s="168">
        <f t="shared" si="64"/>
        <v>123.63089422539764</v>
      </c>
      <c r="I255" s="168">
        <f t="shared" si="64"/>
        <v>165.36765676738744</v>
      </c>
      <c r="J255" s="168">
        <f t="shared" si="64"/>
        <v>75.363802927175811</v>
      </c>
      <c r="K255" s="168">
        <f t="shared" si="64"/>
        <v>105.375582063938</v>
      </c>
      <c r="L255" s="168">
        <f t="shared" si="64"/>
        <v>76.334208190885803</v>
      </c>
      <c r="M255" s="168">
        <f t="shared" si="64"/>
        <v>78.781534649501907</v>
      </c>
      <c r="N255" s="168">
        <f t="shared" si="64"/>
        <v>71.73155490976815</v>
      </c>
      <c r="O255" s="168">
        <f t="shared" si="64"/>
        <v>75.761456698411223</v>
      </c>
      <c r="P255" s="168">
        <f t="shared" si="64"/>
        <v>74.335497963585382</v>
      </c>
      <c r="Q255" s="168">
        <f t="shared" si="64"/>
        <v>89.037001922373818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46.466667534777223</v>
      </c>
      <c r="C261" s="157">
        <f t="shared" si="70"/>
        <v>67.746524761614012</v>
      </c>
      <c r="D261" s="157">
        <f t="shared" si="70"/>
        <v>86.801674366629101</v>
      </c>
      <c r="E261" s="157">
        <f t="shared" si="70"/>
        <v>80.477814974880133</v>
      </c>
      <c r="F261" s="157">
        <f t="shared" si="70"/>
        <v>61.19585751454003</v>
      </c>
      <c r="G261" s="157">
        <f t="shared" si="70"/>
        <v>84.035231932272808</v>
      </c>
      <c r="H261" s="157">
        <f t="shared" si="70"/>
        <v>57.113033369363905</v>
      </c>
      <c r="I261" s="157">
        <f t="shared" si="70"/>
        <v>65.898579303938575</v>
      </c>
      <c r="J261" s="157">
        <f t="shared" si="70"/>
        <v>25.21208699153814</v>
      </c>
      <c r="K261" s="157">
        <f t="shared" si="70"/>
        <v>20.738953667098681</v>
      </c>
      <c r="L261" s="157">
        <f t="shared" si="70"/>
        <v>6.2078891266522982</v>
      </c>
      <c r="M261" s="157">
        <f t="shared" si="70"/>
        <v>6.4084426411670394</v>
      </c>
      <c r="N261" s="157">
        <f t="shared" si="70"/>
        <v>5.4430486352098919</v>
      </c>
      <c r="O261" s="157">
        <f t="shared" si="70"/>
        <v>5.2118776607583719</v>
      </c>
      <c r="P261" s="157">
        <f t="shared" si="70"/>
        <v>1.1080539998682388</v>
      </c>
      <c r="Q261" s="157">
        <f t="shared" si="70"/>
        <v>0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361.0999110321228</v>
      </c>
      <c r="C266" s="162">
        <f t="shared" si="75"/>
        <v>366.34853615106471</v>
      </c>
      <c r="D266" s="162">
        <f t="shared" si="75"/>
        <v>422.2589240177258</v>
      </c>
      <c r="E266" s="162">
        <f t="shared" si="75"/>
        <v>408.23478108029838</v>
      </c>
      <c r="F266" s="162">
        <f t="shared" si="75"/>
        <v>322.07431930546352</v>
      </c>
      <c r="G266" s="162">
        <f t="shared" si="75"/>
        <v>453.39178289570532</v>
      </c>
      <c r="H266" s="162">
        <f t="shared" si="75"/>
        <v>390.714134040825</v>
      </c>
      <c r="I266" s="162">
        <f t="shared" si="75"/>
        <v>492.99145806021841</v>
      </c>
      <c r="J266" s="162">
        <f t="shared" si="75"/>
        <v>404.31667079419628</v>
      </c>
      <c r="K266" s="162">
        <f t="shared" si="75"/>
        <v>387.11550012776337</v>
      </c>
      <c r="L266" s="162">
        <f t="shared" si="75"/>
        <v>385.94013615120735</v>
      </c>
      <c r="M266" s="162">
        <f t="shared" si="75"/>
        <v>388.79722370344427</v>
      </c>
      <c r="N266" s="162">
        <f t="shared" si="75"/>
        <v>385.44018973650083</v>
      </c>
      <c r="O266" s="162">
        <f t="shared" si="75"/>
        <v>382.87929077660164</v>
      </c>
      <c r="P266" s="162">
        <f t="shared" si="75"/>
        <v>381.81764989316144</v>
      </c>
      <c r="Q266" s="162">
        <f t="shared" si="75"/>
        <v>0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0</v>
      </c>
      <c r="C267" s="160">
        <f t="shared" si="76"/>
        <v>0</v>
      </c>
      <c r="D267" s="160">
        <f t="shared" si="76"/>
        <v>0</v>
      </c>
      <c r="E267" s="160">
        <f t="shared" si="76"/>
        <v>0</v>
      </c>
      <c r="F267" s="160">
        <f t="shared" si="76"/>
        <v>0</v>
      </c>
      <c r="G267" s="160">
        <f t="shared" si="76"/>
        <v>0</v>
      </c>
      <c r="H267" s="160">
        <f t="shared" si="76"/>
        <v>0</v>
      </c>
      <c r="I267" s="160">
        <f t="shared" si="76"/>
        <v>0</v>
      </c>
      <c r="J267" s="160">
        <f t="shared" si="76"/>
        <v>0</v>
      </c>
      <c r="K267" s="160">
        <f t="shared" si="76"/>
        <v>0</v>
      </c>
      <c r="L267" s="160">
        <f t="shared" si="76"/>
        <v>0</v>
      </c>
      <c r="M267" s="160">
        <f t="shared" si="76"/>
        <v>0</v>
      </c>
      <c r="N267" s="160">
        <f t="shared" si="76"/>
        <v>0</v>
      </c>
      <c r="O267" s="160">
        <f t="shared" si="76"/>
        <v>0</v>
      </c>
      <c r="P267" s="160">
        <f t="shared" si="76"/>
        <v>0</v>
      </c>
      <c r="Q267" s="160">
        <f t="shared" si="76"/>
        <v>0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0</v>
      </c>
      <c r="C268" s="156">
        <f t="shared" si="77"/>
        <v>0</v>
      </c>
      <c r="D268" s="156">
        <f t="shared" si="77"/>
        <v>0</v>
      </c>
      <c r="E268" s="156">
        <f t="shared" si="77"/>
        <v>0</v>
      </c>
      <c r="F268" s="156">
        <f t="shared" si="77"/>
        <v>0</v>
      </c>
      <c r="G268" s="156">
        <f t="shared" si="77"/>
        <v>0</v>
      </c>
      <c r="H268" s="156">
        <f t="shared" si="77"/>
        <v>0</v>
      </c>
      <c r="I268" s="156">
        <f t="shared" si="77"/>
        <v>0</v>
      </c>
      <c r="J268" s="156">
        <f t="shared" si="77"/>
        <v>0</v>
      </c>
      <c r="K268" s="156">
        <f t="shared" si="77"/>
        <v>0</v>
      </c>
      <c r="L268" s="156">
        <f t="shared" si="77"/>
        <v>0</v>
      </c>
      <c r="M268" s="156">
        <f t="shared" si="77"/>
        <v>0</v>
      </c>
      <c r="N268" s="156">
        <f t="shared" si="77"/>
        <v>0</v>
      </c>
      <c r="O268" s="156">
        <f t="shared" si="77"/>
        <v>0</v>
      </c>
      <c r="P268" s="156">
        <f t="shared" si="77"/>
        <v>0</v>
      </c>
      <c r="Q268" s="156">
        <f t="shared" si="77"/>
        <v>0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66.603761397043328</v>
      </c>
      <c r="C274" s="157">
        <f t="shared" si="83"/>
        <v>58.25065207391399</v>
      </c>
      <c r="D274" s="157">
        <f t="shared" si="83"/>
        <v>64.299951749171626</v>
      </c>
      <c r="E274" s="157">
        <f t="shared" si="83"/>
        <v>84.610298377183412</v>
      </c>
      <c r="F274" s="157">
        <f t="shared" si="83"/>
        <v>50.989344767590758</v>
      </c>
      <c r="G274" s="157">
        <f t="shared" si="83"/>
        <v>121.61686818307119</v>
      </c>
      <c r="H274" s="157">
        <f t="shared" si="83"/>
        <v>66.517860856033749</v>
      </c>
      <c r="I274" s="157">
        <f t="shared" si="83"/>
        <v>99.469077463448855</v>
      </c>
      <c r="J274" s="157">
        <f t="shared" si="83"/>
        <v>50.151715935637675</v>
      </c>
      <c r="K274" s="157">
        <f t="shared" si="83"/>
        <v>84.636628396839299</v>
      </c>
      <c r="L274" s="157">
        <f t="shared" si="83"/>
        <v>70.126319064233499</v>
      </c>
      <c r="M274" s="157">
        <f t="shared" si="83"/>
        <v>72.373092008334865</v>
      </c>
      <c r="N274" s="157">
        <f t="shared" si="83"/>
        <v>66.288506274558259</v>
      </c>
      <c r="O274" s="157">
        <f t="shared" si="83"/>
        <v>70.549579037652848</v>
      </c>
      <c r="P274" s="157">
        <f t="shared" si="83"/>
        <v>73.227443963717135</v>
      </c>
      <c r="Q274" s="157">
        <f t="shared" si="83"/>
        <v>89.037001922373818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222.59270905362501</v>
      </c>
      <c r="C276" s="156">
        <f t="shared" si="85"/>
        <v>243.11907261250627</v>
      </c>
      <c r="D276" s="156">
        <f t="shared" si="85"/>
        <v>242.75855004723098</v>
      </c>
      <c r="E276" s="156">
        <f t="shared" si="85"/>
        <v>272.29021765153516</v>
      </c>
      <c r="F276" s="156">
        <f t="shared" si="85"/>
        <v>168.54609914922034</v>
      </c>
      <c r="G276" s="156">
        <f t="shared" si="85"/>
        <v>451.52937278408888</v>
      </c>
      <c r="H276" s="156">
        <f t="shared" si="85"/>
        <v>228.96642284654936</v>
      </c>
      <c r="I276" s="156">
        <f t="shared" si="85"/>
        <v>354.9485686977356</v>
      </c>
      <c r="J276" s="156">
        <f t="shared" si="85"/>
        <v>186.28586427844522</v>
      </c>
      <c r="K276" s="156">
        <f t="shared" si="85"/>
        <v>288.35531828084476</v>
      </c>
      <c r="L276" s="156">
        <f t="shared" si="85"/>
        <v>248.07888059852655</v>
      </c>
      <c r="M276" s="156">
        <f t="shared" si="85"/>
        <v>248.60515407292402</v>
      </c>
      <c r="N276" s="156">
        <f t="shared" si="85"/>
        <v>237.95206861950263</v>
      </c>
      <c r="O276" s="156">
        <f t="shared" si="85"/>
        <v>249.8046513005626</v>
      </c>
      <c r="P276" s="156">
        <f t="shared" si="85"/>
        <v>249.42164356116064</v>
      </c>
      <c r="Q276" s="156">
        <f t="shared" si="85"/>
        <v>260.98361947135174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395.43592023812147</v>
      </c>
      <c r="C279" s="184">
        <f>C207/RES_summary!C$19</f>
        <v>342.10841884121902</v>
      </c>
      <c r="D279" s="184">
        <f>D207/RES_summary!D$19</f>
        <v>346.00316177049001</v>
      </c>
      <c r="E279" s="184">
        <f>E207/RES_summary!E$19</f>
        <v>348.41962363653545</v>
      </c>
      <c r="F279" s="184">
        <f>F207/RES_summary!F$19</f>
        <v>358.14409183810943</v>
      </c>
      <c r="G279" s="184">
        <f>G207/RES_summary!G$19</f>
        <v>354.63168940840245</v>
      </c>
      <c r="H279" s="184">
        <f>H207/RES_summary!H$19</f>
        <v>311.12419000214061</v>
      </c>
      <c r="I279" s="184">
        <f>I207/RES_summary!I$19</f>
        <v>300.50232426354171</v>
      </c>
      <c r="J279" s="184">
        <f>J207/RES_summary!J$19</f>
        <v>324.57494022996218</v>
      </c>
      <c r="K279" s="184">
        <f>K207/RES_summary!K$19</f>
        <v>309.55764606127605</v>
      </c>
      <c r="L279" s="184">
        <f>L207/RES_summary!L$19</f>
        <v>314.84056978524166</v>
      </c>
      <c r="M279" s="184">
        <f>M207/RES_summary!M$19</f>
        <v>290.62378385886029</v>
      </c>
      <c r="N279" s="184">
        <f>N207/RES_summary!N$19</f>
        <v>300.27398877924304</v>
      </c>
      <c r="O279" s="184">
        <f>O207/RES_summary!O$19</f>
        <v>283.23171483924773</v>
      </c>
      <c r="P279" s="184">
        <f>P207/RES_summary!P$19</f>
        <v>270.4748492054718</v>
      </c>
      <c r="Q279" s="184">
        <f>Q207/RES_summary!Q$19</f>
        <v>260.5317207594295</v>
      </c>
    </row>
    <row r="280" spans="1:17" ht="12" customHeight="1" x14ac:dyDescent="0.25">
      <c r="A280" s="158" t="s">
        <v>65</v>
      </c>
      <c r="B280" s="178">
        <f>B208/RES_summary!B$19</f>
        <v>326.35581588525361</v>
      </c>
      <c r="C280" s="178">
        <f>C208/RES_summary!C$19</f>
        <v>272.02559140123691</v>
      </c>
      <c r="D280" s="178">
        <f>D208/RES_summary!D$19</f>
        <v>269.73034678751009</v>
      </c>
      <c r="E280" s="178">
        <f>E208/RES_summary!E$19</f>
        <v>270.35937444797014</v>
      </c>
      <c r="F280" s="178">
        <f>F208/RES_summary!F$19</f>
        <v>291.0066779338581</v>
      </c>
      <c r="G280" s="178">
        <f>G208/RES_summary!G$19</f>
        <v>256.8610203204093</v>
      </c>
      <c r="H280" s="178">
        <f>H208/RES_summary!H$19</f>
        <v>225.24937459760824</v>
      </c>
      <c r="I280" s="178">
        <f>I208/RES_summary!I$19</f>
        <v>208.92293912810069</v>
      </c>
      <c r="J280" s="178">
        <f>J208/RES_summary!J$19</f>
        <v>247.70027176643805</v>
      </c>
      <c r="K280" s="178">
        <f>K208/RES_summary!K$19</f>
        <v>233.37914360511931</v>
      </c>
      <c r="L280" s="178">
        <f>L208/RES_summary!L$19</f>
        <v>239.6532317693775</v>
      </c>
      <c r="M280" s="178">
        <f>M208/RES_summary!M$19</f>
        <v>217.66084963203028</v>
      </c>
      <c r="N280" s="178">
        <f>N208/RES_summary!N$19</f>
        <v>226.99671550475315</v>
      </c>
      <c r="O280" s="178">
        <f>O208/RES_summary!O$19</f>
        <v>210.76756903783803</v>
      </c>
      <c r="P280" s="178">
        <f>P208/RES_summary!P$19</f>
        <v>198.00070995575211</v>
      </c>
      <c r="Q280" s="178">
        <f>Q208/RES_summary!Q$19</f>
        <v>189.17336777139968</v>
      </c>
    </row>
    <row r="281" spans="1:17" ht="12" customHeight="1" x14ac:dyDescent="0.25">
      <c r="A281" s="23" t="s">
        <v>157</v>
      </c>
      <c r="B281" s="177">
        <f>B209/RES_summary!B$19</f>
        <v>325.88243630748519</v>
      </c>
      <c r="C281" s="177">
        <f>C209/RES_summary!C$19</f>
        <v>271.30687423993527</v>
      </c>
      <c r="D281" s="177">
        <f>D209/RES_summary!D$19</f>
        <v>269.01755405809064</v>
      </c>
      <c r="E281" s="177">
        <f>E209/RES_summary!E$19</f>
        <v>268.55316017314721</v>
      </c>
      <c r="F281" s="177">
        <f>F209/RES_summary!F$19</f>
        <v>290.52696199676552</v>
      </c>
      <c r="G281" s="177">
        <f>G209/RES_summary!G$19</f>
        <v>254.19371851453755</v>
      </c>
      <c r="H281" s="177">
        <f>H209/RES_summary!H$19</f>
        <v>223.6478395365385</v>
      </c>
      <c r="I281" s="177">
        <f>I209/RES_summary!I$19</f>
        <v>205.73473998403534</v>
      </c>
      <c r="J281" s="177">
        <f>J209/RES_summary!J$19</f>
        <v>246.02194288967789</v>
      </c>
      <c r="K281" s="177">
        <f>K209/RES_summary!K$19</f>
        <v>230.39468901134447</v>
      </c>
      <c r="L281" s="177">
        <f>L209/RES_summary!L$19</f>
        <v>237.96934674226495</v>
      </c>
      <c r="M281" s="177">
        <f>M209/RES_summary!M$19</f>
        <v>216.30995576433949</v>
      </c>
      <c r="N281" s="177">
        <f>N209/RES_summary!N$19</f>
        <v>225.5345586830266</v>
      </c>
      <c r="O281" s="177">
        <f>O209/RES_summary!O$19</f>
        <v>209.54398874789487</v>
      </c>
      <c r="P281" s="177">
        <f>P209/RES_summary!P$19</f>
        <v>196.62957359923047</v>
      </c>
      <c r="Q281" s="177">
        <f>Q209/RES_summary!Q$19</f>
        <v>187.48490474201736</v>
      </c>
    </row>
    <row r="282" spans="1:17" ht="12" customHeight="1" x14ac:dyDescent="0.25">
      <c r="A282" s="23" t="s">
        <v>60</v>
      </c>
      <c r="B282" s="177">
        <f>B210/RES_summary!B$19</f>
        <v>0.4733795777683989</v>
      </c>
      <c r="C282" s="177">
        <f>C210/RES_summary!C$19</f>
        <v>0.71871716130164554</v>
      </c>
      <c r="D282" s="177">
        <f>D210/RES_summary!D$19</f>
        <v>0.71279272941943905</v>
      </c>
      <c r="E282" s="177">
        <f>E210/RES_summary!E$19</f>
        <v>1.8062142748229386</v>
      </c>
      <c r="F282" s="177">
        <f>F210/RES_summary!F$19</f>
        <v>0.47971593709258109</v>
      </c>
      <c r="G282" s="177">
        <f>G210/RES_summary!G$19</f>
        <v>2.6673018058717188</v>
      </c>
      <c r="H282" s="177">
        <f>H210/RES_summary!H$19</f>
        <v>1.6015350610697372</v>
      </c>
      <c r="I282" s="177">
        <f>I210/RES_summary!I$19</f>
        <v>3.1881991440653401</v>
      </c>
      <c r="J282" s="177">
        <f>J210/RES_summary!J$19</f>
        <v>1.6783288767601963</v>
      </c>
      <c r="K282" s="177">
        <f>K210/RES_summary!K$19</f>
        <v>2.9844545937748141</v>
      </c>
      <c r="L282" s="177">
        <f>L210/RES_summary!L$19</f>
        <v>1.6838850271125392</v>
      </c>
      <c r="M282" s="177">
        <f>M210/RES_summary!M$19</f>
        <v>1.3508938676908</v>
      </c>
      <c r="N282" s="177">
        <f>N210/RES_summary!N$19</f>
        <v>1.4621568217265732</v>
      </c>
      <c r="O282" s="177">
        <f>O210/RES_summary!O$19</f>
        <v>1.2235802899431469</v>
      </c>
      <c r="P282" s="177">
        <f>P210/RES_summary!P$19</f>
        <v>1.3711363565216446</v>
      </c>
      <c r="Q282" s="177">
        <f>Q210/RES_summary!Q$19</f>
        <v>1.6884630293822864</v>
      </c>
    </row>
    <row r="283" spans="1:17" ht="12" customHeight="1" x14ac:dyDescent="0.25">
      <c r="A283" s="158" t="s">
        <v>112</v>
      </c>
      <c r="B283" s="178">
        <f>B211/RES_summary!B$19</f>
        <v>0.19164723978908099</v>
      </c>
      <c r="C283" s="178">
        <f>C211/RES_summary!C$19</f>
        <v>0.23240411279121378</v>
      </c>
      <c r="D283" s="178">
        <f>D211/RES_summary!D$19</f>
        <v>0.27244049363309408</v>
      </c>
      <c r="E283" s="178">
        <f>E211/RES_summary!E$19</f>
        <v>0.30306118528175341</v>
      </c>
      <c r="F283" s="178">
        <f>F211/RES_summary!F$19</f>
        <v>0.33767617258221344</v>
      </c>
      <c r="G283" s="178">
        <f>G211/RES_summary!G$19</f>
        <v>0.37365629320606103</v>
      </c>
      <c r="H283" s="178">
        <f>H211/RES_summary!H$19</f>
        <v>0.42179162453584612</v>
      </c>
      <c r="I283" s="178">
        <f>I211/RES_summary!I$19</f>
        <v>0.47880058251892677</v>
      </c>
      <c r="J283" s="178">
        <f>J211/RES_summary!J$19</f>
        <v>0.5662258680689477</v>
      </c>
      <c r="K283" s="178">
        <f>K211/RES_summary!K$19</f>
        <v>0.59097070344485436</v>
      </c>
      <c r="L283" s="178">
        <f>L211/RES_summary!L$19</f>
        <v>0.62856219120141654</v>
      </c>
      <c r="M283" s="178">
        <f>M211/RES_summary!M$19</f>
        <v>0.64636626784033124</v>
      </c>
      <c r="N283" s="178">
        <f>N211/RES_summary!N$19</f>
        <v>0.70578943080942513</v>
      </c>
      <c r="O283" s="178">
        <f>O211/RES_summary!O$19</f>
        <v>0.76538722443771701</v>
      </c>
      <c r="P283" s="178">
        <f>P211/RES_summary!P$19</f>
        <v>0.78009596437693463</v>
      </c>
      <c r="Q283" s="178">
        <f>Q211/RES_summary!Q$19</f>
        <v>0.78238172199340206</v>
      </c>
    </row>
    <row r="284" spans="1:17" ht="12" customHeight="1" x14ac:dyDescent="0.25">
      <c r="A284" s="23" t="s">
        <v>60</v>
      </c>
      <c r="B284" s="177">
        <f>B212/RES_summary!B$19</f>
        <v>0.19164723978908099</v>
      </c>
      <c r="C284" s="177">
        <f>C212/RES_summary!C$19</f>
        <v>0.23240411279121378</v>
      </c>
      <c r="D284" s="177">
        <f>D212/RES_summary!D$19</f>
        <v>0.27244049363309408</v>
      </c>
      <c r="E284" s="177">
        <f>E212/RES_summary!E$19</f>
        <v>0.30306118528175341</v>
      </c>
      <c r="F284" s="177">
        <f>F212/RES_summary!F$19</f>
        <v>0.33767617258221344</v>
      </c>
      <c r="G284" s="177">
        <f>G212/RES_summary!G$19</f>
        <v>0.37365629320606103</v>
      </c>
      <c r="H284" s="177">
        <f>H212/RES_summary!H$19</f>
        <v>0.42179162453584612</v>
      </c>
      <c r="I284" s="177">
        <f>I212/RES_summary!I$19</f>
        <v>0.47880058251892677</v>
      </c>
      <c r="J284" s="177">
        <f>J212/RES_summary!J$19</f>
        <v>0.5662258680689477</v>
      </c>
      <c r="K284" s="177">
        <f>K212/RES_summary!K$19</f>
        <v>0.59097070344485436</v>
      </c>
      <c r="L284" s="177">
        <f>L212/RES_summary!L$19</f>
        <v>0.62856219120141654</v>
      </c>
      <c r="M284" s="177">
        <f>M212/RES_summary!M$19</f>
        <v>0.64636626784033124</v>
      </c>
      <c r="N284" s="177">
        <f>N212/RES_summary!N$19</f>
        <v>0.70578943080942513</v>
      </c>
      <c r="O284" s="177">
        <f>O212/RES_summary!O$19</f>
        <v>0.76538722443771701</v>
      </c>
      <c r="P284" s="177">
        <f>P212/RES_summary!P$19</f>
        <v>0.78009596437693463</v>
      </c>
      <c r="Q284" s="177">
        <f>Q212/RES_summary!Q$19</f>
        <v>0.78238172199340206</v>
      </c>
    </row>
    <row r="285" spans="1:17" ht="12" customHeight="1" x14ac:dyDescent="0.25">
      <c r="A285" s="158" t="s">
        <v>63</v>
      </c>
      <c r="B285" s="178">
        <f>B213/RES_summary!B$19</f>
        <v>43.135880418197878</v>
      </c>
      <c r="C285" s="178">
        <f>C213/RES_summary!C$19</f>
        <v>44.030916409314543</v>
      </c>
      <c r="D285" s="178">
        <f>D213/RES_summary!D$19</f>
        <v>46.140625127178048</v>
      </c>
      <c r="E285" s="178">
        <f>E213/RES_summary!E$19</f>
        <v>47.074958325838892</v>
      </c>
      <c r="F285" s="178">
        <f>F213/RES_summary!F$19</f>
        <v>42.152222313347742</v>
      </c>
      <c r="G285" s="178">
        <f>G213/RES_summary!G$19</f>
        <v>50.657792653239923</v>
      </c>
      <c r="H285" s="178">
        <f>H213/RES_summary!H$19</f>
        <v>49.905247730596017</v>
      </c>
      <c r="I285" s="178">
        <f>I213/RES_summary!I$19</f>
        <v>55.03239497930111</v>
      </c>
      <c r="J285" s="178">
        <f>J213/RES_summary!J$19</f>
        <v>48.041842704073538</v>
      </c>
      <c r="K285" s="178">
        <f>K213/RES_summary!K$19</f>
        <v>46.468104399358182</v>
      </c>
      <c r="L285" s="178">
        <f>L213/RES_summary!L$19</f>
        <v>45.955290841113346</v>
      </c>
      <c r="M285" s="178">
        <f>M213/RES_summary!M$19</f>
        <v>44.417531237183184</v>
      </c>
      <c r="N285" s="178">
        <f>N213/RES_summary!N$19</f>
        <v>44.531592554973585</v>
      </c>
      <c r="O285" s="178">
        <f>O213/RES_summary!O$19</f>
        <v>43.986791285126365</v>
      </c>
      <c r="P285" s="178">
        <f>P213/RES_summary!P$19</f>
        <v>43.614159957083231</v>
      </c>
      <c r="Q285" s="178">
        <f>Q213/RES_summary!Q$19</f>
        <v>43.024307844764252</v>
      </c>
    </row>
    <row r="286" spans="1:17" ht="12" customHeight="1" x14ac:dyDescent="0.25">
      <c r="A286" s="167" t="s">
        <v>156</v>
      </c>
      <c r="B286" s="183">
        <f>B214/RES_summary!B$19</f>
        <v>45.621781044063347</v>
      </c>
      <c r="C286" s="183">
        <f>C214/RES_summary!C$19</f>
        <v>46.083493484561409</v>
      </c>
      <c r="D286" s="183">
        <f>D214/RES_summary!D$19</f>
        <v>46.834095661836351</v>
      </c>
      <c r="E286" s="183">
        <f>E214/RES_summary!E$19</f>
        <v>48.822242536440257</v>
      </c>
      <c r="F286" s="183">
        <f>F214/RES_summary!F$19</f>
        <v>44.538388515614471</v>
      </c>
      <c r="G286" s="183">
        <f>G214/RES_summary!G$19</f>
        <v>52.47411516120475</v>
      </c>
      <c r="H286" s="183">
        <f>H214/RES_summary!H$19</f>
        <v>54.173595837962395</v>
      </c>
      <c r="I286" s="183">
        <f>I214/RES_summary!I$19</f>
        <v>56.133803523987893</v>
      </c>
      <c r="J286" s="183">
        <f>J214/RES_summary!J$19</f>
        <v>48.768832027647598</v>
      </c>
      <c r="K286" s="183">
        <f>K214/RES_summary!K$19</f>
        <v>47.077151764620737</v>
      </c>
      <c r="L286" s="183">
        <f>L214/RES_summary!L$19</f>
        <v>46.740506820099185</v>
      </c>
      <c r="M286" s="183">
        <f>M214/RES_summary!M$19</f>
        <v>45.303325224274623</v>
      </c>
      <c r="N286" s="183">
        <f>N214/RES_summary!N$19</f>
        <v>45.001786589959941</v>
      </c>
      <c r="O286" s="183">
        <f>O214/RES_summary!O$19</f>
        <v>44.697382179820153</v>
      </c>
      <c r="P286" s="183">
        <f>P214/RES_summary!P$19</f>
        <v>43.823391083103303</v>
      </c>
      <c r="Q286" s="183">
        <f>Q214/RES_summary!Q$19</f>
        <v>43.618784413000121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0</v>
      </c>
      <c r="M287" s="183">
        <f>M215/RES_summary!M$19</f>
        <v>0</v>
      </c>
      <c r="N287" s="183">
        <f>N215/RES_summary!N$19</f>
        <v>0</v>
      </c>
      <c r="O287" s="183">
        <f>O215/RES_summary!O$19</f>
        <v>0</v>
      </c>
      <c r="P287" s="183">
        <f>P215/RES_summary!P$19</f>
        <v>0</v>
      </c>
      <c r="Q287" s="183">
        <f>Q215/RES_summary!Q$19</f>
        <v>0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0</v>
      </c>
      <c r="M288" s="182">
        <f>M216/RES_summary!M$19</f>
        <v>0</v>
      </c>
      <c r="N288" s="182">
        <f>N216/RES_summary!N$19</f>
        <v>0</v>
      </c>
      <c r="O288" s="182">
        <f>O216/RES_summary!O$19</f>
        <v>0</v>
      </c>
      <c r="P288" s="182">
        <f>P216/RES_summary!P$19</f>
        <v>0</v>
      </c>
      <c r="Q288" s="182">
        <f>Q216/RES_summary!Q$19</f>
        <v>0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0</v>
      </c>
      <c r="M289" s="181">
        <f>M217/RES_summary!M$19</f>
        <v>0</v>
      </c>
      <c r="N289" s="181">
        <f>N217/RES_summary!N$19</f>
        <v>0</v>
      </c>
      <c r="O289" s="181">
        <f>O217/RES_summary!O$19</f>
        <v>0</v>
      </c>
      <c r="P289" s="181">
        <f>P217/RES_summary!P$19</f>
        <v>0</v>
      </c>
      <c r="Q289" s="181">
        <f>Q217/RES_summary!Q$19</f>
        <v>0</v>
      </c>
    </row>
    <row r="290" spans="1:17" ht="12" customHeight="1" x14ac:dyDescent="0.25">
      <c r="A290" s="163" t="s">
        <v>144</v>
      </c>
      <c r="B290" s="180">
        <f>B218/RES_summary!B$19</f>
        <v>38.018091725941566</v>
      </c>
      <c r="C290" s="180">
        <f>C218/RES_summary!C$19</f>
        <v>38.402853211953556</v>
      </c>
      <c r="D290" s="180">
        <f>D218/RES_summary!D$19</f>
        <v>44.111405727828163</v>
      </c>
      <c r="E290" s="180">
        <f>E218/RES_summary!E$19</f>
        <v>42.470802432879189</v>
      </c>
      <c r="F290" s="180">
        <f>F218/RES_summary!F$19</f>
        <v>33.321680655931274</v>
      </c>
      <c r="G290" s="180">
        <f>G218/RES_summary!G$19</f>
        <v>46.646709589261988</v>
      </c>
      <c r="H290" s="180">
        <f>H218/RES_summary!H$19</f>
        <v>40.003353850373294</v>
      </c>
      <c r="I290" s="180">
        <f>I218/RES_summary!I$19</f>
        <v>50.219096783447334</v>
      </c>
      <c r="J290" s="180">
        <f>J218/RES_summary!J$19</f>
        <v>40.946959736175629</v>
      </c>
      <c r="K290" s="180">
        <f>K218/RES_summary!K$19</f>
        <v>38.947222706099112</v>
      </c>
      <c r="L290" s="180">
        <f>L218/RES_summary!L$19</f>
        <v>38.590418174356877</v>
      </c>
      <c r="M290" s="180">
        <f>M218/RES_summary!M$19</f>
        <v>38.607716798324873</v>
      </c>
      <c r="N290" s="180">
        <f>N218/RES_summary!N$19</f>
        <v>38.037512820457529</v>
      </c>
      <c r="O290" s="180">
        <f>O218/RES_summary!O$19</f>
        <v>37.49958407827468</v>
      </c>
      <c r="P290" s="180">
        <f>P218/RES_summary!P$19</f>
        <v>37.113321112467688</v>
      </c>
      <c r="Q290" s="180">
        <f>Q218/RES_summary!Q$19</f>
        <v>0</v>
      </c>
    </row>
    <row r="291" spans="1:17" ht="12" customHeight="1" x14ac:dyDescent="0.25">
      <c r="A291" s="161" t="s">
        <v>143</v>
      </c>
      <c r="B291" s="179">
        <f>B219/RES_summary!B$19</f>
        <v>0</v>
      </c>
      <c r="C291" s="179">
        <f>C219/RES_summary!C$19</f>
        <v>0</v>
      </c>
      <c r="D291" s="179">
        <f>D219/RES_summary!D$19</f>
        <v>0</v>
      </c>
      <c r="E291" s="179">
        <f>E219/RES_summary!E$19</f>
        <v>0</v>
      </c>
      <c r="F291" s="179">
        <f>F219/RES_summary!F$19</f>
        <v>0</v>
      </c>
      <c r="G291" s="179">
        <f>G219/RES_summary!G$19</f>
        <v>0</v>
      </c>
      <c r="H291" s="179">
        <f>H219/RES_summary!H$19</f>
        <v>0</v>
      </c>
      <c r="I291" s="179">
        <f>I219/RES_summary!I$19</f>
        <v>0</v>
      </c>
      <c r="J291" s="179">
        <f>J219/RES_summary!J$19</f>
        <v>0</v>
      </c>
      <c r="K291" s="179">
        <f>K219/RES_summary!K$19</f>
        <v>0</v>
      </c>
      <c r="L291" s="179">
        <f>L219/RES_summary!L$19</f>
        <v>0</v>
      </c>
      <c r="M291" s="179">
        <f>M219/RES_summary!M$19</f>
        <v>0</v>
      </c>
      <c r="N291" s="179">
        <f>N219/RES_summary!N$19</f>
        <v>0</v>
      </c>
      <c r="O291" s="179">
        <f>O219/RES_summary!O$19</f>
        <v>0</v>
      </c>
      <c r="P291" s="179">
        <f>P219/RES_summary!P$19</f>
        <v>0</v>
      </c>
      <c r="Q291" s="179">
        <f>Q219/RES_summary!Q$19</f>
        <v>0</v>
      </c>
    </row>
    <row r="292" spans="1:17" ht="12" customHeight="1" x14ac:dyDescent="0.25">
      <c r="A292" s="148" t="s">
        <v>57</v>
      </c>
      <c r="B292" s="177">
        <f>B220/RES_summary!B$19</f>
        <v>0</v>
      </c>
      <c r="C292" s="177">
        <f>C220/RES_summary!C$19</f>
        <v>0</v>
      </c>
      <c r="D292" s="177">
        <f>D220/RES_summary!D$19</f>
        <v>0</v>
      </c>
      <c r="E292" s="177">
        <f>E220/RES_summary!E$19</f>
        <v>0</v>
      </c>
      <c r="F292" s="177">
        <f>F220/RES_summary!F$19</f>
        <v>0</v>
      </c>
      <c r="G292" s="177">
        <f>G220/RES_summary!G$19</f>
        <v>0</v>
      </c>
      <c r="H292" s="177">
        <f>H220/RES_summary!H$19</f>
        <v>0</v>
      </c>
      <c r="I292" s="177">
        <f>I220/RES_summary!I$19</f>
        <v>0</v>
      </c>
      <c r="J292" s="177">
        <f>J220/RES_summary!J$19</f>
        <v>0</v>
      </c>
      <c r="K292" s="177">
        <f>K220/RES_summary!K$19</f>
        <v>0</v>
      </c>
      <c r="L292" s="177">
        <f>L220/RES_summary!L$19</f>
        <v>0</v>
      </c>
      <c r="M292" s="177">
        <f>M220/RES_summary!M$19</f>
        <v>0</v>
      </c>
      <c r="N292" s="177">
        <f>N220/RES_summary!N$19</f>
        <v>0</v>
      </c>
      <c r="O292" s="177">
        <f>O220/RES_summary!O$19</f>
        <v>0</v>
      </c>
      <c r="P292" s="177">
        <f>P220/RES_summary!P$19</f>
        <v>0</v>
      </c>
      <c r="Q292" s="177">
        <f>Q220/RES_summary!Q$19</f>
        <v>0</v>
      </c>
    </row>
    <row r="293" spans="1:17" ht="12" customHeight="1" x14ac:dyDescent="0.25">
      <c r="A293" s="148" t="s">
        <v>59</v>
      </c>
      <c r="B293" s="177">
        <f>B221/RES_summary!B$19</f>
        <v>0</v>
      </c>
      <c r="C293" s="177">
        <f>C221/RES_summary!C$19</f>
        <v>0</v>
      </c>
      <c r="D293" s="177">
        <f>D221/RES_summary!D$19</f>
        <v>0</v>
      </c>
      <c r="E293" s="177">
        <f>E221/RES_summary!E$19</f>
        <v>0</v>
      </c>
      <c r="F293" s="177">
        <f>F221/RES_summary!F$19</f>
        <v>0</v>
      </c>
      <c r="G293" s="177">
        <f>G221/RES_summary!G$19</f>
        <v>0</v>
      </c>
      <c r="H293" s="177">
        <f>H221/RES_summary!H$19</f>
        <v>0</v>
      </c>
      <c r="I293" s="177">
        <f>I221/RES_summary!I$19</f>
        <v>0</v>
      </c>
      <c r="J293" s="177">
        <f>J221/RES_summary!J$19</f>
        <v>0</v>
      </c>
      <c r="K293" s="177">
        <f>K221/RES_summary!K$19</f>
        <v>0</v>
      </c>
      <c r="L293" s="177">
        <f>L221/RES_summary!L$19</f>
        <v>0</v>
      </c>
      <c r="M293" s="177">
        <f>M221/RES_summary!M$19</f>
        <v>0</v>
      </c>
      <c r="N293" s="177">
        <f>N221/RES_summary!N$19</f>
        <v>0</v>
      </c>
      <c r="O293" s="177">
        <f>O221/RES_summary!O$19</f>
        <v>0</v>
      </c>
      <c r="P293" s="177">
        <f>P221/RES_summary!P$19</f>
        <v>0</v>
      </c>
      <c r="Q293" s="177">
        <f>Q221/RES_summary!Q$19</f>
        <v>0</v>
      </c>
    </row>
    <row r="294" spans="1:17" ht="12" customHeight="1" x14ac:dyDescent="0.25">
      <c r="A294" s="163" t="s">
        <v>142</v>
      </c>
      <c r="B294" s="180">
        <f>B222/RES_summary!B$19</f>
        <v>30.632673410283221</v>
      </c>
      <c r="C294" s="180">
        <f>C222/RES_summary!C$19</f>
        <v>31.596285653700527</v>
      </c>
      <c r="D294" s="180">
        <f>D222/RES_summary!D$19</f>
        <v>29.419502327097742</v>
      </c>
      <c r="E294" s="180">
        <f>E222/RES_summary!E$19</f>
        <v>36.394548266387098</v>
      </c>
      <c r="F294" s="180">
        <f>F222/RES_summary!F$19</f>
        <v>29.585734392746279</v>
      </c>
      <c r="G294" s="180">
        <f>G222/RES_summary!G$19</f>
        <v>33.614451073626384</v>
      </c>
      <c r="H294" s="180">
        <f>H222/RES_summary!H$19</f>
        <v>33.079443598843596</v>
      </c>
      <c r="I294" s="180">
        <f>I222/RES_summary!I$19</f>
        <v>48.822861437756167</v>
      </c>
      <c r="J294" s="180">
        <f>J222/RES_summary!J$19</f>
        <v>39.615694226770664</v>
      </c>
      <c r="K294" s="180">
        <f>K222/RES_summary!K$19</f>
        <v>43.98781053991739</v>
      </c>
      <c r="L294" s="180">
        <f>L222/RES_summary!L$19</f>
        <v>34.029281649824647</v>
      </c>
      <c r="M294" s="180">
        <f>M222/RES_summary!M$19</f>
        <v>34.863903825567121</v>
      </c>
      <c r="N294" s="180">
        <f>N222/RES_summary!N$19</f>
        <v>37.523697936963707</v>
      </c>
      <c r="O294" s="180">
        <f>O222/RES_summary!O$19</f>
        <v>31.272910553834038</v>
      </c>
      <c r="P294" s="180">
        <f>P222/RES_summary!P$19</f>
        <v>32.356692071081326</v>
      </c>
      <c r="Q294" s="180">
        <f>Q222/RES_summary!Q$19</f>
        <v>30.089200835186862</v>
      </c>
    </row>
    <row r="295" spans="1:17" ht="12" customHeight="1" x14ac:dyDescent="0.25">
      <c r="A295" s="161" t="s">
        <v>141</v>
      </c>
      <c r="B295" s="179">
        <f>B223/RES_summary!B$19</f>
        <v>0</v>
      </c>
      <c r="C295" s="179">
        <f>C223/RES_summary!C$19</f>
        <v>0</v>
      </c>
      <c r="D295" s="179">
        <f>D223/RES_summary!D$19</f>
        <v>0</v>
      </c>
      <c r="E295" s="179">
        <f>E223/RES_summary!E$19</f>
        <v>0</v>
      </c>
      <c r="F295" s="179">
        <f>F223/RES_summary!F$19</f>
        <v>0</v>
      </c>
      <c r="G295" s="179">
        <f>G223/RES_summary!G$19</f>
        <v>0</v>
      </c>
      <c r="H295" s="179">
        <f>H223/RES_summary!H$19</f>
        <v>0</v>
      </c>
      <c r="I295" s="179">
        <f>I223/RES_summary!I$19</f>
        <v>0</v>
      </c>
      <c r="J295" s="179">
        <f>J223/RES_summary!J$19</f>
        <v>0</v>
      </c>
      <c r="K295" s="179">
        <f>K223/RES_summary!K$19</f>
        <v>0</v>
      </c>
      <c r="L295" s="179">
        <f>L223/RES_summary!L$19</f>
        <v>0</v>
      </c>
      <c r="M295" s="179">
        <f>M223/RES_summary!M$19</f>
        <v>0</v>
      </c>
      <c r="N295" s="179">
        <f>N223/RES_summary!N$19</f>
        <v>0</v>
      </c>
      <c r="O295" s="179">
        <f>O223/RES_summary!O$19</f>
        <v>0</v>
      </c>
      <c r="P295" s="179">
        <f>P223/RES_summary!P$19</f>
        <v>0</v>
      </c>
      <c r="Q295" s="179">
        <f>Q223/RES_summary!Q$19</f>
        <v>0</v>
      </c>
    </row>
    <row r="296" spans="1:17" ht="12" customHeight="1" x14ac:dyDescent="0.25">
      <c r="A296" s="148" t="s">
        <v>60</v>
      </c>
      <c r="B296" s="177">
        <f>B224/RES_summary!B$19</f>
        <v>0</v>
      </c>
      <c r="C296" s="177">
        <f>C224/RES_summary!C$19</f>
        <v>0</v>
      </c>
      <c r="D296" s="177">
        <f>D224/RES_summary!D$19</f>
        <v>0</v>
      </c>
      <c r="E296" s="177">
        <f>E224/RES_summary!E$19</f>
        <v>0</v>
      </c>
      <c r="F296" s="177">
        <f>F224/RES_summary!F$19</f>
        <v>0</v>
      </c>
      <c r="G296" s="177">
        <f>G224/RES_summary!G$19</f>
        <v>0</v>
      </c>
      <c r="H296" s="177">
        <f>H224/RES_summary!H$19</f>
        <v>0</v>
      </c>
      <c r="I296" s="177">
        <f>I224/RES_summary!I$19</f>
        <v>0</v>
      </c>
      <c r="J296" s="177">
        <f>J224/RES_summary!J$19</f>
        <v>0</v>
      </c>
      <c r="K296" s="177">
        <f>K224/RES_summary!K$19</f>
        <v>0</v>
      </c>
      <c r="L296" s="177">
        <f>L224/RES_summary!L$19</f>
        <v>0</v>
      </c>
      <c r="M296" s="177">
        <f>M224/RES_summary!M$19</f>
        <v>0</v>
      </c>
      <c r="N296" s="177">
        <f>N224/RES_summary!N$19</f>
        <v>0</v>
      </c>
      <c r="O296" s="177">
        <f>O224/RES_summary!O$19</f>
        <v>0</v>
      </c>
      <c r="P296" s="177">
        <f>P224/RES_summary!P$19</f>
        <v>0</v>
      </c>
      <c r="Q296" s="177">
        <f>Q224/RES_summary!Q$19</f>
        <v>0</v>
      </c>
    </row>
    <row r="297" spans="1:17" ht="12" customHeight="1" x14ac:dyDescent="0.25">
      <c r="A297" s="148" t="s">
        <v>59</v>
      </c>
      <c r="B297" s="177">
        <f>B225/RES_summary!B$19</f>
        <v>0</v>
      </c>
      <c r="C297" s="177">
        <f>C225/RES_summary!C$19</f>
        <v>0</v>
      </c>
      <c r="D297" s="177">
        <f>D225/RES_summary!D$19</f>
        <v>0</v>
      </c>
      <c r="E297" s="177">
        <f>E225/RES_summary!E$19</f>
        <v>0</v>
      </c>
      <c r="F297" s="177">
        <f>F225/RES_summary!F$19</f>
        <v>0</v>
      </c>
      <c r="G297" s="177">
        <f>G225/RES_summary!G$19</f>
        <v>0</v>
      </c>
      <c r="H297" s="177">
        <f>H225/RES_summary!H$19</f>
        <v>0</v>
      </c>
      <c r="I297" s="177">
        <f>I225/RES_summary!I$19</f>
        <v>0</v>
      </c>
      <c r="J297" s="177">
        <f>J225/RES_summary!J$19</f>
        <v>0</v>
      </c>
      <c r="K297" s="177">
        <f>K225/RES_summary!K$19</f>
        <v>0</v>
      </c>
      <c r="L297" s="177">
        <f>L225/RES_summary!L$19</f>
        <v>0</v>
      </c>
      <c r="M297" s="177">
        <f>M225/RES_summary!M$19</f>
        <v>0</v>
      </c>
      <c r="N297" s="177">
        <f>N225/RES_summary!N$19</f>
        <v>0</v>
      </c>
      <c r="O297" s="177">
        <f>O225/RES_summary!O$19</f>
        <v>0</v>
      </c>
      <c r="P297" s="177">
        <f>P225/RES_summary!P$19</f>
        <v>0</v>
      </c>
      <c r="Q297" s="177">
        <f>Q225/RES_summary!Q$19</f>
        <v>0</v>
      </c>
    </row>
    <row r="298" spans="1:17" ht="12" customHeight="1" x14ac:dyDescent="0.25">
      <c r="A298" s="158" t="s">
        <v>62</v>
      </c>
      <c r="B298" s="178">
        <f>B226/RES_summary!B$19</f>
        <v>25.75257669488084</v>
      </c>
      <c r="C298" s="178">
        <f>C226/RES_summary!C$19</f>
        <v>25.819506917876367</v>
      </c>
      <c r="D298" s="178">
        <f>D226/RES_summary!D$19</f>
        <v>29.859749362168767</v>
      </c>
      <c r="E298" s="178">
        <f>E226/RES_summary!E$19</f>
        <v>30.682229677444688</v>
      </c>
      <c r="F298" s="178">
        <f>F226/RES_summary!F$19</f>
        <v>24.647515418321351</v>
      </c>
      <c r="G298" s="178">
        <f>G226/RES_summary!G$19</f>
        <v>46.739220141547221</v>
      </c>
      <c r="H298" s="178">
        <f>H226/RES_summary!H$19</f>
        <v>35.547776049400525</v>
      </c>
      <c r="I298" s="178">
        <f>I226/RES_summary!I$19</f>
        <v>36.068189573620941</v>
      </c>
      <c r="J298" s="178">
        <f>J226/RES_summary!J$19</f>
        <v>28.26659989138167</v>
      </c>
      <c r="K298" s="178">
        <f>K226/RES_summary!K$19</f>
        <v>29.119427353353672</v>
      </c>
      <c r="L298" s="178">
        <f>L226/RES_summary!L$19</f>
        <v>28.603484983549407</v>
      </c>
      <c r="M298" s="178">
        <f>M226/RES_summary!M$19</f>
        <v>27.899036721806496</v>
      </c>
      <c r="N298" s="178">
        <f>N226/RES_summary!N$19</f>
        <v>28.039891288706844</v>
      </c>
      <c r="O298" s="178">
        <f>O226/RES_summary!O$19</f>
        <v>27.711967291845628</v>
      </c>
      <c r="P298" s="178">
        <f>P226/RES_summary!P$19</f>
        <v>28.07988332825953</v>
      </c>
      <c r="Q298" s="178">
        <f>Q226/RES_summary!Q$19</f>
        <v>27.551663421272192</v>
      </c>
    </row>
    <row r="299" spans="1:17" ht="12" customHeight="1" x14ac:dyDescent="0.25">
      <c r="A299" s="23" t="s">
        <v>55</v>
      </c>
      <c r="B299" s="177">
        <f>B227/RES_summary!B$19</f>
        <v>30.466117795013908</v>
      </c>
      <c r="C299" s="177">
        <f>C227/RES_summary!C$19</f>
        <v>28.734360168410976</v>
      </c>
      <c r="D299" s="177">
        <f>D227/RES_summary!D$19</f>
        <v>33.469046630771572</v>
      </c>
      <c r="E299" s="177">
        <f>E227/RES_summary!E$19</f>
        <v>34.092381540408724</v>
      </c>
      <c r="F299" s="177">
        <f>F227/RES_summary!F$19</f>
        <v>28.593327660990244</v>
      </c>
      <c r="G299" s="177">
        <f>G227/RES_summary!G$19</f>
        <v>50.551689481511168</v>
      </c>
      <c r="H299" s="177">
        <f>H227/RES_summary!H$19</f>
        <v>41.205982925443685</v>
      </c>
      <c r="I299" s="177">
        <f>I227/RES_summary!I$19</f>
        <v>38.917623511456881</v>
      </c>
      <c r="J299" s="177">
        <f>J227/RES_summary!J$19</f>
        <v>32.132244936153697</v>
      </c>
      <c r="K299" s="177">
        <f>K227/RES_summary!K$19</f>
        <v>31.497526422054772</v>
      </c>
      <c r="L299" s="177">
        <f>L227/RES_summary!L$19</f>
        <v>32.130236573119937</v>
      </c>
      <c r="M299" s="177">
        <f>M227/RES_summary!M$19</f>
        <v>31.526333722576364</v>
      </c>
      <c r="N299" s="177">
        <f>N227/RES_summary!N$19</f>
        <v>32.310414872846245</v>
      </c>
      <c r="O299" s="177">
        <f>O227/RES_summary!O$19</f>
        <v>31.473668471038071</v>
      </c>
      <c r="P299" s="177">
        <f>P227/RES_summary!P$19</f>
        <v>32.933482998320478</v>
      </c>
      <c r="Q299" s="177">
        <f>Q227/RES_summary!Q$19</f>
        <v>31.998378447949204</v>
      </c>
    </row>
    <row r="300" spans="1:17" ht="12" customHeight="1" x14ac:dyDescent="0.25">
      <c r="A300" s="23" t="s">
        <v>57</v>
      </c>
      <c r="B300" s="177">
        <f>B228/RES_summary!B$19</f>
        <v>23.435480795711765</v>
      </c>
      <c r="C300" s="177">
        <f>C228/RES_summary!C$19</f>
        <v>25.485200941855119</v>
      </c>
      <c r="D300" s="177">
        <f>D228/RES_summary!D$19</f>
        <v>25.359845075963776</v>
      </c>
      <c r="E300" s="177">
        <f>E228/RES_summary!E$19</f>
        <v>28.327777480599693</v>
      </c>
      <c r="F300" s="177">
        <f>F228/RES_summary!F$19</f>
        <v>17.437712214262774</v>
      </c>
      <c r="G300" s="177">
        <f>G228/RES_summary!G$19</f>
        <v>46.455097595198446</v>
      </c>
      <c r="H300" s="177">
        <f>H228/RES_summary!H$19</f>
        <v>23.442778325566419</v>
      </c>
      <c r="I300" s="177">
        <f>I228/RES_summary!I$19</f>
        <v>36.157211718667057</v>
      </c>
      <c r="J300" s="177">
        <f>J228/RES_summary!J$19</f>
        <v>18.866003642750783</v>
      </c>
      <c r="K300" s="177">
        <f>K228/RES_summary!K$19</f>
        <v>29.011080144984124</v>
      </c>
      <c r="L300" s="177">
        <f>L228/RES_summary!L$19</f>
        <v>24.805576942566816</v>
      </c>
      <c r="M300" s="177">
        <f>M228/RES_summary!M$19</f>
        <v>24.686589301296859</v>
      </c>
      <c r="N300" s="177">
        <f>N228/RES_summary!N$19</f>
        <v>23.48251454254509</v>
      </c>
      <c r="O300" s="177">
        <f>O228/RES_summary!O$19</f>
        <v>24.466119610671832</v>
      </c>
      <c r="P300" s="177">
        <f>P228/RES_summary!P$19</f>
        <v>24.244205453768384</v>
      </c>
      <c r="Q300" s="177">
        <f>Q228/RES_summary!Q$19</f>
        <v>25.176353703853351</v>
      </c>
    </row>
    <row r="301" spans="1:17" ht="12" customHeight="1" x14ac:dyDescent="0.25">
      <c r="A301" s="29" t="s">
        <v>140</v>
      </c>
      <c r="B301" s="176">
        <f>B229/RES_summary!B$19</f>
        <v>12.14979052804099</v>
      </c>
      <c r="C301" s="176">
        <f>C229/RES_summary!C$19</f>
        <v>11.575854221175925</v>
      </c>
      <c r="D301" s="176">
        <f>D229/RES_summary!D$19</f>
        <v>16.137070306893801</v>
      </c>
      <c r="E301" s="176">
        <f>E229/RES_summary!E$19</f>
        <v>11.200529227741947</v>
      </c>
      <c r="F301" s="176">
        <f>F229/RES_summary!F$19</f>
        <v>17.718977200124939</v>
      </c>
      <c r="G301" s="176">
        <f>G229/RES_summary!G$19</f>
        <v>8.8377638390681259</v>
      </c>
      <c r="H301" s="176">
        <f>H229/RES_summary!H$19</f>
        <v>34.951040964381981</v>
      </c>
      <c r="I301" s="176">
        <f>I229/RES_summary!I$19</f>
        <v>7.2450413729417269</v>
      </c>
      <c r="J301" s="176">
        <f>J229/RES_summary!J$19</f>
        <v>26.945300972683526</v>
      </c>
      <c r="K301" s="176">
        <f>K229/RES_summary!K$19</f>
        <v>4.7159555202748091</v>
      </c>
      <c r="L301" s="176">
        <f>L229/RES_summary!L$19</f>
        <v>15.181439703814924</v>
      </c>
      <c r="M301" s="176">
        <f>M229/RES_summary!M$19</f>
        <v>15.551528101640027</v>
      </c>
      <c r="N301" s="176">
        <f>N229/RES_summary!N$19</f>
        <v>16.566918802732324</v>
      </c>
      <c r="O301" s="176">
        <f>O229/RES_summary!O$19</f>
        <v>15.296244688986729</v>
      </c>
      <c r="P301" s="176">
        <f>P229/RES_summary!P$19</f>
        <v>14.734131424144687</v>
      </c>
      <c r="Q301" s="176">
        <f>Q229/RES_summary!Q$19</f>
        <v>13.749116104790549</v>
      </c>
    </row>
    <row r="303" spans="1:17" ht="12" customHeight="1" x14ac:dyDescent="0.25">
      <c r="A303" s="152" t="s">
        <v>71</v>
      </c>
      <c r="B303" s="184">
        <f>B231/RES_summary!B$19</f>
        <v>161.89623967951528</v>
      </c>
      <c r="C303" s="184">
        <f>C231/RES_summary!C$19</f>
        <v>139.73903839327593</v>
      </c>
      <c r="D303" s="184">
        <f>D231/RES_summary!D$19</f>
        <v>142.65151243442921</v>
      </c>
      <c r="E303" s="184">
        <f>E231/RES_summary!E$19</f>
        <v>149.50386700241296</v>
      </c>
      <c r="F303" s="184">
        <f>F231/RES_summary!F$19</f>
        <v>156.64723710320089</v>
      </c>
      <c r="G303" s="184">
        <f>G231/RES_summary!G$19</f>
        <v>156.2470625849505</v>
      </c>
      <c r="H303" s="184">
        <f>H231/RES_summary!H$19</f>
        <v>139.97353704383718</v>
      </c>
      <c r="I303" s="184">
        <f>I231/RES_summary!I$19</f>
        <v>136.50824683171606</v>
      </c>
      <c r="J303" s="184">
        <f>J231/RES_summary!J$19</f>
        <v>149.62536790186877</v>
      </c>
      <c r="K303" s="184">
        <f>K231/RES_summary!K$19</f>
        <v>144.52436412772866</v>
      </c>
      <c r="L303" s="184">
        <f>L231/RES_summary!L$19</f>
        <v>147.41242832283268</v>
      </c>
      <c r="M303" s="184">
        <f>M231/RES_summary!M$19</f>
        <v>137.07554864784453</v>
      </c>
      <c r="N303" s="184">
        <f>N231/RES_summary!N$19</f>
        <v>142.67583060352652</v>
      </c>
      <c r="O303" s="184">
        <f>O231/RES_summary!O$19</f>
        <v>135.23891063929307</v>
      </c>
      <c r="P303" s="184">
        <f>P231/RES_summary!P$19</f>
        <v>129.98462066170529</v>
      </c>
      <c r="Q303" s="184">
        <f>Q231/RES_summary!Q$19</f>
        <v>126.03936061562747</v>
      </c>
    </row>
    <row r="304" spans="1:17" ht="12" customHeight="1" x14ac:dyDescent="0.25">
      <c r="A304" s="158" t="s">
        <v>65</v>
      </c>
      <c r="B304" s="178">
        <f>B232/RES_summary!B$19</f>
        <v>135.34089487420593</v>
      </c>
      <c r="C304" s="178">
        <f>C232/RES_summary!C$19</f>
        <v>112.99995706543157</v>
      </c>
      <c r="D304" s="178">
        <f>D232/RES_summary!D$19</f>
        <v>113.39809697783683</v>
      </c>
      <c r="E304" s="178">
        <f>E232/RES_summary!E$19</f>
        <v>118.49388188262006</v>
      </c>
      <c r="F304" s="178">
        <f>F232/RES_summary!F$19</f>
        <v>129.56770646058357</v>
      </c>
      <c r="G304" s="178">
        <f>G232/RES_summary!G$19</f>
        <v>117.20351832147445</v>
      </c>
      <c r="H304" s="178">
        <f>H232/RES_summary!H$19</f>
        <v>103.61834558510775</v>
      </c>
      <c r="I304" s="178">
        <f>I232/RES_summary!I$19</f>
        <v>98.254847472741801</v>
      </c>
      <c r="J304" s="178">
        <f>J232/RES_summary!J$19</f>
        <v>116.94007855713534</v>
      </c>
      <c r="K304" s="178">
        <f>K232/RES_summary!K$19</f>
        <v>111.8915585812812</v>
      </c>
      <c r="L304" s="178">
        <f>L232/RES_summary!L$19</f>
        <v>114.89686908977157</v>
      </c>
      <c r="M304" s="178">
        <f>M232/RES_summary!M$19</f>
        <v>104.78375656643188</v>
      </c>
      <c r="N304" s="178">
        <f>N232/RES_summary!N$19</f>
        <v>110.03380206610586</v>
      </c>
      <c r="O304" s="178">
        <f>O232/RES_summary!O$19</f>
        <v>102.77877378715628</v>
      </c>
      <c r="P304" s="178">
        <f>P232/RES_summary!P$19</f>
        <v>97.435055338520698</v>
      </c>
      <c r="Q304" s="178">
        <f>Q232/RES_summary!Q$19</f>
        <v>93.449288179358035</v>
      </c>
    </row>
    <row r="305" spans="1:17" ht="12" customHeight="1" x14ac:dyDescent="0.25">
      <c r="A305" s="23" t="s">
        <v>157</v>
      </c>
      <c r="B305" s="177">
        <f>B233/RES_summary!B$19</f>
        <v>134.86751529643752</v>
      </c>
      <c r="C305" s="177">
        <f>C233/RES_summary!C$19</f>
        <v>112.28123990412993</v>
      </c>
      <c r="D305" s="177">
        <f>D233/RES_summary!D$19</f>
        <v>112.68530424841738</v>
      </c>
      <c r="E305" s="177">
        <f>E233/RES_summary!E$19</f>
        <v>116.68766760779711</v>
      </c>
      <c r="F305" s="177">
        <f>F233/RES_summary!F$19</f>
        <v>129.08799052349096</v>
      </c>
      <c r="G305" s="177">
        <f>G233/RES_summary!G$19</f>
        <v>114.53621651560272</v>
      </c>
      <c r="H305" s="177">
        <f>H233/RES_summary!H$19</f>
        <v>102.01681052403801</v>
      </c>
      <c r="I305" s="177">
        <f>I233/RES_summary!I$19</f>
        <v>95.066648328676465</v>
      </c>
      <c r="J305" s="177">
        <f>J233/RES_summary!J$19</f>
        <v>115.26174968037515</v>
      </c>
      <c r="K305" s="177">
        <f>K233/RES_summary!K$19</f>
        <v>108.90710398750639</v>
      </c>
      <c r="L305" s="177">
        <f>L233/RES_summary!L$19</f>
        <v>113.21298406265903</v>
      </c>
      <c r="M305" s="177">
        <f>M233/RES_summary!M$19</f>
        <v>103.43286269874109</v>
      </c>
      <c r="N305" s="177">
        <f>N233/RES_summary!N$19</f>
        <v>108.5716452443793</v>
      </c>
      <c r="O305" s="177">
        <f>O233/RES_summary!O$19</f>
        <v>101.55519349721314</v>
      </c>
      <c r="P305" s="177">
        <f>P233/RES_summary!P$19</f>
        <v>96.063918981999052</v>
      </c>
      <c r="Q305" s="177">
        <f>Q233/RES_summary!Q$19</f>
        <v>91.760825149975744</v>
      </c>
    </row>
    <row r="306" spans="1:17" ht="12" customHeight="1" x14ac:dyDescent="0.25">
      <c r="A306" s="23" t="s">
        <v>60</v>
      </c>
      <c r="B306" s="177">
        <f>B234/RES_summary!B$19</f>
        <v>0.47337957776839906</v>
      </c>
      <c r="C306" s="177">
        <f>C234/RES_summary!C$19</f>
        <v>0.71871716130164554</v>
      </c>
      <c r="D306" s="177">
        <f>D234/RES_summary!D$19</f>
        <v>0.71279272941943905</v>
      </c>
      <c r="E306" s="177">
        <f>E234/RES_summary!E$19</f>
        <v>1.8062142748229391</v>
      </c>
      <c r="F306" s="177">
        <f>F234/RES_summary!F$19</f>
        <v>0.4797159370925812</v>
      </c>
      <c r="G306" s="177">
        <f>G234/RES_summary!G$19</f>
        <v>2.6673018058717197</v>
      </c>
      <c r="H306" s="177">
        <f>H234/RES_summary!H$19</f>
        <v>1.6015350610697376</v>
      </c>
      <c r="I306" s="177">
        <f>I234/RES_summary!I$19</f>
        <v>3.1881991440653392</v>
      </c>
      <c r="J306" s="177">
        <f>J234/RES_summary!J$19</f>
        <v>1.6783288767601974</v>
      </c>
      <c r="K306" s="177">
        <f>K234/RES_summary!K$19</f>
        <v>2.9844545937748141</v>
      </c>
      <c r="L306" s="177">
        <f>L234/RES_summary!L$19</f>
        <v>1.6838850271125392</v>
      </c>
      <c r="M306" s="177">
        <f>M234/RES_summary!M$19</f>
        <v>1.3508938676907991</v>
      </c>
      <c r="N306" s="177">
        <f>N234/RES_summary!N$19</f>
        <v>1.4621568217265735</v>
      </c>
      <c r="O306" s="177">
        <f>O234/RES_summary!O$19</f>
        <v>1.2235802899431476</v>
      </c>
      <c r="P306" s="177">
        <f>P234/RES_summary!P$19</f>
        <v>1.3711363565216452</v>
      </c>
      <c r="Q306" s="177">
        <f>Q234/RES_summary!Q$19</f>
        <v>1.6884630293822849</v>
      </c>
    </row>
    <row r="307" spans="1:17" ht="12" customHeight="1" x14ac:dyDescent="0.25">
      <c r="A307" s="158" t="s">
        <v>112</v>
      </c>
      <c r="B307" s="178">
        <f>B235/RES_summary!B$19</f>
        <v>0.28320511094083456</v>
      </c>
      <c r="C307" s="178">
        <f>C235/RES_summary!C$19</f>
        <v>0.35171808877514704</v>
      </c>
      <c r="D307" s="178">
        <f>D235/RES_summary!D$19</f>
        <v>0.4310658350695174</v>
      </c>
      <c r="E307" s="178">
        <f>E235/RES_summary!E$19</f>
        <v>0.50550247977159835</v>
      </c>
      <c r="F307" s="178">
        <f>F235/RES_summary!F$19</f>
        <v>0.5848987231891688</v>
      </c>
      <c r="G307" s="178">
        <f>G235/RES_summary!G$19</f>
        <v>0.6669170207509717</v>
      </c>
      <c r="H307" s="178">
        <f>H235/RES_summary!H$19</f>
        <v>0.77723570783037355</v>
      </c>
      <c r="I307" s="178">
        <f>I235/RES_summary!I$19</f>
        <v>0.91493704359444861</v>
      </c>
      <c r="J307" s="178">
        <f>J235/RES_summary!J$19</f>
        <v>1.1275779744263832</v>
      </c>
      <c r="K307" s="178">
        <f>K235/RES_summary!K$19</f>
        <v>1.2029531429252285</v>
      </c>
      <c r="L307" s="178">
        <f>L235/RES_summary!L$19</f>
        <v>1.3185326656974248</v>
      </c>
      <c r="M307" s="178">
        <f>M235/RES_summary!M$19</f>
        <v>1.4060366815477734</v>
      </c>
      <c r="N307" s="178">
        <f>N235/RES_summary!N$19</f>
        <v>1.6223207795623116</v>
      </c>
      <c r="O307" s="178">
        <f>O235/RES_summary!O$19</f>
        <v>1.844767486436995</v>
      </c>
      <c r="P307" s="178">
        <f>P235/RES_summary!P$19</f>
        <v>1.9672311679310268</v>
      </c>
      <c r="Q307" s="178">
        <f>Q235/RES_summary!Q$19</f>
        <v>2.0466802871114789</v>
      </c>
    </row>
    <row r="308" spans="1:17" ht="12" customHeight="1" x14ac:dyDescent="0.25">
      <c r="A308" s="23" t="s">
        <v>60</v>
      </c>
      <c r="B308" s="177">
        <f>B236/RES_summary!B$19</f>
        <v>0.28320511094083456</v>
      </c>
      <c r="C308" s="177">
        <f>C236/RES_summary!C$19</f>
        <v>0.35171808877514704</v>
      </c>
      <c r="D308" s="177">
        <f>D236/RES_summary!D$19</f>
        <v>0.4310658350695174</v>
      </c>
      <c r="E308" s="177">
        <f>E236/RES_summary!E$19</f>
        <v>0.50550247977159835</v>
      </c>
      <c r="F308" s="177">
        <f>F236/RES_summary!F$19</f>
        <v>0.5848987231891688</v>
      </c>
      <c r="G308" s="177">
        <f>G236/RES_summary!G$19</f>
        <v>0.6669170207509717</v>
      </c>
      <c r="H308" s="177">
        <f>H236/RES_summary!H$19</f>
        <v>0.77723570783037355</v>
      </c>
      <c r="I308" s="177">
        <f>I236/RES_summary!I$19</f>
        <v>0.91493704359444861</v>
      </c>
      <c r="J308" s="177">
        <f>J236/RES_summary!J$19</f>
        <v>1.1275779744263832</v>
      </c>
      <c r="K308" s="177">
        <f>K236/RES_summary!K$19</f>
        <v>1.2029531429252285</v>
      </c>
      <c r="L308" s="177">
        <f>L236/RES_summary!L$19</f>
        <v>1.3185326656974248</v>
      </c>
      <c r="M308" s="177">
        <f>M236/RES_summary!M$19</f>
        <v>1.4060366815477734</v>
      </c>
      <c r="N308" s="177">
        <f>N236/RES_summary!N$19</f>
        <v>1.6223207795623116</v>
      </c>
      <c r="O308" s="177">
        <f>O236/RES_summary!O$19</f>
        <v>1.844767486436995</v>
      </c>
      <c r="P308" s="177">
        <f>P236/RES_summary!P$19</f>
        <v>1.9672311679310268</v>
      </c>
      <c r="Q308" s="177">
        <f>Q236/RES_summary!Q$19</f>
        <v>2.0466802871114789</v>
      </c>
    </row>
    <row r="309" spans="1:17" ht="12" customHeight="1" x14ac:dyDescent="0.25">
      <c r="A309" s="158" t="s">
        <v>63</v>
      </c>
      <c r="B309" s="178">
        <f>B237/RES_summary!B$19</f>
        <v>17.091438633959452</v>
      </c>
      <c r="C309" s="178">
        <f>C237/RES_summary!C$19</f>
        <v>17.376915533656224</v>
      </c>
      <c r="D309" s="178">
        <f>D237/RES_summary!D$19</f>
        <v>18.414632589564572</v>
      </c>
      <c r="E309" s="178">
        <f>E237/RES_summary!E$19</f>
        <v>19.610232601914397</v>
      </c>
      <c r="F309" s="178">
        <f>F237/RES_summary!F$19</f>
        <v>17.648850380438098</v>
      </c>
      <c r="G309" s="178">
        <f>G237/RES_summary!G$19</f>
        <v>21.74206342526108</v>
      </c>
      <c r="H309" s="178">
        <f>H237/RES_summary!H$19</f>
        <v>21.947488181925724</v>
      </c>
      <c r="I309" s="178">
        <f>I237/RES_summary!I$19</f>
        <v>24.153308076382654</v>
      </c>
      <c r="J309" s="178">
        <f>J237/RES_summary!J$19</f>
        <v>20.893313315787992</v>
      </c>
      <c r="K309" s="178">
        <f>K237/RES_summary!K$19</f>
        <v>20.661299454361664</v>
      </c>
      <c r="L309" s="178">
        <f>L237/RES_summary!L$19</f>
        <v>20.251571133918617</v>
      </c>
      <c r="M309" s="178">
        <f>M237/RES_summary!M$19</f>
        <v>19.949695156867318</v>
      </c>
      <c r="N309" s="178">
        <f>N237/RES_summary!N$19</f>
        <v>19.90562861339091</v>
      </c>
      <c r="O309" s="178">
        <f>O237/RES_summary!O$19</f>
        <v>19.639819737346158</v>
      </c>
      <c r="P309" s="178">
        <f>P237/RES_summary!P$19</f>
        <v>19.332305496708493</v>
      </c>
      <c r="Q309" s="178">
        <f>Q237/RES_summary!Q$19</f>
        <v>19.377937555353938</v>
      </c>
    </row>
    <row r="310" spans="1:17" ht="12" customHeight="1" x14ac:dyDescent="0.25">
      <c r="A310" s="167" t="s">
        <v>156</v>
      </c>
      <c r="B310" s="183">
        <f>B238/RES_summary!B$19</f>
        <v>17.040792291277199</v>
      </c>
      <c r="C310" s="183">
        <f>C238/RES_summary!C$19</f>
        <v>17.213252585828762</v>
      </c>
      <c r="D310" s="183">
        <f>D238/RES_summary!D$19</f>
        <v>17.730744723128737</v>
      </c>
      <c r="E310" s="183">
        <f>E238/RES_summary!E$19</f>
        <v>19.08015073124449</v>
      </c>
      <c r="F310" s="183">
        <f>F238/RES_summary!F$19</f>
        <v>17.853170318271918</v>
      </c>
      <c r="G310" s="183">
        <f>G238/RES_summary!G$19</f>
        <v>21.269741923856593</v>
      </c>
      <c r="H310" s="183">
        <f>H238/RES_summary!H$19</f>
        <v>22.157525962271645</v>
      </c>
      <c r="I310" s="183">
        <f>I238/RES_summary!I$19</f>
        <v>23.39625008181887</v>
      </c>
      <c r="J310" s="183">
        <f>J238/RES_summary!J$19</f>
        <v>20.690486398881706</v>
      </c>
      <c r="K310" s="183">
        <f>K238/RES_summary!K$19</f>
        <v>20.094789249165789</v>
      </c>
      <c r="L310" s="183">
        <f>L238/RES_summary!L$19</f>
        <v>20.090253071431878</v>
      </c>
      <c r="M310" s="183">
        <f>M238/RES_summary!M$19</f>
        <v>19.626886098137387</v>
      </c>
      <c r="N310" s="183">
        <f>N238/RES_summary!N$19</f>
        <v>19.59250525678334</v>
      </c>
      <c r="O310" s="183">
        <f>O238/RES_summary!O$19</f>
        <v>19.535911805665727</v>
      </c>
      <c r="P310" s="183">
        <f>P238/RES_summary!P$19</f>
        <v>19.277151590752236</v>
      </c>
      <c r="Q310" s="183">
        <f>Q238/RES_summary!Q$19</f>
        <v>19.304806926970546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0</v>
      </c>
      <c r="M311" s="183">
        <f>M239/RES_summary!M$19</f>
        <v>0</v>
      </c>
      <c r="N311" s="183">
        <f>N239/RES_summary!N$19</f>
        <v>0</v>
      </c>
      <c r="O311" s="183">
        <f>O239/RES_summary!O$19</f>
        <v>0</v>
      </c>
      <c r="P311" s="183">
        <f>P239/RES_summary!P$19</f>
        <v>0</v>
      </c>
      <c r="Q311" s="183">
        <f>Q239/RES_summary!Q$19</f>
        <v>0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0</v>
      </c>
      <c r="M312" s="182">
        <f>M240/RES_summary!M$19</f>
        <v>0</v>
      </c>
      <c r="N312" s="182">
        <f>N240/RES_summary!N$19</f>
        <v>0</v>
      </c>
      <c r="O312" s="182">
        <f>O240/RES_summary!O$19</f>
        <v>0</v>
      </c>
      <c r="P312" s="182">
        <f>P240/RES_summary!P$19</f>
        <v>0</v>
      </c>
      <c r="Q312" s="182">
        <f>Q240/RES_summary!Q$19</f>
        <v>0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0</v>
      </c>
      <c r="M313" s="181">
        <f>M241/RES_summary!M$19</f>
        <v>0</v>
      </c>
      <c r="N313" s="181">
        <f>N241/RES_summary!N$19</f>
        <v>0</v>
      </c>
      <c r="O313" s="181">
        <f>O241/RES_summary!O$19</f>
        <v>0</v>
      </c>
      <c r="P313" s="181">
        <f>P241/RES_summary!P$19</f>
        <v>0</v>
      </c>
      <c r="Q313" s="181">
        <f>Q241/RES_summary!Q$19</f>
        <v>0</v>
      </c>
    </row>
    <row r="314" spans="1:17" ht="12" customHeight="1" x14ac:dyDescent="0.25">
      <c r="A314" s="163" t="s">
        <v>144</v>
      </c>
      <c r="B314" s="180">
        <f>B242/RES_summary!B$19</f>
        <v>17.040765781242079</v>
      </c>
      <c r="C314" s="180">
        <f>C242/RES_summary!C$19</f>
        <v>17.889881346743106</v>
      </c>
      <c r="D314" s="180">
        <f>D242/RES_summary!D$19</f>
        <v>21.073080294886541</v>
      </c>
      <c r="E314" s="180">
        <f>E242/RES_summary!E$19</f>
        <v>20.810055102589114</v>
      </c>
      <c r="F314" s="180">
        <f>F242/RES_summary!F$19</f>
        <v>16.610587123086724</v>
      </c>
      <c r="G314" s="180">
        <f>G242/RES_summary!G$19</f>
        <v>23.556859106035734</v>
      </c>
      <c r="H314" s="180">
        <f>H242/RES_summary!H$19</f>
        <v>20.647524254501427</v>
      </c>
      <c r="I314" s="180">
        <f>I242/RES_summary!I$19</f>
        <v>26.024132053568351</v>
      </c>
      <c r="J314" s="180">
        <f>J242/RES_summary!J$19</f>
        <v>21.411771444572178</v>
      </c>
      <c r="K314" s="180">
        <f>K242/RES_summary!K$19</f>
        <v>20.3780091783788</v>
      </c>
      <c r="L314" s="180">
        <f>L242/RES_summary!L$19</f>
        <v>20.310664579806417</v>
      </c>
      <c r="M314" s="180">
        <f>M242/RES_summary!M$19</f>
        <v>20.319990973907355</v>
      </c>
      <c r="N314" s="180">
        <f>N242/RES_summary!N$19</f>
        <v>20.023941281093865</v>
      </c>
      <c r="O314" s="180">
        <f>O242/RES_summary!O$19</f>
        <v>20.31089852295182</v>
      </c>
      <c r="P314" s="180">
        <f>P242/RES_summary!P$19</f>
        <v>20.182604437113717</v>
      </c>
      <c r="Q314" s="180">
        <f>Q242/RES_summary!Q$19</f>
        <v>0</v>
      </c>
    </row>
    <row r="315" spans="1:17" ht="12" customHeight="1" x14ac:dyDescent="0.25">
      <c r="A315" s="161" t="s">
        <v>143</v>
      </c>
      <c r="B315" s="179">
        <f>B243/RES_summary!B$19</f>
        <v>0</v>
      </c>
      <c r="C315" s="179">
        <f>C243/RES_summary!C$19</f>
        <v>0</v>
      </c>
      <c r="D315" s="179">
        <f>D243/RES_summary!D$19</f>
        <v>0</v>
      </c>
      <c r="E315" s="179">
        <f>E243/RES_summary!E$19</f>
        <v>0</v>
      </c>
      <c r="F315" s="179">
        <f>F243/RES_summary!F$19</f>
        <v>0</v>
      </c>
      <c r="G315" s="179">
        <f>G243/RES_summary!G$19</f>
        <v>0</v>
      </c>
      <c r="H315" s="179">
        <f>H243/RES_summary!H$19</f>
        <v>0</v>
      </c>
      <c r="I315" s="179">
        <f>I243/RES_summary!I$19</f>
        <v>0</v>
      </c>
      <c r="J315" s="179">
        <f>J243/RES_summary!J$19</f>
        <v>0</v>
      </c>
      <c r="K315" s="179">
        <f>K243/RES_summary!K$19</f>
        <v>0</v>
      </c>
      <c r="L315" s="179">
        <f>L243/RES_summary!L$19</f>
        <v>0</v>
      </c>
      <c r="M315" s="179">
        <f>M243/RES_summary!M$19</f>
        <v>0</v>
      </c>
      <c r="N315" s="179">
        <f>N243/RES_summary!N$19</f>
        <v>0</v>
      </c>
      <c r="O315" s="179">
        <f>O243/RES_summary!O$19</f>
        <v>0</v>
      </c>
      <c r="P315" s="179">
        <f>P243/RES_summary!P$19</f>
        <v>0</v>
      </c>
      <c r="Q315" s="179">
        <f>Q243/RES_summary!Q$19</f>
        <v>0</v>
      </c>
    </row>
    <row r="316" spans="1:17" ht="12" customHeight="1" x14ac:dyDescent="0.25">
      <c r="A316" s="148" t="s">
        <v>57</v>
      </c>
      <c r="B316" s="177">
        <f>B244/RES_summary!B$19</f>
        <v>0</v>
      </c>
      <c r="C316" s="177">
        <f>C244/RES_summary!C$19</f>
        <v>0</v>
      </c>
      <c r="D316" s="177">
        <f>D244/RES_summary!D$19</f>
        <v>0</v>
      </c>
      <c r="E316" s="177">
        <f>E244/RES_summary!E$19</f>
        <v>0</v>
      </c>
      <c r="F316" s="177">
        <f>F244/RES_summary!F$19</f>
        <v>0</v>
      </c>
      <c r="G316" s="177">
        <f>G244/RES_summary!G$19</f>
        <v>0</v>
      </c>
      <c r="H316" s="177">
        <f>H244/RES_summary!H$19</f>
        <v>0</v>
      </c>
      <c r="I316" s="177">
        <f>I244/RES_summary!I$19</f>
        <v>0</v>
      </c>
      <c r="J316" s="177">
        <f>J244/RES_summary!J$19</f>
        <v>0</v>
      </c>
      <c r="K316" s="177">
        <f>K244/RES_summary!K$19</f>
        <v>0</v>
      </c>
      <c r="L316" s="177">
        <f>L244/RES_summary!L$19</f>
        <v>0</v>
      </c>
      <c r="M316" s="177">
        <f>M244/RES_summary!M$19</f>
        <v>0</v>
      </c>
      <c r="N316" s="177">
        <f>N244/RES_summary!N$19</f>
        <v>0</v>
      </c>
      <c r="O316" s="177">
        <f>O244/RES_summary!O$19</f>
        <v>0</v>
      </c>
      <c r="P316" s="177">
        <f>P244/RES_summary!P$19</f>
        <v>0</v>
      </c>
      <c r="Q316" s="177">
        <f>Q244/RES_summary!Q$19</f>
        <v>0</v>
      </c>
    </row>
    <row r="317" spans="1:17" ht="12" customHeight="1" x14ac:dyDescent="0.25">
      <c r="A317" s="148" t="s">
        <v>59</v>
      </c>
      <c r="B317" s="177">
        <f>B245/RES_summary!B$19</f>
        <v>0</v>
      </c>
      <c r="C317" s="177">
        <f>C245/RES_summary!C$19</f>
        <v>0</v>
      </c>
      <c r="D317" s="177">
        <f>D245/RES_summary!D$19</f>
        <v>0</v>
      </c>
      <c r="E317" s="177">
        <f>E245/RES_summary!E$19</f>
        <v>0</v>
      </c>
      <c r="F317" s="177">
        <f>F245/RES_summary!F$19</f>
        <v>0</v>
      </c>
      <c r="G317" s="177">
        <f>G245/RES_summary!G$19</f>
        <v>0</v>
      </c>
      <c r="H317" s="177">
        <f>H245/RES_summary!H$19</f>
        <v>0</v>
      </c>
      <c r="I317" s="177">
        <f>I245/RES_summary!I$19</f>
        <v>0</v>
      </c>
      <c r="J317" s="177">
        <f>J245/RES_summary!J$19</f>
        <v>0</v>
      </c>
      <c r="K317" s="177">
        <f>K245/RES_summary!K$19</f>
        <v>0</v>
      </c>
      <c r="L317" s="177">
        <f>L245/RES_summary!L$19</f>
        <v>0</v>
      </c>
      <c r="M317" s="177">
        <f>M245/RES_summary!M$19</f>
        <v>0</v>
      </c>
      <c r="N317" s="177">
        <f>N245/RES_summary!N$19</f>
        <v>0</v>
      </c>
      <c r="O317" s="177">
        <f>O245/RES_summary!O$19</f>
        <v>0</v>
      </c>
      <c r="P317" s="177">
        <f>P245/RES_summary!P$19</f>
        <v>0</v>
      </c>
      <c r="Q317" s="177">
        <f>Q245/RES_summary!Q$19</f>
        <v>0</v>
      </c>
    </row>
    <row r="318" spans="1:17" ht="12" customHeight="1" x14ac:dyDescent="0.25">
      <c r="A318" s="163" t="s">
        <v>142</v>
      </c>
      <c r="B318" s="180">
        <f>B246/RES_summary!B$19</f>
        <v>17.544420374354143</v>
      </c>
      <c r="C318" s="180">
        <f>C246/RES_summary!C$19</f>
        <v>18.096315341207159</v>
      </c>
      <c r="D318" s="180">
        <f>D246/RES_summary!D$19</f>
        <v>17.316861442744759</v>
      </c>
      <c r="E318" s="180">
        <f>E246/RES_summary!E$19</f>
        <v>23.824874458806622</v>
      </c>
      <c r="F318" s="180">
        <f>F246/RES_summary!F$19</f>
        <v>19.717041732182494</v>
      </c>
      <c r="G318" s="180">
        <f>G246/RES_summary!G$19</f>
        <v>22.509822757591138</v>
      </c>
      <c r="H318" s="180">
        <f>H246/RES_summary!H$19</f>
        <v>22.260147540765267</v>
      </c>
      <c r="I318" s="180">
        <f>I246/RES_summary!I$19</f>
        <v>32.94203320659954</v>
      </c>
      <c r="J318" s="180">
        <f>J246/RES_summary!J$19</f>
        <v>26.729722025500962</v>
      </c>
      <c r="K318" s="180">
        <f>K246/RES_summary!K$19</f>
        <v>29.911767486055329</v>
      </c>
      <c r="L318" s="180">
        <f>L246/RES_summary!L$19</f>
        <v>23.156176380651566</v>
      </c>
      <c r="M318" s="180">
        <f>M246/RES_summary!M$19</f>
        <v>23.818971212838665</v>
      </c>
      <c r="N318" s="180">
        <f>N246/RES_summary!N$19</f>
        <v>25.767095941323749</v>
      </c>
      <c r="O318" s="180">
        <f>O246/RES_summary!O$19</f>
        <v>21.581723984427697</v>
      </c>
      <c r="P318" s="180">
        <f>P246/RES_summary!P$19</f>
        <v>22.451204940073541</v>
      </c>
      <c r="Q318" s="180">
        <f>Q246/RES_summary!Q$19</f>
        <v>20.969173533962902</v>
      </c>
    </row>
    <row r="319" spans="1:17" ht="12" customHeight="1" x14ac:dyDescent="0.25">
      <c r="A319" s="161" t="s">
        <v>141</v>
      </c>
      <c r="B319" s="179">
        <f>B247/RES_summary!B$19</f>
        <v>0</v>
      </c>
      <c r="C319" s="179">
        <f>C247/RES_summary!C$19</f>
        <v>0</v>
      </c>
      <c r="D319" s="179">
        <f>D247/RES_summary!D$19</f>
        <v>0</v>
      </c>
      <c r="E319" s="179">
        <f>E247/RES_summary!E$19</f>
        <v>0</v>
      </c>
      <c r="F319" s="179">
        <f>F247/RES_summary!F$19</f>
        <v>0</v>
      </c>
      <c r="G319" s="179">
        <f>G247/RES_summary!G$19</f>
        <v>0</v>
      </c>
      <c r="H319" s="179">
        <f>H247/RES_summary!H$19</f>
        <v>0</v>
      </c>
      <c r="I319" s="179">
        <f>I247/RES_summary!I$19</f>
        <v>0</v>
      </c>
      <c r="J319" s="179">
        <f>J247/RES_summary!J$19</f>
        <v>0</v>
      </c>
      <c r="K319" s="179">
        <f>K247/RES_summary!K$19</f>
        <v>0</v>
      </c>
      <c r="L319" s="179">
        <f>L247/RES_summary!L$19</f>
        <v>0</v>
      </c>
      <c r="M319" s="179">
        <f>M247/RES_summary!M$19</f>
        <v>0</v>
      </c>
      <c r="N319" s="179">
        <f>N247/RES_summary!N$19</f>
        <v>0</v>
      </c>
      <c r="O319" s="179">
        <f>O247/RES_summary!O$19</f>
        <v>0</v>
      </c>
      <c r="P319" s="179">
        <f>P247/RES_summary!P$19</f>
        <v>0</v>
      </c>
      <c r="Q319" s="179">
        <f>Q247/RES_summary!Q$19</f>
        <v>0</v>
      </c>
    </row>
    <row r="320" spans="1:17" ht="12" customHeight="1" x14ac:dyDescent="0.25">
      <c r="A320" s="148" t="s">
        <v>60</v>
      </c>
      <c r="B320" s="177">
        <f>B248/RES_summary!B$19</f>
        <v>0</v>
      </c>
      <c r="C320" s="177">
        <f>C248/RES_summary!C$19</f>
        <v>0</v>
      </c>
      <c r="D320" s="177">
        <f>D248/RES_summary!D$19</f>
        <v>0</v>
      </c>
      <c r="E320" s="177">
        <f>E248/RES_summary!E$19</f>
        <v>0</v>
      </c>
      <c r="F320" s="177">
        <f>F248/RES_summary!F$19</f>
        <v>0</v>
      </c>
      <c r="G320" s="177">
        <f>G248/RES_summary!G$19</f>
        <v>0</v>
      </c>
      <c r="H320" s="177">
        <f>H248/RES_summary!H$19</f>
        <v>0</v>
      </c>
      <c r="I320" s="177">
        <f>I248/RES_summary!I$19</f>
        <v>0</v>
      </c>
      <c r="J320" s="177">
        <f>J248/RES_summary!J$19</f>
        <v>0</v>
      </c>
      <c r="K320" s="177">
        <f>K248/RES_summary!K$19</f>
        <v>0</v>
      </c>
      <c r="L320" s="177">
        <f>L248/RES_summary!L$19</f>
        <v>0</v>
      </c>
      <c r="M320" s="177">
        <f>M248/RES_summary!M$19</f>
        <v>0</v>
      </c>
      <c r="N320" s="177">
        <f>N248/RES_summary!N$19</f>
        <v>0</v>
      </c>
      <c r="O320" s="177">
        <f>O248/RES_summary!O$19</f>
        <v>0</v>
      </c>
      <c r="P320" s="177">
        <f>P248/RES_summary!P$19</f>
        <v>0</v>
      </c>
      <c r="Q320" s="177">
        <f>Q248/RES_summary!Q$19</f>
        <v>0</v>
      </c>
    </row>
    <row r="321" spans="1:17" ht="12" customHeight="1" x14ac:dyDescent="0.25">
      <c r="A321" s="148" t="s">
        <v>59</v>
      </c>
      <c r="B321" s="177">
        <f>B249/RES_summary!B$19</f>
        <v>0</v>
      </c>
      <c r="C321" s="177">
        <f>C249/RES_summary!C$19</f>
        <v>0</v>
      </c>
      <c r="D321" s="177">
        <f>D249/RES_summary!D$19</f>
        <v>0</v>
      </c>
      <c r="E321" s="177">
        <f>E249/RES_summary!E$19</f>
        <v>0</v>
      </c>
      <c r="F321" s="177">
        <f>F249/RES_summary!F$19</f>
        <v>0</v>
      </c>
      <c r="G321" s="177">
        <f>G249/RES_summary!G$19</f>
        <v>0</v>
      </c>
      <c r="H321" s="177">
        <f>H249/RES_summary!H$19</f>
        <v>0</v>
      </c>
      <c r="I321" s="177">
        <f>I249/RES_summary!I$19</f>
        <v>0</v>
      </c>
      <c r="J321" s="177">
        <f>J249/RES_summary!J$19</f>
        <v>0</v>
      </c>
      <c r="K321" s="177">
        <f>K249/RES_summary!K$19</f>
        <v>0</v>
      </c>
      <c r="L321" s="177">
        <f>L249/RES_summary!L$19</f>
        <v>0</v>
      </c>
      <c r="M321" s="177">
        <f>M249/RES_summary!M$19</f>
        <v>0</v>
      </c>
      <c r="N321" s="177">
        <f>N249/RES_summary!N$19</f>
        <v>0</v>
      </c>
      <c r="O321" s="177">
        <f>O249/RES_summary!O$19</f>
        <v>0</v>
      </c>
      <c r="P321" s="177">
        <f>P249/RES_summary!P$19</f>
        <v>0</v>
      </c>
      <c r="Q321" s="177">
        <f>Q249/RES_summary!Q$19</f>
        <v>0</v>
      </c>
    </row>
    <row r="322" spans="1:17" ht="12" customHeight="1" x14ac:dyDescent="0.25">
      <c r="A322" s="158" t="s">
        <v>62</v>
      </c>
      <c r="B322" s="178">
        <f>B250/RES_summary!B$19</f>
        <v>9.1807010604090458</v>
      </c>
      <c r="C322" s="178">
        <f>C250/RES_summary!C$19</f>
        <v>9.010447705412961</v>
      </c>
      <c r="D322" s="178">
        <f>D250/RES_summary!D$19</f>
        <v>10.407717031958317</v>
      </c>
      <c r="E322" s="178">
        <f>E250/RES_summary!E$19</f>
        <v>10.894250038106907</v>
      </c>
      <c r="F322" s="178">
        <f>F250/RES_summary!F$19</f>
        <v>8.8457815389900674</v>
      </c>
      <c r="G322" s="178">
        <f>G250/RES_summary!G$19</f>
        <v>16.634563817464013</v>
      </c>
      <c r="H322" s="178">
        <f>H250/RES_summary!H$19</f>
        <v>13.630467568973344</v>
      </c>
      <c r="I322" s="178">
        <f>I250/RES_summary!I$19</f>
        <v>13.185154238997182</v>
      </c>
      <c r="J322" s="178">
        <f>J250/RES_summary!J$19</f>
        <v>10.66439805451906</v>
      </c>
      <c r="K322" s="178">
        <f>K250/RES_summary!K$19</f>
        <v>10.768552949160568</v>
      </c>
      <c r="L322" s="178">
        <f>L250/RES_summary!L$19</f>
        <v>10.945455433445087</v>
      </c>
      <c r="M322" s="178">
        <f>M250/RES_summary!M$19</f>
        <v>10.936060242997527</v>
      </c>
      <c r="N322" s="178">
        <f>N250/RES_summary!N$19</f>
        <v>11.114079144467381</v>
      </c>
      <c r="O322" s="178">
        <f>O250/RES_summary!O$19</f>
        <v>10.975549628353599</v>
      </c>
      <c r="P322" s="178">
        <f>P250/RES_summary!P$19</f>
        <v>11.250028658545075</v>
      </c>
      <c r="Q322" s="178">
        <f>Q250/RES_summary!Q$19</f>
        <v>11.165454593804025</v>
      </c>
    </row>
    <row r="323" spans="1:17" ht="12" customHeight="1" x14ac:dyDescent="0.25">
      <c r="A323" s="23" t="s">
        <v>55</v>
      </c>
      <c r="B323" s="177">
        <f>B251/RES_summary!B$19</f>
        <v>9.1421996043966658</v>
      </c>
      <c r="C323" s="177">
        <f>C251/RES_summary!C$19</f>
        <v>8.6678809792573652</v>
      </c>
      <c r="D323" s="177">
        <f>D251/RES_summary!D$19</f>
        <v>10.219258985084211</v>
      </c>
      <c r="E323" s="177">
        <f>E251/RES_summary!E$19</f>
        <v>10.606998187860594</v>
      </c>
      <c r="F323" s="177">
        <f>F251/RES_summary!F$19</f>
        <v>9.0440785840302205</v>
      </c>
      <c r="G323" s="177">
        <f>G251/RES_summary!G$19</f>
        <v>16.173941210433515</v>
      </c>
      <c r="H323" s="177">
        <f>H251/RES_summary!H$19</f>
        <v>13.290129947186937</v>
      </c>
      <c r="I323" s="177">
        <f>I251/RES_summary!I$19</f>
        <v>12.686354802518162</v>
      </c>
      <c r="J323" s="177">
        <f>J251/RES_summary!J$19</f>
        <v>10.577814142769057</v>
      </c>
      <c r="K323" s="177">
        <f>K251/RES_summary!K$19</f>
        <v>10.38320437486303</v>
      </c>
      <c r="L323" s="177">
        <f>L251/RES_summary!L$19</f>
        <v>10.61886571660051</v>
      </c>
      <c r="M323" s="177">
        <f>M251/RES_summary!M$19</f>
        <v>10.464253229451247</v>
      </c>
      <c r="N323" s="177">
        <f>N251/RES_summary!N$19</f>
        <v>10.796025885279539</v>
      </c>
      <c r="O323" s="177">
        <f>O251/RES_summary!O$19</f>
        <v>10.565859467892004</v>
      </c>
      <c r="P323" s="177">
        <f>P251/RES_summary!P$19</f>
        <v>11.078454349753651</v>
      </c>
      <c r="Q323" s="177">
        <f>Q251/RES_summary!Q$19</f>
        <v>10.80571506018979</v>
      </c>
    </row>
    <row r="324" spans="1:17" ht="12" customHeight="1" x14ac:dyDescent="0.25">
      <c r="A324" s="23" t="s">
        <v>57</v>
      </c>
      <c r="B324" s="177">
        <f>B252/RES_summary!B$19</f>
        <v>9.1422017767818851</v>
      </c>
      <c r="C324" s="177">
        <f>C252/RES_summary!C$19</f>
        <v>9.9417994178683085</v>
      </c>
      <c r="D324" s="177">
        <f>D252/RES_summary!D$19</f>
        <v>10.196821205323007</v>
      </c>
      <c r="E324" s="177">
        <f>E252/RES_summary!E$19</f>
        <v>11.90442296050087</v>
      </c>
      <c r="F324" s="177">
        <f>F252/RES_summary!F$19</f>
        <v>7.4570509198879025</v>
      </c>
      <c r="G324" s="177">
        <f>G252/RES_summary!G$19</f>
        <v>20.047692589409955</v>
      </c>
      <c r="H324" s="177">
        <f>H252/RES_summary!H$19</f>
        <v>10.28271196654986</v>
      </c>
      <c r="I324" s="177">
        <f>I252/RES_summary!I$19</f>
        <v>16.046046793015783</v>
      </c>
      <c r="J324" s="177">
        <f>J252/RES_summary!J$19</f>
        <v>8.470853514536568</v>
      </c>
      <c r="K324" s="177">
        <f>K252/RES_summary!K$19</f>
        <v>13.060011650982918</v>
      </c>
      <c r="L324" s="177">
        <f>L252/RES_summary!L$19</f>
        <v>11.20196695411977</v>
      </c>
      <c r="M324" s="177">
        <f>M252/RES_summary!M$19</f>
        <v>11.25782885872594</v>
      </c>
      <c r="N324" s="177">
        <f>N252/RES_summary!N$19</f>
        <v>10.754382819173223</v>
      </c>
      <c r="O324" s="177">
        <f>O252/RES_summary!O$19</f>
        <v>11.216242907861755</v>
      </c>
      <c r="P324" s="177">
        <f>P252/RES_summary!P$19</f>
        <v>11.184814593095389</v>
      </c>
      <c r="Q324" s="177">
        <f>Q252/RES_summary!Q$19</f>
        <v>11.664590804762868</v>
      </c>
    </row>
    <row r="325" spans="1:17" ht="12" customHeight="1" x14ac:dyDescent="0.25">
      <c r="A325" s="29" t="s">
        <v>140</v>
      </c>
      <c r="B325" s="176">
        <f>B253/RES_summary!B$19</f>
        <v>9.4124044255043042</v>
      </c>
      <c r="C325" s="176">
        <f>C253/RES_summary!C$19</f>
        <v>8.9677777776434606</v>
      </c>
      <c r="D325" s="176">
        <f>D253/RES_summary!D$19</f>
        <v>12.524832253066755</v>
      </c>
      <c r="E325" s="176">
        <f>E253/RES_summary!E$19</f>
        <v>8.9680501064402396</v>
      </c>
      <c r="F325" s="176">
        <f>F253/RES_summary!F$19</f>
        <v>14.411469664379018</v>
      </c>
      <c r="G325" s="176">
        <f>G253/RES_summary!G$19</f>
        <v>7.2008427093856362</v>
      </c>
      <c r="H325" s="176">
        <f>H253/RES_summary!H$19</f>
        <v>28.54606884527022</v>
      </c>
      <c r="I325" s="176">
        <f>I253/RES_summary!I$19</f>
        <v>5.9317904863470297</v>
      </c>
      <c r="J325" s="176">
        <f>J253/RES_summary!J$19</f>
        <v>22.108229113469239</v>
      </c>
      <c r="K325" s="176">
        <f>K253/RES_summary!K$19</f>
        <v>3.8785275595230018</v>
      </c>
      <c r="L325" s="176">
        <f>L253/RES_summary!L$19</f>
        <v>12.5015557777261</v>
      </c>
      <c r="M325" s="176">
        <f>M253/RES_summary!M$19</f>
        <v>12.815208337326084</v>
      </c>
      <c r="N325" s="176">
        <f>N253/RES_summary!N$19</f>
        <v>13.661393945789367</v>
      </c>
      <c r="O325" s="176">
        <f>O253/RES_summary!O$19</f>
        <v>12.616895843302636</v>
      </c>
      <c r="P325" s="176">
        <f>P253/RES_summary!P$19</f>
        <v>12.187778339549761</v>
      </c>
      <c r="Q325" s="176">
        <f>Q253/RES_summary!Q$19</f>
        <v>11.380287329016385</v>
      </c>
    </row>
    <row r="327" spans="1:17" ht="12" customHeight="1" x14ac:dyDescent="0.25">
      <c r="A327" s="152" t="s">
        <v>195</v>
      </c>
      <c r="B327" s="184">
        <f>B255/RES_summary!B$19</f>
        <v>2.7047180442865946</v>
      </c>
      <c r="C327" s="184">
        <f>C255/RES_summary!C$19</f>
        <v>3.000819490478098</v>
      </c>
      <c r="D327" s="184">
        <f>D255/RES_summary!D$19</f>
        <v>3.5863380613767464</v>
      </c>
      <c r="E327" s="184">
        <f>E255/RES_summary!E$19</f>
        <v>3.9021709692486213</v>
      </c>
      <c r="F327" s="184">
        <f>F255/RES_summary!F$19</f>
        <v>2.637038082645351</v>
      </c>
      <c r="G327" s="184">
        <f>G255/RES_summary!G$19</f>
        <v>4.8071817745236114</v>
      </c>
      <c r="H327" s="184">
        <f>H255/RES_summary!H$19</f>
        <v>2.875903558677511</v>
      </c>
      <c r="I327" s="184">
        <f>I255/RES_summary!I$19</f>
        <v>3.8272788156805904</v>
      </c>
      <c r="J327" s="184">
        <f>J255/RES_summary!J$19</f>
        <v>1.7340948327001431</v>
      </c>
      <c r="K327" s="184">
        <f>K255/RES_summary!K$19</f>
        <v>2.4087179310257452</v>
      </c>
      <c r="L327" s="184">
        <f>L255/RES_summary!L$19</f>
        <v>1.7341584244215511</v>
      </c>
      <c r="M327" s="184">
        <f>M255/RES_summary!M$19</f>
        <v>1.7774010250557692</v>
      </c>
      <c r="N327" s="184">
        <f>N255/RES_summary!N$19</f>
        <v>1.6083308275732768</v>
      </c>
      <c r="O327" s="184">
        <f>O255/RES_summary!O$19</f>
        <v>1.6858654736866885</v>
      </c>
      <c r="P327" s="184">
        <f>P255/RES_summary!P$19</f>
        <v>1.6416482198453657</v>
      </c>
      <c r="Q327" s="184">
        <f>Q255/RES_summary!Q$19</f>
        <v>1.951462164025942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1.1115128449274778</v>
      </c>
      <c r="C333" s="178">
        <f>C261/RES_summary!C$19</f>
        <v>1.6134892623997616</v>
      </c>
      <c r="D333" s="178">
        <f>D261/RES_summary!D$19</f>
        <v>2.0602038282083019</v>
      </c>
      <c r="E333" s="178">
        <f>E261/RES_summary!E$19</f>
        <v>1.902245939378008</v>
      </c>
      <c r="F333" s="178">
        <f>F261/RES_summary!F$19</f>
        <v>1.4384767641648686</v>
      </c>
      <c r="G333" s="178">
        <f>G261/RES_summary!G$19</f>
        <v>1.9643496717811804</v>
      </c>
      <c r="H333" s="178">
        <f>H261/RES_summary!H$19</f>
        <v>1.32856416628651</v>
      </c>
      <c r="I333" s="178">
        <f>I261/RES_summary!I$19</f>
        <v>1.5251606117161289</v>
      </c>
      <c r="J333" s="178">
        <f>J261/RES_summary!J$19</f>
        <v>0.58012133246327358</v>
      </c>
      <c r="K333" s="178">
        <f>K261/RES_summary!K$19</f>
        <v>0.474059441383131</v>
      </c>
      <c r="L333" s="178">
        <f>L261/RES_summary!L$19</f>
        <v>0.1410306529929318</v>
      </c>
      <c r="M333" s="178">
        <f>M261/RES_summary!M$19</f>
        <v>0.14458175472332477</v>
      </c>
      <c r="N333" s="178">
        <f>N261/RES_summary!N$19</f>
        <v>0.12204144921995273</v>
      </c>
      <c r="O333" s="178">
        <f>O261/RES_summary!O$19</f>
        <v>0.11597618346131593</v>
      </c>
      <c r="P333" s="178">
        <f>P261/RES_summary!P$19</f>
        <v>2.4470608608384101E-2</v>
      </c>
      <c r="Q333" s="178">
        <f>Q261/RES_summary!Q$19</f>
        <v>0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8.637744230613853</v>
      </c>
      <c r="C338" s="180">
        <f>C266/RES_summary!C$19</f>
        <v>8.725162382211785</v>
      </c>
      <c r="D338" s="180">
        <f>D266/RES_summary!D$19</f>
        <v>10.022150587579972</v>
      </c>
      <c r="E338" s="180">
        <f>E266/RES_summary!E$19</f>
        <v>9.6494040607993554</v>
      </c>
      <c r="F338" s="180">
        <f>F266/RES_summary!F$19</f>
        <v>7.5707154613373522</v>
      </c>
      <c r="G338" s="180">
        <f>G266/RES_summary!G$19</f>
        <v>10.59817387827581</v>
      </c>
      <c r="H338" s="180">
        <f>H266/RES_summary!H$19</f>
        <v>9.0887975497857134</v>
      </c>
      <c r="I338" s="180">
        <f>I266/RES_summary!I$19</f>
        <v>11.409823423932458</v>
      </c>
      <c r="J338" s="180">
        <f>J266/RES_summary!J$19</f>
        <v>9.3031856457169173</v>
      </c>
      <c r="K338" s="180">
        <f>K266/RES_summary!K$19</f>
        <v>8.8488436151172625</v>
      </c>
      <c r="L338" s="180">
        <f>L266/RES_summary!L$19</f>
        <v>8.7677773083775552</v>
      </c>
      <c r="M338" s="180">
        <f>M266/RES_summary!M$19</f>
        <v>8.7717075711181032</v>
      </c>
      <c r="N338" s="180">
        <f>N266/RES_summary!N$19</f>
        <v>8.6421567205493464</v>
      </c>
      <c r="O338" s="180">
        <f>O266/RES_summary!O$19</f>
        <v>8.5199388322143381</v>
      </c>
      <c r="P338" s="180">
        <f>P266/RES_summary!P$19</f>
        <v>8.4321795430724649</v>
      </c>
      <c r="Q338" s="180">
        <f>Q266/RES_summary!Q$19</f>
        <v>0</v>
      </c>
    </row>
    <row r="339" spans="1:17" ht="12" customHeight="1" x14ac:dyDescent="0.25">
      <c r="A339" s="161" t="s">
        <v>143</v>
      </c>
      <c r="B339" s="179">
        <f>B267/RES_summary!B$19</f>
        <v>0</v>
      </c>
      <c r="C339" s="179">
        <f>C267/RES_summary!C$19</f>
        <v>0</v>
      </c>
      <c r="D339" s="179">
        <f>D267/RES_summary!D$19</f>
        <v>0</v>
      </c>
      <c r="E339" s="179">
        <f>E267/RES_summary!E$19</f>
        <v>0</v>
      </c>
      <c r="F339" s="179">
        <f>F267/RES_summary!F$19</f>
        <v>0</v>
      </c>
      <c r="G339" s="179">
        <f>G267/RES_summary!G$19</f>
        <v>0</v>
      </c>
      <c r="H339" s="179">
        <f>H267/RES_summary!H$19</f>
        <v>0</v>
      </c>
      <c r="I339" s="179">
        <f>I267/RES_summary!I$19</f>
        <v>0</v>
      </c>
      <c r="J339" s="179">
        <f>J267/RES_summary!J$19</f>
        <v>0</v>
      </c>
      <c r="K339" s="179">
        <f>K267/RES_summary!K$19</f>
        <v>0</v>
      </c>
      <c r="L339" s="179">
        <f>L267/RES_summary!L$19</f>
        <v>0</v>
      </c>
      <c r="M339" s="179">
        <f>M267/RES_summary!M$19</f>
        <v>0</v>
      </c>
      <c r="N339" s="179">
        <f>N267/RES_summary!N$19</f>
        <v>0</v>
      </c>
      <c r="O339" s="179">
        <f>O267/RES_summary!O$19</f>
        <v>0</v>
      </c>
      <c r="P339" s="179">
        <f>P267/RES_summary!P$19</f>
        <v>0</v>
      </c>
      <c r="Q339" s="179">
        <f>Q267/RES_summary!Q$19</f>
        <v>0</v>
      </c>
    </row>
    <row r="340" spans="1:17" ht="12" customHeight="1" x14ac:dyDescent="0.25">
      <c r="A340" s="148" t="s">
        <v>57</v>
      </c>
      <c r="B340" s="177">
        <f>B268/RES_summary!B$19</f>
        <v>0</v>
      </c>
      <c r="C340" s="177">
        <f>C268/RES_summary!C$19</f>
        <v>0</v>
      </c>
      <c r="D340" s="177">
        <f>D268/RES_summary!D$19</f>
        <v>0</v>
      </c>
      <c r="E340" s="177">
        <f>E268/RES_summary!E$19</f>
        <v>0</v>
      </c>
      <c r="F340" s="177">
        <f>F268/RES_summary!F$19</f>
        <v>0</v>
      </c>
      <c r="G340" s="177">
        <f>G268/RES_summary!G$19</f>
        <v>0</v>
      </c>
      <c r="H340" s="177">
        <f>H268/RES_summary!H$19</f>
        <v>0</v>
      </c>
      <c r="I340" s="177">
        <f>I268/RES_summary!I$19</f>
        <v>0</v>
      </c>
      <c r="J340" s="177">
        <f>J268/RES_summary!J$19</f>
        <v>0</v>
      </c>
      <c r="K340" s="177">
        <f>K268/RES_summary!K$19</f>
        <v>0</v>
      </c>
      <c r="L340" s="177">
        <f>L268/RES_summary!L$19</f>
        <v>0</v>
      </c>
      <c r="M340" s="177">
        <f>M268/RES_summary!M$19</f>
        <v>0</v>
      </c>
      <c r="N340" s="177">
        <f>N268/RES_summary!N$19</f>
        <v>0</v>
      </c>
      <c r="O340" s="177">
        <f>O268/RES_summary!O$19</f>
        <v>0</v>
      </c>
      <c r="P340" s="177">
        <f>P268/RES_summary!P$19</f>
        <v>0</v>
      </c>
      <c r="Q340" s="177">
        <f>Q268/RES_summary!Q$19</f>
        <v>0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1.593205199359117</v>
      </c>
      <c r="C346" s="178">
        <f>C274/RES_summary!C$19</f>
        <v>1.3873302280783364</v>
      </c>
      <c r="D346" s="178">
        <f>D274/RES_summary!D$19</f>
        <v>1.526134233168444</v>
      </c>
      <c r="E346" s="178">
        <f>E274/RES_summary!E$19</f>
        <v>1.9999250298706128</v>
      </c>
      <c r="F346" s="178">
        <f>F274/RES_summary!F$19</f>
        <v>1.1985613184804822</v>
      </c>
      <c r="G346" s="178">
        <f>G274/RES_summary!G$19</f>
        <v>2.842832102742431</v>
      </c>
      <c r="H346" s="178">
        <f>H274/RES_summary!H$19</f>
        <v>1.5473393923910017</v>
      </c>
      <c r="I346" s="178">
        <f>I274/RES_summary!I$19</f>
        <v>2.302118203964461</v>
      </c>
      <c r="J346" s="178">
        <f>J274/RES_summary!J$19</f>
        <v>1.1539735002368696</v>
      </c>
      <c r="K346" s="178">
        <f>K274/RES_summary!K$19</f>
        <v>1.9346584896426138</v>
      </c>
      <c r="L346" s="178">
        <f>L274/RES_summary!L$19</f>
        <v>1.5931277714286192</v>
      </c>
      <c r="M346" s="178">
        <f>M274/RES_summary!M$19</f>
        <v>1.6328192703324442</v>
      </c>
      <c r="N346" s="178">
        <f>N274/RES_summary!N$19</f>
        <v>1.4862893783533242</v>
      </c>
      <c r="O346" s="178">
        <f>O274/RES_summary!O$19</f>
        <v>1.5698892902253725</v>
      </c>
      <c r="P346" s="178">
        <f>P274/RES_summary!P$19</f>
        <v>1.6171776112369813</v>
      </c>
      <c r="Q346" s="178">
        <f>Q274/RES_summary!Q$19</f>
        <v>1.951462164025942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5.3245620662410449</v>
      </c>
      <c r="C348" s="177">
        <f>C276/RES_summary!C$19</f>
        <v>5.7902603052360808</v>
      </c>
      <c r="D348" s="177">
        <f>D276/RES_summary!D$19</f>
        <v>5.7617793410892739</v>
      </c>
      <c r="E348" s="177">
        <f>E276/RES_summary!E$19</f>
        <v>6.4360962213208772</v>
      </c>
      <c r="F348" s="177">
        <f>F276/RES_summary!F$19</f>
        <v>3.9618637137191182</v>
      </c>
      <c r="G348" s="177">
        <f>G276/RES_summary!G$19</f>
        <v>10.55463946291983</v>
      </c>
      <c r="H348" s="177">
        <f>H276/RES_summary!H$19</f>
        <v>5.3262200715100683</v>
      </c>
      <c r="I348" s="177">
        <f>I276/RES_summary!I$19</f>
        <v>8.214950639010933</v>
      </c>
      <c r="J348" s="177">
        <f>J276/RES_summary!J$19</f>
        <v>4.286372795737015</v>
      </c>
      <c r="K348" s="177">
        <f>K276/RES_summary!K$19</f>
        <v>6.5913431939884264</v>
      </c>
      <c r="L348" s="177">
        <f>L276/RES_summary!L$19</f>
        <v>5.6358491285479682</v>
      </c>
      <c r="M348" s="177">
        <f>M276/RES_summary!M$19</f>
        <v>5.6088150306952205</v>
      </c>
      <c r="N348" s="177">
        <f>N276/RES_summary!N$19</f>
        <v>5.3352481753251704</v>
      </c>
      <c r="O348" s="177">
        <f>O276/RES_summary!O$19</f>
        <v>5.5587241210317515</v>
      </c>
      <c r="P348" s="177">
        <f>P276/RES_summary!P$19</f>
        <v>5.5083050273459859</v>
      </c>
      <c r="Q348" s="177">
        <f>Q276/RES_summary!Q$19</f>
        <v>5.7200899382586554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38.512116643893357</v>
      </c>
      <c r="E353" s="168">
        <f t="shared" si="87"/>
        <v>186.91587772418416</v>
      </c>
      <c r="F353" s="168">
        <f t="shared" si="87"/>
        <v>191.37484245337157</v>
      </c>
      <c r="G353" s="168">
        <f t="shared" si="87"/>
        <v>158.40752572418967</v>
      </c>
      <c r="H353" s="168">
        <f t="shared" si="87"/>
        <v>128.44072831942867</v>
      </c>
      <c r="I353" s="168">
        <f t="shared" si="87"/>
        <v>141.60008039924415</v>
      </c>
      <c r="J353" s="168">
        <f t="shared" si="87"/>
        <v>195.44196388930754</v>
      </c>
      <c r="K353" s="168">
        <f t="shared" si="87"/>
        <v>114.30569251911953</v>
      </c>
      <c r="L353" s="168">
        <f t="shared" si="87"/>
        <v>65.509340668056993</v>
      </c>
      <c r="M353" s="168">
        <f t="shared" si="87"/>
        <v>6.3679443440879275</v>
      </c>
      <c r="N353" s="168">
        <f t="shared" si="87"/>
        <v>54.399527366936212</v>
      </c>
      <c r="O353" s="168">
        <f t="shared" si="87"/>
        <v>100.51100060319551</v>
      </c>
      <c r="P353" s="168">
        <f t="shared" si="87"/>
        <v>195.06254916343659</v>
      </c>
      <c r="Q353" s="168">
        <f t="shared" si="87"/>
        <v>22.885313189699716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30.58808507440709</v>
      </c>
      <c r="E354" s="157">
        <f t="shared" si="88"/>
        <v>152.35572701175067</v>
      </c>
      <c r="F354" s="157">
        <f t="shared" si="88"/>
        <v>158.33099466087972</v>
      </c>
      <c r="G354" s="157">
        <f t="shared" si="88"/>
        <v>124.3394016239519</v>
      </c>
      <c r="H354" s="157">
        <f t="shared" si="88"/>
        <v>96.973430191304047</v>
      </c>
      <c r="I354" s="157">
        <f t="shared" si="88"/>
        <v>105.97232411565919</v>
      </c>
      <c r="J354" s="157">
        <f t="shared" si="88"/>
        <v>153.66681310244832</v>
      </c>
      <c r="K354" s="157">
        <f t="shared" si="88"/>
        <v>94.575456999229658</v>
      </c>
      <c r="L354" s="157">
        <f t="shared" si="88"/>
        <v>53.189155082530952</v>
      </c>
      <c r="M354" s="157">
        <f t="shared" si="88"/>
        <v>4.9552969917509193</v>
      </c>
      <c r="N354" s="157">
        <f t="shared" si="88"/>
        <v>42.0945313220599</v>
      </c>
      <c r="O354" s="157">
        <f t="shared" si="88"/>
        <v>77.352318427628475</v>
      </c>
      <c r="P354" s="157">
        <f t="shared" si="88"/>
        <v>153.49379342329757</v>
      </c>
      <c r="Q354" s="157">
        <f t="shared" si="88"/>
        <v>17.508173714751159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30.507252624860445</v>
      </c>
      <c r="E355" s="156">
        <f>RES_hhdet_in_fec!E$83</f>
        <v>151.33787035506347</v>
      </c>
      <c r="F355" s="156">
        <f>RES_hhdet_in_fec!F$83</f>
        <v>158.06999067975525</v>
      </c>
      <c r="G355" s="156">
        <f>RES_hhdet_in_fec!G$83</f>
        <v>123.04823369944987</v>
      </c>
      <c r="H355" s="156">
        <f>RES_hhdet_in_fec!H$83</f>
        <v>96.283943933146773</v>
      </c>
      <c r="I355" s="156">
        <f>RES_hhdet_in_fec!I$83</f>
        <v>104.3551686493894</v>
      </c>
      <c r="J355" s="156">
        <f>RES_hhdet_in_fec!J$83</f>
        <v>152.62562147197352</v>
      </c>
      <c r="K355" s="156">
        <f>RES_hhdet_in_fec!K$83</f>
        <v>93.366025201942392</v>
      </c>
      <c r="L355" s="156">
        <f>RES_hhdet_in_fec!L$83</f>
        <v>52.815430008235147</v>
      </c>
      <c r="M355" s="156">
        <f>RES_hhdet_in_fec!M$83</f>
        <v>4.9245423552140331</v>
      </c>
      <c r="N355" s="156">
        <f>RES_hhdet_in_fec!N$83</f>
        <v>41.823387283728458</v>
      </c>
      <c r="O355" s="156">
        <f>RES_hhdet_in_fec!O$83</f>
        <v>76.903260858470574</v>
      </c>
      <c r="P355" s="156">
        <f>RES_hhdet_in_fec!P$83</f>
        <v>152.43086329183421</v>
      </c>
      <c r="Q355" s="156">
        <f>RES_hhdet_in_fec!Q$83</f>
        <v>17.351904867938202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8.0832449546645604E-2</v>
      </c>
      <c r="E356" s="156">
        <f>RES_hhdet_in_fec!E$84</f>
        <v>1.0178566566871892</v>
      </c>
      <c r="F356" s="156">
        <f>RES_hhdet_in_fec!F$84</f>
        <v>0.26100398112447326</v>
      </c>
      <c r="G356" s="156">
        <f>RES_hhdet_in_fec!G$84</f>
        <v>1.2911679245020273</v>
      </c>
      <c r="H356" s="156">
        <f>RES_hhdet_in_fec!H$84</f>
        <v>0.68948625815727826</v>
      </c>
      <c r="I356" s="156">
        <f>RES_hhdet_in_fec!I$84</f>
        <v>1.6171554662697936</v>
      </c>
      <c r="J356" s="156">
        <f>RES_hhdet_in_fec!J$84</f>
        <v>1.0411916304748097</v>
      </c>
      <c r="K356" s="156">
        <f>RES_hhdet_in_fec!K$84</f>
        <v>1.2094317972872706</v>
      </c>
      <c r="L356" s="156">
        <f>RES_hhdet_in_fec!L$84</f>
        <v>0.37372507429580637</v>
      </c>
      <c r="M356" s="156">
        <f>RES_hhdet_in_fec!M$84</f>
        <v>3.0754636536886457E-2</v>
      </c>
      <c r="N356" s="156">
        <f>RES_hhdet_in_fec!N$84</f>
        <v>0.27114403833144435</v>
      </c>
      <c r="O356" s="156">
        <f>RES_hhdet_in_fec!O$84</f>
        <v>0.44905756915790424</v>
      </c>
      <c r="P356" s="156">
        <f>RES_hhdet_in_fec!P$84</f>
        <v>1.0629301314633606</v>
      </c>
      <c r="Q356" s="156">
        <f>RES_hhdet_in_fec!Q$84</f>
        <v>0.15626884681295716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0.1237695129265842</v>
      </c>
      <c r="E357" s="157">
        <f t="shared" si="89"/>
        <v>0.27538021281557257</v>
      </c>
      <c r="F357" s="157">
        <f t="shared" si="89"/>
        <v>0.31769346689669598</v>
      </c>
      <c r="G357" s="157">
        <f t="shared" si="89"/>
        <v>0.36457214619973588</v>
      </c>
      <c r="H357" s="157">
        <f t="shared" si="89"/>
        <v>0.38240375775246843</v>
      </c>
      <c r="I357" s="157">
        <f t="shared" si="89"/>
        <v>0.45826139165137919</v>
      </c>
      <c r="J357" s="157">
        <f t="shared" si="89"/>
        <v>0.61070491347119338</v>
      </c>
      <c r="K357" s="157">
        <f t="shared" si="89"/>
        <v>0.33702163074271163</v>
      </c>
      <c r="L357" s="157">
        <f t="shared" si="89"/>
        <v>0.41189638216717872</v>
      </c>
      <c r="M357" s="157">
        <f t="shared" si="89"/>
        <v>0.17106762327271705</v>
      </c>
      <c r="N357" s="157">
        <f t="shared" si="89"/>
        <v>0.58314435844995327</v>
      </c>
      <c r="O357" s="157">
        <f t="shared" si="89"/>
        <v>1.2885807872875623</v>
      </c>
      <c r="P357" s="157">
        <f t="shared" si="89"/>
        <v>1.2057359653761979</v>
      </c>
      <c r="Q357" s="157">
        <f t="shared" si="89"/>
        <v>0.62911781318733317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0.1237695129265842</v>
      </c>
      <c r="E358" s="156">
        <f>RES_hhdet_in_fec!E$86</f>
        <v>0.27538021281557257</v>
      </c>
      <c r="F358" s="156">
        <f>RES_hhdet_in_fec!F$86</f>
        <v>0.31769346689669598</v>
      </c>
      <c r="G358" s="156">
        <f>RES_hhdet_in_fec!G$86</f>
        <v>0.36457214619973588</v>
      </c>
      <c r="H358" s="156">
        <f>RES_hhdet_in_fec!H$86</f>
        <v>0.38240375775246843</v>
      </c>
      <c r="I358" s="156">
        <f>RES_hhdet_in_fec!I$86</f>
        <v>0.45826139165137919</v>
      </c>
      <c r="J358" s="156">
        <f>RES_hhdet_in_fec!J$86</f>
        <v>0.61070491347119338</v>
      </c>
      <c r="K358" s="156">
        <f>RES_hhdet_in_fec!K$86</f>
        <v>0.33702163074271163</v>
      </c>
      <c r="L358" s="156">
        <f>RES_hhdet_in_fec!L$86</f>
        <v>0.41189638216717872</v>
      </c>
      <c r="M358" s="156">
        <f>RES_hhdet_in_fec!M$86</f>
        <v>0.17106762327271705</v>
      </c>
      <c r="N358" s="156">
        <f>RES_hhdet_in_fec!N$86</f>
        <v>0.58314435844995327</v>
      </c>
      <c r="O358" s="156">
        <f>RES_hhdet_in_fec!O$86</f>
        <v>1.2885807872875623</v>
      </c>
      <c r="P358" s="156">
        <f>RES_hhdet_in_fec!P$86</f>
        <v>1.2057359653761979</v>
      </c>
      <c r="Q358" s="156">
        <f>RES_hhdet_in_fec!Q$86</f>
        <v>0.62911781318733317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4.5360902471551903</v>
      </c>
      <c r="E359" s="157">
        <f>RES_hhdet_in_fec!E$87</f>
        <v>23.00489370759076</v>
      </c>
      <c r="F359" s="157">
        <f>RES_hhdet_in_fec!F$87</f>
        <v>20.331161957690284</v>
      </c>
      <c r="G359" s="157">
        <f>RES_hhdet_in_fec!G$87</f>
        <v>19.498529454939558</v>
      </c>
      <c r="H359" s="157">
        <f>RES_hhdet_in_fec!H$87</f>
        <v>16.956641281439992</v>
      </c>
      <c r="I359" s="157">
        <f>RES_hhdet_in_fec!I$87</f>
        <v>24.227241512121143</v>
      </c>
      <c r="J359" s="157">
        <f>RES_hhdet_in_fec!J$87</f>
        <v>25.190965452135654</v>
      </c>
      <c r="K359" s="157">
        <f>RES_hhdet_in_fec!K$87</f>
        <v>15.699226788700607</v>
      </c>
      <c r="L359" s="157">
        <f>RES_hhdet_in_fec!L$87</f>
        <v>8.4961898268572078</v>
      </c>
      <c r="M359" s="157">
        <f>RES_hhdet_in_fec!M$87</f>
        <v>0.65571758250644674</v>
      </c>
      <c r="N359" s="157">
        <f>RES_hhdet_in_fec!N$87</f>
        <v>6.7751354827065047</v>
      </c>
      <c r="O359" s="157">
        <f>RES_hhdet_in_fec!O$87</f>
        <v>11.922188406333273</v>
      </c>
      <c r="P359" s="157">
        <f>RES_hhdet_in_fec!P$87</f>
        <v>27.061496835491013</v>
      </c>
      <c r="Q359" s="157">
        <f>RES_hhdet_in_fec!Q$87</f>
        <v>2.3096964901126213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4.3399574089658479</v>
      </c>
      <c r="E360" s="132">
        <f>RES_hhdet_in_fec!E$88</f>
        <v>16.969751505110288</v>
      </c>
      <c r="F360" s="132">
        <f>RES_hhdet_in_fec!F$88</f>
        <v>18.295904977556496</v>
      </c>
      <c r="G360" s="132">
        <f>RES_hhdet_in_fec!G$88</f>
        <v>12.926425860265377</v>
      </c>
      <c r="H360" s="132">
        <f>RES_hhdet_in_fec!H$88</f>
        <v>11.769023743240991</v>
      </c>
      <c r="I360" s="132">
        <f>RES_hhdet_in_fec!I$88</f>
        <v>24.227241512121143</v>
      </c>
      <c r="J360" s="132">
        <f>RES_hhdet_in_fec!J$88</f>
        <v>25.190965452135654</v>
      </c>
      <c r="K360" s="132">
        <f>RES_hhdet_in_fec!K$88</f>
        <v>12.060027218286896</v>
      </c>
      <c r="L360" s="132">
        <f>RES_hhdet_in_fec!L$88</f>
        <v>8.4961898268572078</v>
      </c>
      <c r="M360" s="132">
        <f>RES_hhdet_in_fec!M$88</f>
        <v>0</v>
      </c>
      <c r="N360" s="132">
        <f>RES_hhdet_in_fec!N$88</f>
        <v>6.7751354827065047</v>
      </c>
      <c r="O360" s="132">
        <f>RES_hhdet_in_fec!O$88</f>
        <v>7.0985582887587482</v>
      </c>
      <c r="P360" s="132">
        <f>RES_hhdet_in_fec!P$88</f>
        <v>27.061496835491013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</v>
      </c>
      <c r="M361" s="132">
        <f t="shared" si="90"/>
        <v>0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</v>
      </c>
      <c r="M362" s="165">
        <f>RES_hhdet_in_fec!M$90</f>
        <v>0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</v>
      </c>
      <c r="M363" s="164">
        <f>RES_hhdet_in_fec!M$91</f>
        <v>0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0.19613283818934266</v>
      </c>
      <c r="E368" s="162">
        <f>RES_hhdet_in_fec!E$96</f>
        <v>6.0351422024804728</v>
      </c>
      <c r="F368" s="162">
        <f>RES_hhdet_in_fec!F$96</f>
        <v>2.0352569801337865</v>
      </c>
      <c r="G368" s="162">
        <f>RES_hhdet_in_fec!G$96</f>
        <v>6.5721035946741813</v>
      </c>
      <c r="H368" s="162">
        <f>RES_hhdet_in_fec!H$96</f>
        <v>5.1876175381990031</v>
      </c>
      <c r="I368" s="162">
        <f>RES_hhdet_in_fec!I$96</f>
        <v>0</v>
      </c>
      <c r="J368" s="162">
        <f>RES_hhdet_in_fec!J$96</f>
        <v>0</v>
      </c>
      <c r="K368" s="162">
        <f>RES_hhdet_in_fec!K$96</f>
        <v>3.6391995704137101</v>
      </c>
      <c r="L368" s="162">
        <f>RES_hhdet_in_fec!L$96</f>
        <v>0</v>
      </c>
      <c r="M368" s="162">
        <f>RES_hhdet_in_fec!M$96</f>
        <v>0.65571758250644674</v>
      </c>
      <c r="N368" s="162">
        <f>RES_hhdet_in_fec!N$96</f>
        <v>0</v>
      </c>
      <c r="O368" s="162">
        <f>RES_hhdet_in_fec!O$96</f>
        <v>4.8236301175745258</v>
      </c>
      <c r="P368" s="162">
        <f>RES_hhdet_in_fec!P$96</f>
        <v>0</v>
      </c>
      <c r="Q368" s="162">
        <f>RES_hhdet_in_fec!Q$96</f>
        <v>2.3096964901126213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0</v>
      </c>
      <c r="E369" s="160">
        <f t="shared" si="92"/>
        <v>0</v>
      </c>
      <c r="F369" s="160">
        <f t="shared" si="92"/>
        <v>0</v>
      </c>
      <c r="G369" s="160">
        <f t="shared" si="92"/>
        <v>0</v>
      </c>
      <c r="H369" s="160">
        <f t="shared" si="92"/>
        <v>0</v>
      </c>
      <c r="I369" s="160">
        <f t="shared" si="92"/>
        <v>0</v>
      </c>
      <c r="J369" s="160">
        <f t="shared" si="92"/>
        <v>0</v>
      </c>
      <c r="K369" s="160">
        <f t="shared" si="92"/>
        <v>0</v>
      </c>
      <c r="L369" s="160">
        <f t="shared" si="92"/>
        <v>0</v>
      </c>
      <c r="M369" s="160">
        <f t="shared" si="92"/>
        <v>0</v>
      </c>
      <c r="N369" s="160">
        <f t="shared" si="92"/>
        <v>0</v>
      </c>
      <c r="O369" s="160">
        <f t="shared" si="92"/>
        <v>0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0</v>
      </c>
      <c r="E370" s="156">
        <f>RES_hhdet_in_fec!E$98</f>
        <v>0</v>
      </c>
      <c r="F370" s="156">
        <f>RES_hhdet_in_fec!F$98</f>
        <v>0</v>
      </c>
      <c r="G370" s="156">
        <f>RES_hhdet_in_fec!G$98</f>
        <v>0</v>
      </c>
      <c r="H370" s="156">
        <f>RES_hhdet_in_fec!H$98</f>
        <v>0</v>
      </c>
      <c r="I370" s="156">
        <f>RES_hhdet_in_fec!I$98</f>
        <v>0</v>
      </c>
      <c r="J370" s="156">
        <f>RES_hhdet_in_fec!J$98</f>
        <v>0</v>
      </c>
      <c r="K370" s="156">
        <f>RES_hhdet_in_fec!K$98</f>
        <v>0</v>
      </c>
      <c r="L370" s="156">
        <f>RES_hhdet_in_fec!L$98</f>
        <v>0</v>
      </c>
      <c r="M370" s="156">
        <f>RES_hhdet_in_fec!M$98</f>
        <v>0</v>
      </c>
      <c r="N370" s="156">
        <f>RES_hhdet_in_fec!N$98</f>
        <v>0</v>
      </c>
      <c r="O370" s="156">
        <f>RES_hhdet_in_fec!O$98</f>
        <v>0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0</v>
      </c>
      <c r="E371" s="156">
        <f>RES_hhdet_in_fec!E$99</f>
        <v>0</v>
      </c>
      <c r="F371" s="156">
        <f>RES_hhdet_in_fec!F$99</f>
        <v>0</v>
      </c>
      <c r="G371" s="156">
        <f>RES_hhdet_in_fec!G$99</f>
        <v>0</v>
      </c>
      <c r="H371" s="156">
        <f>RES_hhdet_in_fec!H$99</f>
        <v>0</v>
      </c>
      <c r="I371" s="156">
        <f>RES_hhdet_in_fec!I$99</f>
        <v>0</v>
      </c>
      <c r="J371" s="156">
        <f>RES_hhdet_in_fec!J$99</f>
        <v>0</v>
      </c>
      <c r="K371" s="156">
        <f>RES_hhdet_in_fec!K$99</f>
        <v>0</v>
      </c>
      <c r="L371" s="156">
        <f>RES_hhdet_in_fec!L$99</f>
        <v>0</v>
      </c>
      <c r="M371" s="156">
        <f>RES_hhdet_in_fec!M$99</f>
        <v>0</v>
      </c>
      <c r="N371" s="156">
        <f>RES_hhdet_in_fec!N$99</f>
        <v>0</v>
      </c>
      <c r="O371" s="156">
        <f>RES_hhdet_in_fec!O$99</f>
        <v>0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3.2641718094044965</v>
      </c>
      <c r="E372" s="157">
        <f t="shared" si="93"/>
        <v>11.279876792027148</v>
      </c>
      <c r="F372" s="157">
        <f t="shared" si="93"/>
        <v>12.394992367904889</v>
      </c>
      <c r="G372" s="157">
        <f t="shared" si="93"/>
        <v>14.205022499098474</v>
      </c>
      <c r="H372" s="157">
        <f t="shared" si="93"/>
        <v>14.128253088932158</v>
      </c>
      <c r="I372" s="157">
        <f t="shared" si="93"/>
        <v>10.942253379812426</v>
      </c>
      <c r="J372" s="157">
        <f t="shared" si="93"/>
        <v>15.973480421252376</v>
      </c>
      <c r="K372" s="157">
        <f t="shared" si="93"/>
        <v>3.6939871004465497</v>
      </c>
      <c r="L372" s="157">
        <f t="shared" si="93"/>
        <v>3.412099376501657</v>
      </c>
      <c r="M372" s="157">
        <f t="shared" si="93"/>
        <v>0.58586214655784474</v>
      </c>
      <c r="N372" s="157">
        <f t="shared" si="93"/>
        <v>4.9467162037198502</v>
      </c>
      <c r="O372" s="157">
        <f t="shared" si="93"/>
        <v>9.9479129819462049</v>
      </c>
      <c r="P372" s="157">
        <f t="shared" si="93"/>
        <v>13.301522939271827</v>
      </c>
      <c r="Q372" s="157">
        <f t="shared" si="93"/>
        <v>2.4383251716486023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2.9749989277950446</v>
      </c>
      <c r="E373" s="156">
        <f>RES_hhdet_in_fec!E$101</f>
        <v>7.8451803490740906</v>
      </c>
      <c r="F373" s="156">
        <f>RES_hhdet_in_fec!F$101</f>
        <v>9.1475315407711868</v>
      </c>
      <c r="G373" s="156">
        <f>RES_hhdet_in_fec!G$101</f>
        <v>12.36360943499448</v>
      </c>
      <c r="H373" s="156">
        <f>RES_hhdet_in_fec!H$101</f>
        <v>4.114698238651842</v>
      </c>
      <c r="I373" s="156">
        <f>RES_hhdet_in_fec!I$101</f>
        <v>9.444574907466917</v>
      </c>
      <c r="J373" s="156">
        <f>RES_hhdet_in_fec!J$101</f>
        <v>10.079564915416446</v>
      </c>
      <c r="K373" s="156">
        <f>RES_hhdet_in_fec!K$101</f>
        <v>2.4141770661872508</v>
      </c>
      <c r="L373" s="156">
        <f>RES_hhdet_in_fec!L$101</f>
        <v>1.0623369614340183</v>
      </c>
      <c r="M373" s="156">
        <f>RES_hhdet_in_fec!M$101</f>
        <v>0.58586214655784474</v>
      </c>
      <c r="N373" s="156">
        <f>RES_hhdet_in_fec!N$101</f>
        <v>4.9467162037198502</v>
      </c>
      <c r="O373" s="156">
        <f>RES_hhdet_in_fec!O$101</f>
        <v>9.9479129819462049</v>
      </c>
      <c r="P373" s="156">
        <f>RES_hhdet_in_fec!P$101</f>
        <v>7.3415186659464267</v>
      </c>
      <c r="Q373" s="156">
        <f>RES_hhdet_in_fec!Q$101</f>
        <v>2.4383251716486023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0.28917288160945182</v>
      </c>
      <c r="E375" s="57">
        <f>RES_hhdet_in_fec!E$103</f>
        <v>3.4346964429530571</v>
      </c>
      <c r="F375" s="57">
        <f>RES_hhdet_in_fec!F$103</f>
        <v>3.2474608271337022</v>
      </c>
      <c r="G375" s="57">
        <f>RES_hhdet_in_fec!G$103</f>
        <v>1.8414130641039939</v>
      </c>
      <c r="H375" s="57">
        <f>RES_hhdet_in_fec!H$103</f>
        <v>10.013554850280316</v>
      </c>
      <c r="I375" s="57">
        <f>RES_hhdet_in_fec!I$103</f>
        <v>1.4976784723455094</v>
      </c>
      <c r="J375" s="57">
        <f>RES_hhdet_in_fec!J$103</f>
        <v>5.8939155058359285</v>
      </c>
      <c r="K375" s="57">
        <f>RES_hhdet_in_fec!K$103</f>
        <v>1.2798100342592986</v>
      </c>
      <c r="L375" s="57">
        <f>RES_hhdet_in_fec!L$103</f>
        <v>2.3497624150676386</v>
      </c>
      <c r="M375" s="57">
        <f>RES_hhdet_in_fec!M$103</f>
        <v>0</v>
      </c>
      <c r="N375" s="57">
        <f>RES_hhdet_in_fec!N$103</f>
        <v>0</v>
      </c>
      <c r="O375" s="57">
        <f>RES_hhdet_in_fec!O$103</f>
        <v>0</v>
      </c>
      <c r="P375" s="57">
        <f>RES_hhdet_in_fec!P$103</f>
        <v>5.9600042733253993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18.05117538450315</v>
      </c>
      <c r="E377" s="168">
        <f t="shared" si="94"/>
        <v>89.75755229574321</v>
      </c>
      <c r="F377" s="168">
        <f t="shared" si="94"/>
        <v>91.499368029414057</v>
      </c>
      <c r="G377" s="168">
        <f t="shared" si="94"/>
        <v>75.861478257631717</v>
      </c>
      <c r="H377" s="168">
        <f t="shared" si="94"/>
        <v>65.51475914954068</v>
      </c>
      <c r="I377" s="168">
        <f t="shared" si="94"/>
        <v>69.084310912792091</v>
      </c>
      <c r="J377" s="168">
        <f t="shared" si="94"/>
        <v>97.386481709839543</v>
      </c>
      <c r="K377" s="168">
        <f t="shared" si="94"/>
        <v>57.607149029948623</v>
      </c>
      <c r="L377" s="168">
        <f t="shared" si="94"/>
        <v>33.780141276211502</v>
      </c>
      <c r="M377" s="168">
        <f t="shared" si="94"/>
        <v>3.5218916523709325</v>
      </c>
      <c r="N377" s="168">
        <f t="shared" si="94"/>
        <v>27.562141202151373</v>
      </c>
      <c r="O377" s="168">
        <f t="shared" si="94"/>
        <v>52.283941176712389</v>
      </c>
      <c r="P377" s="168">
        <f t="shared" si="94"/>
        <v>100.77050874183303</v>
      </c>
      <c r="Q377" s="168">
        <f t="shared" si="94"/>
        <v>13.000638502200051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14.628633144361759</v>
      </c>
      <c r="E378" s="157">
        <f t="shared" si="95"/>
        <v>72.600576936537081</v>
      </c>
      <c r="F378" s="157">
        <f t="shared" si="95"/>
        <v>75.888429676373221</v>
      </c>
      <c r="G378" s="157">
        <f t="shared" si="95"/>
        <v>59.461874044965171</v>
      </c>
      <c r="H378" s="157">
        <f t="shared" si="95"/>
        <v>46.512967458713668</v>
      </c>
      <c r="I378" s="157">
        <f t="shared" si="95"/>
        <v>53.01464399577398</v>
      </c>
      <c r="J378" s="157">
        <f t="shared" si="95"/>
        <v>76.584942501156021</v>
      </c>
      <c r="K378" s="157">
        <f t="shared" si="95"/>
        <v>47.098728651826242</v>
      </c>
      <c r="L378" s="157">
        <f t="shared" si="95"/>
        <v>26.669338642152461</v>
      </c>
      <c r="M378" s="157">
        <f t="shared" si="95"/>
        <v>2.4175883602278123</v>
      </c>
      <c r="N378" s="157">
        <f t="shared" si="95"/>
        <v>21.218527529993501</v>
      </c>
      <c r="O378" s="157">
        <f t="shared" si="95"/>
        <v>38.66340838145495</v>
      </c>
      <c r="P378" s="157">
        <f t="shared" si="95"/>
        <v>77.600879533925692</v>
      </c>
      <c r="Q378" s="157">
        <f t="shared" si="95"/>
        <v>8.6649468608665767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14.536681130840021</v>
      </c>
      <c r="E379" s="156">
        <f>RES_hhdet_in_tes!E$83</f>
        <v>71.493918969562429</v>
      </c>
      <c r="F379" s="156">
        <f>RES_hhdet_in_tes!F$83</f>
        <v>75.607457741690098</v>
      </c>
      <c r="G379" s="156">
        <f>RES_hhdet_in_tes!G$83</f>
        <v>58.10864876391495</v>
      </c>
      <c r="H379" s="156">
        <f>RES_hhdet_in_tes!H$83</f>
        <v>45.79405858443193</v>
      </c>
      <c r="I379" s="156">
        <f>RES_hhdet_in_tes!I$83</f>
        <v>51.294410877940827</v>
      </c>
      <c r="J379" s="156">
        <f>RES_hhdet_in_tes!J$83</f>
        <v>75.485792217432646</v>
      </c>
      <c r="K379" s="156">
        <f>RES_hhdet_in_tes!K$83</f>
        <v>45.842476447744318</v>
      </c>
      <c r="L379" s="156">
        <f>RES_hhdet_in_tes!L$83</f>
        <v>26.278482908847607</v>
      </c>
      <c r="M379" s="156">
        <f>RES_hhdet_in_tes!M$83</f>
        <v>2.3864203109284743</v>
      </c>
      <c r="N379" s="156">
        <f>RES_hhdet_in_tes!N$83</f>
        <v>20.936570402343452</v>
      </c>
      <c r="O379" s="156">
        <f>RES_hhdet_in_tes!O$83</f>
        <v>38.203120885366111</v>
      </c>
      <c r="P379" s="156">
        <f>RES_hhdet_in_tes!P$83</f>
        <v>76.508855858695568</v>
      </c>
      <c r="Q379" s="156">
        <f>RES_hhdet_in_tes!Q$83</f>
        <v>8.5083866268490098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9.1952013521736917E-2</v>
      </c>
      <c r="E380" s="156">
        <f>RES_hhdet_in_tes!E$84</f>
        <v>1.1066579669746472</v>
      </c>
      <c r="F380" s="156">
        <f>RES_hhdet_in_tes!F$84</f>
        <v>0.28097193468312848</v>
      </c>
      <c r="G380" s="156">
        <f>RES_hhdet_in_tes!G$84</f>
        <v>1.3532252810502239</v>
      </c>
      <c r="H380" s="156">
        <f>RES_hhdet_in_tes!H$84</f>
        <v>0.71890887428173611</v>
      </c>
      <c r="I380" s="156">
        <f>RES_hhdet_in_tes!I$84</f>
        <v>1.7202331178331509</v>
      </c>
      <c r="J380" s="156">
        <f>RES_hhdet_in_tes!J$84</f>
        <v>1.0991502837233782</v>
      </c>
      <c r="K380" s="156">
        <f>RES_hhdet_in_tes!K$84</f>
        <v>1.2562522040819237</v>
      </c>
      <c r="L380" s="156">
        <f>RES_hhdet_in_tes!L$84</f>
        <v>0.39085573330485301</v>
      </c>
      <c r="M380" s="156">
        <f>RES_hhdet_in_tes!M$84</f>
        <v>3.1168049299338245E-2</v>
      </c>
      <c r="N380" s="156">
        <f>RES_hhdet_in_tes!N$84</f>
        <v>0.2819571276500476</v>
      </c>
      <c r="O380" s="156">
        <f>RES_hhdet_in_tes!O$84</f>
        <v>0.46028749608883507</v>
      </c>
      <c r="P380" s="156">
        <f>RES_hhdet_in_tes!P$84</f>
        <v>1.0920236752301249</v>
      </c>
      <c r="Q380" s="156">
        <f>RES_hhdet_in_tes!Q$84</f>
        <v>0.15656023401756644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0.2155979055167887</v>
      </c>
      <c r="E381" s="157">
        <f t="shared" si="96"/>
        <v>0.48945831122938965</v>
      </c>
      <c r="F381" s="157">
        <f t="shared" si="96"/>
        <v>0.58213104033612695</v>
      </c>
      <c r="G381" s="157">
        <f t="shared" si="96"/>
        <v>0.69376342587962037</v>
      </c>
      <c r="H381" s="157">
        <f t="shared" si="96"/>
        <v>0.76024117282916004</v>
      </c>
      <c r="I381" s="157">
        <f t="shared" si="96"/>
        <v>0.95649232172344989</v>
      </c>
      <c r="J381" s="157">
        <f t="shared" si="96"/>
        <v>1.3407005101632266</v>
      </c>
      <c r="K381" s="157">
        <f t="shared" si="96"/>
        <v>0.77506485422020788</v>
      </c>
      <c r="L381" s="157">
        <f t="shared" si="96"/>
        <v>1.0099282181987319</v>
      </c>
      <c r="M381" s="157">
        <f t="shared" si="96"/>
        <v>0.4524213383089607</v>
      </c>
      <c r="N381" s="157">
        <f t="shared" si="96"/>
        <v>1.610103471399575</v>
      </c>
      <c r="O381" s="157">
        <f t="shared" si="96"/>
        <v>3.6579641790528394</v>
      </c>
      <c r="P381" s="157">
        <f t="shared" si="96"/>
        <v>3.5131295207257525</v>
      </c>
      <c r="Q381" s="157">
        <f t="shared" si="96"/>
        <v>1.8893977053146906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0.2155979055167887</v>
      </c>
      <c r="E382" s="156">
        <f>RES_hhdet_in_tes!E$86</f>
        <v>0.48945831122938965</v>
      </c>
      <c r="F382" s="156">
        <f>RES_hhdet_in_tes!F$86</f>
        <v>0.58213104033612695</v>
      </c>
      <c r="G382" s="156">
        <f>RES_hhdet_in_tes!G$86</f>
        <v>0.69376342587962037</v>
      </c>
      <c r="H382" s="156">
        <f>RES_hhdet_in_tes!H$86</f>
        <v>0.76024117282916004</v>
      </c>
      <c r="I382" s="156">
        <f>RES_hhdet_in_tes!I$86</f>
        <v>0.95649232172344989</v>
      </c>
      <c r="J382" s="156">
        <f>RES_hhdet_in_tes!J$86</f>
        <v>1.3407005101632266</v>
      </c>
      <c r="K382" s="156">
        <f>RES_hhdet_in_tes!K$86</f>
        <v>0.77506485422020788</v>
      </c>
      <c r="L382" s="156">
        <f>RES_hhdet_in_tes!L$86</f>
        <v>1.0099282181987319</v>
      </c>
      <c r="M382" s="156">
        <f>RES_hhdet_in_tes!M$86</f>
        <v>0.4524213383089607</v>
      </c>
      <c r="N382" s="156">
        <f>RES_hhdet_in_tes!N$86</f>
        <v>1.610103471399575</v>
      </c>
      <c r="O382" s="156">
        <f>RES_hhdet_in_tes!O$86</f>
        <v>3.6579641790528394</v>
      </c>
      <c r="P382" s="156">
        <f>RES_hhdet_in_tes!P$86</f>
        <v>3.5131295207257525</v>
      </c>
      <c r="Q382" s="156">
        <f>RES_hhdet_in_tes!Q$86</f>
        <v>1.8893977053146906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2.0054415904196854</v>
      </c>
      <c r="E383" s="157">
        <f>RES_hhdet_in_tes!E$87</f>
        <v>11.317154854042698</v>
      </c>
      <c r="F383" s="157">
        <f>RES_hhdet_in_tes!F$87</f>
        <v>9.3622137473167317</v>
      </c>
      <c r="G383" s="157">
        <f>RES_hhdet_in_tes!G$87</f>
        <v>10.088731301707639</v>
      </c>
      <c r="H383" s="157">
        <f>RES_hhdet_in_tes!H$87</f>
        <v>8.6672040055344546</v>
      </c>
      <c r="I383" s="157">
        <f>RES_hhdet_in_tes!I$87</f>
        <v>10.70351559013177</v>
      </c>
      <c r="J383" s="157">
        <f>RES_hhdet_in_tes!J$87</f>
        <v>11.200934286297905</v>
      </c>
      <c r="K383" s="157">
        <f>RES_hhdet_in_tes!K$87</f>
        <v>7.8598472758652216</v>
      </c>
      <c r="L383" s="157">
        <f>RES_hhdet_in_tes!L$87</f>
        <v>3.7988072079997166</v>
      </c>
      <c r="M383" s="157">
        <f>RES_hhdet_in_tes!M$87</f>
        <v>0.45275351685720977</v>
      </c>
      <c r="N383" s="157">
        <f>RES_hhdet_in_tes!N$87</f>
        <v>3.0511876856416689</v>
      </c>
      <c r="O383" s="157">
        <f>RES_hhdet_in_tes!O$87</f>
        <v>6.5774463013613929</v>
      </c>
      <c r="P383" s="157">
        <f>RES_hhdet_in_tes!P$87</f>
        <v>12.193651076431845</v>
      </c>
      <c r="Q383" s="157">
        <f>RES_hhdet_in_tes!Q$87</f>
        <v>1.6140935283853444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1.8762056343995162</v>
      </c>
      <c r="E384" s="132">
        <f>RES_hhdet_in_tes!E$88</f>
        <v>7.3656914656287675</v>
      </c>
      <c r="F384" s="132">
        <f>RES_hhdet_in_tes!F$88</f>
        <v>8.002316088378274</v>
      </c>
      <c r="G384" s="132">
        <f>RES_hhdet_in_tes!G$88</f>
        <v>5.6740955041552859</v>
      </c>
      <c r="H384" s="132">
        <f>RES_hhdet_in_tes!H$88</f>
        <v>5.1669242946574752</v>
      </c>
      <c r="I384" s="132">
        <f>RES_hhdet_in_tes!I$88</f>
        <v>10.70351559013177</v>
      </c>
      <c r="J384" s="132">
        <f>RES_hhdet_in_tes!J$88</f>
        <v>11.200934286297905</v>
      </c>
      <c r="K384" s="132">
        <f>RES_hhdet_in_tes!K$88</f>
        <v>5.3686183854479888</v>
      </c>
      <c r="L384" s="132">
        <f>RES_hhdet_in_tes!L$88</f>
        <v>3.7988072079997166</v>
      </c>
      <c r="M384" s="132">
        <f>RES_hhdet_in_tes!M$88</f>
        <v>0</v>
      </c>
      <c r="N384" s="132">
        <f>RES_hhdet_in_tes!N$88</f>
        <v>3.0511876856416689</v>
      </c>
      <c r="O384" s="132">
        <f>RES_hhdet_in_tes!O$88</f>
        <v>3.1980294717840798</v>
      </c>
      <c r="P384" s="132">
        <f>RES_hhdet_in_tes!P$88</f>
        <v>12.193651076431845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</v>
      </c>
      <c r="M385" s="132">
        <f t="shared" si="97"/>
        <v>0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</v>
      </c>
      <c r="M386" s="165">
        <f>RES_hhdet_in_tes!M$90</f>
        <v>0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</v>
      </c>
      <c r="M387" s="164">
        <f>RES_hhdet_in_tes!M$91</f>
        <v>0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0.12923595602016932</v>
      </c>
      <c r="E392" s="162">
        <f>RES_hhdet_in_tes!E$96</f>
        <v>3.9514633884139303</v>
      </c>
      <c r="F392" s="162">
        <f>RES_hhdet_in_tes!F$96</f>
        <v>1.3598976589384577</v>
      </c>
      <c r="G392" s="162">
        <f>RES_hhdet_in_tes!G$96</f>
        <v>4.4146357975523527</v>
      </c>
      <c r="H392" s="162">
        <f>RES_hhdet_in_tes!H$96</f>
        <v>3.5002797108769794</v>
      </c>
      <c r="I392" s="162">
        <f>RES_hhdet_in_tes!I$96</f>
        <v>0</v>
      </c>
      <c r="J392" s="162">
        <f>RES_hhdet_in_tes!J$96</f>
        <v>0</v>
      </c>
      <c r="K392" s="162">
        <f>RES_hhdet_in_tes!K$96</f>
        <v>2.4912288904172328</v>
      </c>
      <c r="L392" s="162">
        <f>RES_hhdet_in_tes!L$96</f>
        <v>0</v>
      </c>
      <c r="M392" s="162">
        <f>RES_hhdet_in_tes!M$96</f>
        <v>0.45275351685720977</v>
      </c>
      <c r="N392" s="162">
        <f>RES_hhdet_in_tes!N$96</f>
        <v>0</v>
      </c>
      <c r="O392" s="162">
        <f>RES_hhdet_in_tes!O$96</f>
        <v>3.379416829577313</v>
      </c>
      <c r="P392" s="162">
        <f>RES_hhdet_in_tes!P$96</f>
        <v>0</v>
      </c>
      <c r="Q392" s="162">
        <f>RES_hhdet_in_tes!Q$96</f>
        <v>1.6140935283853444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0</v>
      </c>
      <c r="E393" s="160">
        <f t="shared" si="99"/>
        <v>0</v>
      </c>
      <c r="F393" s="160">
        <f t="shared" si="99"/>
        <v>0</v>
      </c>
      <c r="G393" s="160">
        <f t="shared" si="99"/>
        <v>0</v>
      </c>
      <c r="H393" s="160">
        <f t="shared" si="99"/>
        <v>0</v>
      </c>
      <c r="I393" s="160">
        <f t="shared" si="99"/>
        <v>0</v>
      </c>
      <c r="J393" s="160">
        <f t="shared" si="99"/>
        <v>0</v>
      </c>
      <c r="K393" s="160">
        <f t="shared" si="99"/>
        <v>0</v>
      </c>
      <c r="L393" s="160">
        <f t="shared" si="99"/>
        <v>0</v>
      </c>
      <c r="M393" s="160">
        <f t="shared" si="99"/>
        <v>0</v>
      </c>
      <c r="N393" s="160">
        <f t="shared" si="99"/>
        <v>0</v>
      </c>
      <c r="O393" s="160">
        <f t="shared" si="99"/>
        <v>0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0</v>
      </c>
      <c r="E394" s="156">
        <f>RES_hhdet_in_tes!E$98</f>
        <v>0</v>
      </c>
      <c r="F394" s="156">
        <f>RES_hhdet_in_tes!F$98</f>
        <v>0</v>
      </c>
      <c r="G394" s="156">
        <f>RES_hhdet_in_tes!G$98</f>
        <v>0</v>
      </c>
      <c r="H394" s="156">
        <f>RES_hhdet_in_tes!H$98</f>
        <v>0</v>
      </c>
      <c r="I394" s="156">
        <f>RES_hhdet_in_tes!I$98</f>
        <v>0</v>
      </c>
      <c r="J394" s="156">
        <f>RES_hhdet_in_tes!J$98</f>
        <v>0</v>
      </c>
      <c r="K394" s="156">
        <f>RES_hhdet_in_tes!K$98</f>
        <v>0</v>
      </c>
      <c r="L394" s="156">
        <f>RES_hhdet_in_tes!L$98</f>
        <v>0</v>
      </c>
      <c r="M394" s="156">
        <f>RES_hhdet_in_tes!M$98</f>
        <v>0</v>
      </c>
      <c r="N394" s="156">
        <f>RES_hhdet_in_tes!N$98</f>
        <v>0</v>
      </c>
      <c r="O394" s="156">
        <f>RES_hhdet_in_tes!O$98</f>
        <v>0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0</v>
      </c>
      <c r="E395" s="156">
        <f>RES_hhdet_in_tes!E$99</f>
        <v>0</v>
      </c>
      <c r="F395" s="156">
        <f>RES_hhdet_in_tes!F$99</f>
        <v>0</v>
      </c>
      <c r="G395" s="156">
        <f>RES_hhdet_in_tes!G$99</f>
        <v>0</v>
      </c>
      <c r="H395" s="156">
        <f>RES_hhdet_in_tes!H$99</f>
        <v>0</v>
      </c>
      <c r="I395" s="156">
        <f>RES_hhdet_in_tes!I$99</f>
        <v>0</v>
      </c>
      <c r="J395" s="156">
        <f>RES_hhdet_in_tes!J$99</f>
        <v>0</v>
      </c>
      <c r="K395" s="156">
        <f>RES_hhdet_in_tes!K$99</f>
        <v>0</v>
      </c>
      <c r="L395" s="156">
        <f>RES_hhdet_in_tes!L$99</f>
        <v>0</v>
      </c>
      <c r="M395" s="156">
        <f>RES_hhdet_in_tes!M$99</f>
        <v>0</v>
      </c>
      <c r="N395" s="156">
        <f>RES_hhdet_in_tes!N$99</f>
        <v>0</v>
      </c>
      <c r="O395" s="156">
        <f>RES_hhdet_in_tes!O$99</f>
        <v>0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1.2015027442049144</v>
      </c>
      <c r="E396" s="157">
        <f t="shared" si="100"/>
        <v>5.3503621939340462</v>
      </c>
      <c r="F396" s="157">
        <f t="shared" si="100"/>
        <v>5.6665935653879895</v>
      </c>
      <c r="G396" s="157">
        <f t="shared" si="100"/>
        <v>5.6171094850792898</v>
      </c>
      <c r="H396" s="157">
        <f t="shared" si="100"/>
        <v>9.5743465124633946</v>
      </c>
      <c r="I396" s="157">
        <f t="shared" si="100"/>
        <v>4.409659005162899</v>
      </c>
      <c r="J396" s="157">
        <f t="shared" si="100"/>
        <v>8.2599044122223795</v>
      </c>
      <c r="K396" s="157">
        <f t="shared" si="100"/>
        <v>1.8735082480369467</v>
      </c>
      <c r="L396" s="157">
        <f t="shared" si="100"/>
        <v>2.3020672078605959</v>
      </c>
      <c r="M396" s="157">
        <f t="shared" si="100"/>
        <v>0.19912843697694965</v>
      </c>
      <c r="N396" s="157">
        <f t="shared" si="100"/>
        <v>1.6823225151166281</v>
      </c>
      <c r="O396" s="157">
        <f t="shared" si="100"/>
        <v>3.385122314843211</v>
      </c>
      <c r="P396" s="157">
        <f t="shared" si="100"/>
        <v>7.462848610749738</v>
      </c>
      <c r="Q396" s="157">
        <f t="shared" si="100"/>
        <v>0.83220040763343772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0.96773803264035341</v>
      </c>
      <c r="E397" s="156">
        <f>RES_hhdet_in_tes!E$101</f>
        <v>2.5724569796790222</v>
      </c>
      <c r="F397" s="156">
        <f>RES_hhdet_in_tes!F$101</f>
        <v>3.0213786942841252</v>
      </c>
      <c r="G397" s="156">
        <f>RES_hhdet_in_tes!G$101</f>
        <v>4.1132094872151743</v>
      </c>
      <c r="H397" s="156">
        <f>RES_hhdet_in_tes!H$101</f>
        <v>1.3778467192426229</v>
      </c>
      <c r="I397" s="156">
        <f>RES_hhdet_in_tes!I$101</f>
        <v>3.1810065189157353</v>
      </c>
      <c r="J397" s="156">
        <f>RES_hhdet_in_tes!J$101</f>
        <v>3.4131808515409046</v>
      </c>
      <c r="K397" s="156">
        <f>RES_hhdet_in_tes!K$101</f>
        <v>0.81860612811515565</v>
      </c>
      <c r="L397" s="156">
        <f>RES_hhdet_in_tes!L$101</f>
        <v>0.36087243140786657</v>
      </c>
      <c r="M397" s="156">
        <f>RES_hhdet_in_tes!M$101</f>
        <v>0.19912843697694965</v>
      </c>
      <c r="N397" s="156">
        <f>RES_hhdet_in_tes!N$101</f>
        <v>1.6823225151166281</v>
      </c>
      <c r="O397" s="156">
        <f>RES_hhdet_in_tes!O$101</f>
        <v>3.385122314843211</v>
      </c>
      <c r="P397" s="156">
        <f>RES_hhdet_in_tes!P$101</f>
        <v>2.4994933584365921</v>
      </c>
      <c r="Q397" s="156">
        <f>RES_hhdet_in_tes!Q$101</f>
        <v>0.83220040763343772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0.23376471156456108</v>
      </c>
      <c r="E399" s="57">
        <f>RES_hhdet_in_tes!E$103</f>
        <v>2.7779052142550245</v>
      </c>
      <c r="F399" s="57">
        <f>RES_hhdet_in_tes!F$103</f>
        <v>2.6452148711038648</v>
      </c>
      <c r="G399" s="57">
        <f>RES_hhdet_in_tes!G$103</f>
        <v>1.5038999978641157</v>
      </c>
      <c r="H399" s="57">
        <f>RES_hhdet_in_tes!H$103</f>
        <v>8.1964997932207719</v>
      </c>
      <c r="I399" s="57">
        <f>RES_hhdet_in_tes!I$103</f>
        <v>1.2286524862471639</v>
      </c>
      <c r="J399" s="57">
        <f>RES_hhdet_in_tes!J$103</f>
        <v>4.8467235606814754</v>
      </c>
      <c r="K399" s="57">
        <f>RES_hhdet_in_tes!K$103</f>
        <v>1.0549021199217912</v>
      </c>
      <c r="L399" s="57">
        <f>RES_hhdet_in_tes!L$103</f>
        <v>1.9411947764527295</v>
      </c>
      <c r="M399" s="57">
        <f>RES_hhdet_in_tes!M$103</f>
        <v>0</v>
      </c>
      <c r="N399" s="57">
        <f>RES_hhdet_in_tes!N$103</f>
        <v>0</v>
      </c>
      <c r="O399" s="57">
        <f>RES_hhdet_in_tes!O$103</f>
        <v>0</v>
      </c>
      <c r="P399" s="57">
        <f>RES_hhdet_in_tes!P$103</f>
        <v>4.9633552523131454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>
        <f t="shared" si="101"/>
        <v>0.46871418549687582</v>
      </c>
      <c r="E401" s="175">
        <f t="shared" si="101"/>
        <v>0.48020293079751514</v>
      </c>
      <c r="F401" s="175">
        <f t="shared" si="101"/>
        <v>0.47811596789012567</v>
      </c>
      <c r="G401" s="175">
        <f t="shared" si="101"/>
        <v>0.47890072085159313</v>
      </c>
      <c r="H401" s="175">
        <f t="shared" si="101"/>
        <v>0.51007776121143766</v>
      </c>
      <c r="I401" s="175">
        <f t="shared" si="101"/>
        <v>0.48788327462814673</v>
      </c>
      <c r="J401" s="175">
        <f t="shared" si="101"/>
        <v>0.4982884932787327</v>
      </c>
      <c r="K401" s="175">
        <f t="shared" si="101"/>
        <v>0.503974454468336</v>
      </c>
      <c r="L401" s="175">
        <f t="shared" si="101"/>
        <v>0.51565381259718635</v>
      </c>
      <c r="M401" s="175">
        <f t="shared" si="101"/>
        <v>0.5530657088171157</v>
      </c>
      <c r="N401" s="175">
        <f t="shared" si="101"/>
        <v>0.50666140932142578</v>
      </c>
      <c r="O401" s="175">
        <f t="shared" si="101"/>
        <v>0.52018128227697835</v>
      </c>
      <c r="P401" s="175">
        <f t="shared" si="101"/>
        <v>0.5166061305668711</v>
      </c>
      <c r="Q401" s="175">
        <f t="shared" si="101"/>
        <v>0.56807780581527778</v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>
        <f t="shared" si="101"/>
        <v>0.47824612455395155</v>
      </c>
      <c r="E402" s="169">
        <f t="shared" si="101"/>
        <v>0.47652017000278335</v>
      </c>
      <c r="F402" s="169">
        <f t="shared" si="101"/>
        <v>0.47930242489106062</v>
      </c>
      <c r="G402" s="169">
        <f t="shared" si="101"/>
        <v>0.47822229533321831</v>
      </c>
      <c r="H402" s="169">
        <f t="shared" si="101"/>
        <v>0.47964651107994583</v>
      </c>
      <c r="I402" s="169">
        <f t="shared" si="101"/>
        <v>0.50026876770120943</v>
      </c>
      <c r="J402" s="169">
        <f t="shared" si="101"/>
        <v>0.49838309882887666</v>
      </c>
      <c r="K402" s="169">
        <f t="shared" si="101"/>
        <v>0.4980015973088015</v>
      </c>
      <c r="L402" s="169">
        <f t="shared" si="101"/>
        <v>0.50140557037935607</v>
      </c>
      <c r="M402" s="169">
        <f t="shared" si="101"/>
        <v>0.48787960928524982</v>
      </c>
      <c r="N402" s="169">
        <f t="shared" si="101"/>
        <v>0.5040685063732685</v>
      </c>
      <c r="O402" s="169">
        <f t="shared" si="101"/>
        <v>0.49983515901503045</v>
      </c>
      <c r="P402" s="169">
        <f t="shared" si="101"/>
        <v>0.50556363096664003</v>
      </c>
      <c r="Q402" s="169">
        <f t="shared" si="101"/>
        <v>0.49490866392113192</v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>
        <f t="shared" si="101"/>
        <v>0.47649918888448312</v>
      </c>
      <c r="E403" s="73">
        <f t="shared" si="101"/>
        <v>0.47241261425065628</v>
      </c>
      <c r="F403" s="73">
        <f t="shared" si="101"/>
        <v>0.47831632947248282</v>
      </c>
      <c r="G403" s="73">
        <f t="shared" si="101"/>
        <v>0.47224285157841112</v>
      </c>
      <c r="H403" s="73">
        <f t="shared" si="101"/>
        <v>0.47561469455622118</v>
      </c>
      <c r="I403" s="73">
        <f t="shared" si="101"/>
        <v>0.49153684998851238</v>
      </c>
      <c r="J403" s="73">
        <f t="shared" si="101"/>
        <v>0.49458139131177281</v>
      </c>
      <c r="K403" s="73">
        <f t="shared" si="101"/>
        <v>0.49099740883893395</v>
      </c>
      <c r="L403" s="73">
        <f t="shared" si="101"/>
        <v>0.4975531374969433</v>
      </c>
      <c r="M403" s="73">
        <f t="shared" si="101"/>
        <v>0.4845973775414415</v>
      </c>
      <c r="N403" s="73">
        <f t="shared" si="101"/>
        <v>0.50059480501448772</v>
      </c>
      <c r="O403" s="73">
        <f t="shared" si="101"/>
        <v>0.49676854347793492</v>
      </c>
      <c r="P403" s="73">
        <f t="shared" si="101"/>
        <v>0.50192496589235136</v>
      </c>
      <c r="Q403" s="73">
        <f t="shared" si="101"/>
        <v>0.49034308864672782</v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>
        <f t="shared" si="101"/>
        <v>1.1375631202253076</v>
      </c>
      <c r="E404" s="73">
        <f t="shared" si="101"/>
        <v>1.0872434342341279</v>
      </c>
      <c r="F404" s="73">
        <f t="shared" si="101"/>
        <v>1.0765044022417898</v>
      </c>
      <c r="G404" s="73">
        <f t="shared" si="101"/>
        <v>1.0480629632835177</v>
      </c>
      <c r="H404" s="73">
        <f t="shared" si="101"/>
        <v>1.0426732451537073</v>
      </c>
      <c r="I404" s="73">
        <f t="shared" si="101"/>
        <v>1.0637401002645226</v>
      </c>
      <c r="J404" s="73">
        <f t="shared" si="101"/>
        <v>1.0556656926085142</v>
      </c>
      <c r="K404" s="73">
        <f t="shared" si="101"/>
        <v>1.0387127301429235</v>
      </c>
      <c r="L404" s="73">
        <f t="shared" si="101"/>
        <v>1.0458375961027639</v>
      </c>
      <c r="M404" s="73">
        <f t="shared" si="101"/>
        <v>1.0134422906268441</v>
      </c>
      <c r="N404" s="73">
        <f t="shared" si="101"/>
        <v>1.039879502367614</v>
      </c>
      <c r="O404" s="73">
        <f t="shared" si="101"/>
        <v>1.0250077667146102</v>
      </c>
      <c r="P404" s="73">
        <f t="shared" si="101"/>
        <v>1.0273710782163175</v>
      </c>
      <c r="Q404" s="73">
        <f t="shared" si="101"/>
        <v>1.0018646531957713</v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>
        <f t="shared" si="101"/>
        <v>1.7419306291095606</v>
      </c>
      <c r="E405" s="169">
        <f t="shared" si="101"/>
        <v>1.7773909977954345</v>
      </c>
      <c r="F405" s="169">
        <f t="shared" si="101"/>
        <v>1.8323670487231576</v>
      </c>
      <c r="G405" s="169">
        <f t="shared" si="101"/>
        <v>1.9029523596669189</v>
      </c>
      <c r="H405" s="169">
        <f t="shared" si="101"/>
        <v>1.9880588446551495</v>
      </c>
      <c r="I405" s="169">
        <f t="shared" si="101"/>
        <v>2.087219956009513</v>
      </c>
      <c r="J405" s="169">
        <f t="shared" si="101"/>
        <v>2.195332771342549</v>
      </c>
      <c r="K405" s="169">
        <f t="shared" si="101"/>
        <v>2.2997480978065359</v>
      </c>
      <c r="L405" s="169">
        <f t="shared" si="101"/>
        <v>2.4518987345434526</v>
      </c>
      <c r="M405" s="169">
        <f t="shared" si="101"/>
        <v>2.6446929562335</v>
      </c>
      <c r="N405" s="169">
        <f t="shared" si="101"/>
        <v>2.7610718479372163</v>
      </c>
      <c r="O405" s="169">
        <f t="shared" si="101"/>
        <v>2.838754244313066</v>
      </c>
      <c r="P405" s="169">
        <f t="shared" si="101"/>
        <v>2.9136806246213549</v>
      </c>
      <c r="Q405" s="169">
        <f t="shared" si="101"/>
        <v>3.0032494164206449</v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>
        <f t="shared" si="101"/>
        <v>1.7419306291095606</v>
      </c>
      <c r="E406" s="73">
        <f t="shared" si="101"/>
        <v>1.7773909977954345</v>
      </c>
      <c r="F406" s="73">
        <f t="shared" si="101"/>
        <v>1.8323670487231576</v>
      </c>
      <c r="G406" s="73">
        <f t="shared" si="101"/>
        <v>1.9029523596669189</v>
      </c>
      <c r="H406" s="73">
        <f t="shared" si="101"/>
        <v>1.9880588446551495</v>
      </c>
      <c r="I406" s="73">
        <f t="shared" si="101"/>
        <v>2.087219956009513</v>
      </c>
      <c r="J406" s="73">
        <f t="shared" si="101"/>
        <v>2.195332771342549</v>
      </c>
      <c r="K406" s="73">
        <f t="shared" si="101"/>
        <v>2.2997480978065359</v>
      </c>
      <c r="L406" s="73">
        <f t="shared" si="101"/>
        <v>2.4518987345434526</v>
      </c>
      <c r="M406" s="73">
        <f t="shared" si="101"/>
        <v>2.6446929562335</v>
      </c>
      <c r="N406" s="73">
        <f t="shared" si="101"/>
        <v>2.7610718479372163</v>
      </c>
      <c r="O406" s="73">
        <f t="shared" si="101"/>
        <v>2.838754244313066</v>
      </c>
      <c r="P406" s="73">
        <f t="shared" si="101"/>
        <v>2.9136806246213549</v>
      </c>
      <c r="Q406" s="73">
        <f t="shared" si="101"/>
        <v>3.0032494164206449</v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>
        <f t="shared" si="101"/>
        <v>0.44210795666541214</v>
      </c>
      <c r="E407" s="169">
        <f t="shared" si="101"/>
        <v>0.49194553984435307</v>
      </c>
      <c r="F407" s="169">
        <f t="shared" si="101"/>
        <v>0.46048591648621756</v>
      </c>
      <c r="G407" s="169">
        <f t="shared" si="101"/>
        <v>0.51740985519048277</v>
      </c>
      <c r="H407" s="169">
        <f t="shared" si="101"/>
        <v>0.51113919683028275</v>
      </c>
      <c r="I407" s="169">
        <f t="shared" si="101"/>
        <v>0.4417967099051161</v>
      </c>
      <c r="J407" s="169">
        <f t="shared" si="101"/>
        <v>0.44464092920854315</v>
      </c>
      <c r="K407" s="169">
        <f t="shared" si="101"/>
        <v>0.50065187169104941</v>
      </c>
      <c r="L407" s="169">
        <f t="shared" si="101"/>
        <v>0.4471189186464915</v>
      </c>
      <c r="M407" s="169">
        <f t="shared" si="101"/>
        <v>0.6904703014468252</v>
      </c>
      <c r="N407" s="169">
        <f t="shared" si="101"/>
        <v>0.45035080013230855</v>
      </c>
      <c r="O407" s="169">
        <f t="shared" si="101"/>
        <v>0.55169789951208448</v>
      </c>
      <c r="P407" s="169">
        <f t="shared" si="101"/>
        <v>0.450590414512472</v>
      </c>
      <c r="Q407" s="169">
        <f t="shared" si="101"/>
        <v>0.698833606621033</v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>
        <f t="shared" si="101"/>
        <v>0.43230968822954191</v>
      </c>
      <c r="E408" s="174">
        <f t="shared" si="101"/>
        <v>0.43404828075476859</v>
      </c>
      <c r="F408" s="174">
        <f t="shared" si="101"/>
        <v>0.43738290607623287</v>
      </c>
      <c r="G408" s="174">
        <f t="shared" si="101"/>
        <v>0.43895316195615403</v>
      </c>
      <c r="H408" s="174">
        <f t="shared" si="101"/>
        <v>0.43902743399807187</v>
      </c>
      <c r="I408" s="174">
        <f t="shared" si="101"/>
        <v>0.4417967099051161</v>
      </c>
      <c r="J408" s="174">
        <f t="shared" si="101"/>
        <v>0.44464092920854315</v>
      </c>
      <c r="K408" s="174">
        <f t="shared" si="101"/>
        <v>0.44515806542355307</v>
      </c>
      <c r="L408" s="174">
        <f t="shared" si="101"/>
        <v>0.4471189186464915</v>
      </c>
      <c r="M408" s="174" t="str">
        <f t="shared" si="101"/>
        <v/>
      </c>
      <c r="N408" s="174">
        <f t="shared" si="101"/>
        <v>0.45035080013230855</v>
      </c>
      <c r="O408" s="174">
        <f t="shared" si="101"/>
        <v>0.45051816744936335</v>
      </c>
      <c r="P408" s="174">
        <f t="shared" si="101"/>
        <v>0.450590414512472</v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 t="str">
        <f t="shared" si="101"/>
        <v/>
      </c>
      <c r="M409" s="174" t="str">
        <f t="shared" si="101"/>
        <v/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 t="str">
        <f t="shared" si="101"/>
        <v/>
      </c>
      <c r="M410" s="173" t="str">
        <f t="shared" si="101"/>
        <v/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 t="str">
        <f t="shared" si="101"/>
        <v/>
      </c>
      <c r="M411" s="172" t="str">
        <f t="shared" si="101"/>
        <v/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0.6589205418799251</v>
      </c>
      <c r="E416" s="171">
        <f t="shared" si="101"/>
        <v>0.65474238316867817</v>
      </c>
      <c r="F416" s="171">
        <f t="shared" si="101"/>
        <v>0.6681700012393843</v>
      </c>
      <c r="G416" s="171">
        <f t="shared" si="101"/>
        <v>0.67172340392349106</v>
      </c>
      <c r="H416" s="171">
        <f t="shared" si="101"/>
        <v>0.67473742717204621</v>
      </c>
      <c r="I416" s="171" t="str">
        <f t="shared" si="101"/>
        <v/>
      </c>
      <c r="J416" s="171" t="str">
        <f t="shared" si="101"/>
        <v/>
      </c>
      <c r="K416" s="171">
        <f t="shared" si="101"/>
        <v>0.68455407355800113</v>
      </c>
      <c r="L416" s="171" t="str">
        <f t="shared" si="101"/>
        <v/>
      </c>
      <c r="M416" s="171">
        <f t="shared" si="101"/>
        <v>0.6904703014468252</v>
      </c>
      <c r="N416" s="171" t="str">
        <f t="shared" si="101"/>
        <v/>
      </c>
      <c r="O416" s="171">
        <f t="shared" si="101"/>
        <v>0.70059617906121519</v>
      </c>
      <c r="P416" s="171" t="str">
        <f t="shared" si="101"/>
        <v/>
      </c>
      <c r="Q416" s="171">
        <f t="shared" si="101"/>
        <v>0.698833606621033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 t="str">
        <f t="shared" si="102"/>
        <v/>
      </c>
      <c r="E417" s="170" t="str">
        <f t="shared" si="102"/>
        <v/>
      </c>
      <c r="F417" s="170" t="str">
        <f t="shared" si="102"/>
        <v/>
      </c>
      <c r="G417" s="170" t="str">
        <f t="shared" si="102"/>
        <v/>
      </c>
      <c r="H417" s="170" t="str">
        <f t="shared" si="102"/>
        <v/>
      </c>
      <c r="I417" s="170" t="str">
        <f t="shared" si="102"/>
        <v/>
      </c>
      <c r="J417" s="170" t="str">
        <f t="shared" si="102"/>
        <v/>
      </c>
      <c r="K417" s="170" t="str">
        <f t="shared" si="102"/>
        <v/>
      </c>
      <c r="L417" s="170" t="str">
        <f t="shared" si="102"/>
        <v/>
      </c>
      <c r="M417" s="170" t="str">
        <f t="shared" si="102"/>
        <v/>
      </c>
      <c r="N417" s="170" t="str">
        <f t="shared" si="102"/>
        <v/>
      </c>
      <c r="O417" s="170" t="str">
        <f t="shared" si="102"/>
        <v/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 t="str">
        <f t="shared" si="102"/>
        <v/>
      </c>
      <c r="E418" s="73" t="str">
        <f t="shared" si="102"/>
        <v/>
      </c>
      <c r="F418" s="73" t="str">
        <f t="shared" si="102"/>
        <v/>
      </c>
      <c r="G418" s="73" t="str">
        <f t="shared" si="102"/>
        <v/>
      </c>
      <c r="H418" s="73" t="str">
        <f t="shared" si="102"/>
        <v/>
      </c>
      <c r="I418" s="73" t="str">
        <f t="shared" si="102"/>
        <v/>
      </c>
      <c r="J418" s="73" t="str">
        <f t="shared" si="102"/>
        <v/>
      </c>
      <c r="K418" s="73" t="str">
        <f t="shared" si="102"/>
        <v/>
      </c>
      <c r="L418" s="73" t="str">
        <f t="shared" si="102"/>
        <v/>
      </c>
      <c r="M418" s="73" t="str">
        <f t="shared" si="102"/>
        <v/>
      </c>
      <c r="N418" s="73" t="str">
        <f t="shared" si="102"/>
        <v/>
      </c>
      <c r="O418" s="73" t="str">
        <f t="shared" si="102"/>
        <v/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 t="str">
        <f t="shared" si="102"/>
        <v/>
      </c>
      <c r="E419" s="73" t="str">
        <f t="shared" si="102"/>
        <v/>
      </c>
      <c r="F419" s="73" t="str">
        <f t="shared" si="102"/>
        <v/>
      </c>
      <c r="G419" s="73" t="str">
        <f t="shared" si="102"/>
        <v/>
      </c>
      <c r="H419" s="73" t="str">
        <f t="shared" si="102"/>
        <v/>
      </c>
      <c r="I419" s="73" t="str">
        <f t="shared" si="102"/>
        <v/>
      </c>
      <c r="J419" s="73" t="str">
        <f t="shared" si="102"/>
        <v/>
      </c>
      <c r="K419" s="73" t="str">
        <f t="shared" si="102"/>
        <v/>
      </c>
      <c r="L419" s="73" t="str">
        <f t="shared" si="102"/>
        <v/>
      </c>
      <c r="M419" s="73" t="str">
        <f t="shared" si="102"/>
        <v/>
      </c>
      <c r="N419" s="73" t="str">
        <f t="shared" si="102"/>
        <v/>
      </c>
      <c r="O419" s="73" t="str">
        <f t="shared" si="102"/>
        <v/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>
        <f t="shared" si="102"/>
        <v>0.36808808309146945</v>
      </c>
      <c r="E420" s="169">
        <f t="shared" si="102"/>
        <v>0.47432807047287912</v>
      </c>
      <c r="F420" s="169">
        <f t="shared" si="102"/>
        <v>0.45716797535598702</v>
      </c>
      <c r="G420" s="169">
        <f t="shared" si="102"/>
        <v>0.39543122761233085</v>
      </c>
      <c r="H420" s="169">
        <f t="shared" si="102"/>
        <v>0.67767376845505267</v>
      </c>
      <c r="I420" s="169">
        <f t="shared" si="102"/>
        <v>0.40299368439944588</v>
      </c>
      <c r="J420" s="169">
        <f t="shared" si="102"/>
        <v>0.51710110723476099</v>
      </c>
      <c r="K420" s="169">
        <f t="shared" si="102"/>
        <v>0.50717779924311768</v>
      </c>
      <c r="L420" s="169">
        <f t="shared" si="102"/>
        <v>0.67467765555552195</v>
      </c>
      <c r="M420" s="169">
        <f t="shared" si="102"/>
        <v>0.33988957666390013</v>
      </c>
      <c r="N420" s="169">
        <f t="shared" si="102"/>
        <v>0.34008874692499014</v>
      </c>
      <c r="O420" s="169">
        <f t="shared" si="102"/>
        <v>0.34028467287426428</v>
      </c>
      <c r="P420" s="169">
        <f t="shared" si="102"/>
        <v>0.56105219265654116</v>
      </c>
      <c r="Q420" s="169">
        <f t="shared" si="102"/>
        <v>0.34130001088852713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>
        <f t="shared" si="102"/>
        <v>0.32529021224138854</v>
      </c>
      <c r="E421" s="73">
        <f t="shared" si="102"/>
        <v>0.3279028480183544</v>
      </c>
      <c r="F421" s="73">
        <f t="shared" si="102"/>
        <v>0.33029442760788846</v>
      </c>
      <c r="G421" s="73">
        <f t="shared" si="102"/>
        <v>0.33268678607502539</v>
      </c>
      <c r="H421" s="73">
        <f t="shared" si="102"/>
        <v>0.33485972465724889</v>
      </c>
      <c r="I421" s="73">
        <f t="shared" si="102"/>
        <v>0.33680780237137187</v>
      </c>
      <c r="J421" s="73">
        <f t="shared" si="102"/>
        <v>0.33862382753451276</v>
      </c>
      <c r="K421" s="73">
        <f t="shared" si="102"/>
        <v>0.33908288649597423</v>
      </c>
      <c r="L421" s="73">
        <f t="shared" si="102"/>
        <v>0.3396967671356696</v>
      </c>
      <c r="M421" s="73">
        <f t="shared" si="102"/>
        <v>0.33988957666390013</v>
      </c>
      <c r="N421" s="73">
        <f t="shared" si="102"/>
        <v>0.34008874692499014</v>
      </c>
      <c r="O421" s="73">
        <f t="shared" si="102"/>
        <v>0.34028467287426428</v>
      </c>
      <c r="P421" s="73">
        <f t="shared" si="102"/>
        <v>0.34045998820795365</v>
      </c>
      <c r="Q421" s="73">
        <f t="shared" si="102"/>
        <v>0.34130001088852713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>
        <f t="shared" si="102"/>
        <v>0.80839085001157429</v>
      </c>
      <c r="E423" s="65">
        <f t="shared" si="102"/>
        <v>0.8087775034543252</v>
      </c>
      <c r="F423" s="65">
        <f t="shared" si="102"/>
        <v>0.81454866183516184</v>
      </c>
      <c r="G423" s="65">
        <f t="shared" si="102"/>
        <v>0.81670974708539534</v>
      </c>
      <c r="H423" s="65">
        <f t="shared" si="102"/>
        <v>0.81854045998373115</v>
      </c>
      <c r="I423" s="65">
        <f t="shared" si="102"/>
        <v>0.82037133399064965</v>
      </c>
      <c r="J423" s="65">
        <f t="shared" si="102"/>
        <v>0.82232661053291922</v>
      </c>
      <c r="K423" s="65">
        <f t="shared" si="102"/>
        <v>0.82426461090557479</v>
      </c>
      <c r="L423" s="65">
        <f t="shared" si="102"/>
        <v>0.82612385150302592</v>
      </c>
      <c r="M423" s="65" t="str">
        <f t="shared" si="102"/>
        <v/>
      </c>
      <c r="N423" s="65" t="str">
        <f t="shared" si="102"/>
        <v/>
      </c>
      <c r="O423" s="65" t="str">
        <f t="shared" si="102"/>
        <v/>
      </c>
      <c r="P423" s="65">
        <f t="shared" si="102"/>
        <v>0.83277712979622232</v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14310.128439788721</v>
      </c>
      <c r="E449" s="168">
        <f t="shared" si="110"/>
        <v>14316.078677116842</v>
      </c>
      <c r="F449" s="168">
        <f t="shared" si="110"/>
        <v>15725.368417166737</v>
      </c>
      <c r="G449" s="168">
        <f t="shared" si="110"/>
        <v>14628.409230661469</v>
      </c>
      <c r="H449" s="168">
        <f t="shared" si="110"/>
        <v>14127.064289336009</v>
      </c>
      <c r="I449" s="168">
        <f t="shared" si="110"/>
        <v>13360.456498370722</v>
      </c>
      <c r="J449" s="168">
        <f t="shared" si="110"/>
        <v>15671.055842486059</v>
      </c>
      <c r="K449" s="168">
        <f t="shared" si="110"/>
        <v>14252.162625532044</v>
      </c>
      <c r="L449" s="168">
        <f t="shared" si="110"/>
        <v>15234.156721293493</v>
      </c>
      <c r="M449" s="168">
        <f t="shared" si="110"/>
        <v>14828.899345089118</v>
      </c>
      <c r="N449" s="168">
        <f t="shared" si="110"/>
        <v>15566.793736422302</v>
      </c>
      <c r="O449" s="168">
        <f t="shared" si="110"/>
        <v>14095.942995085639</v>
      </c>
      <c r="P449" s="168">
        <f t="shared" si="110"/>
        <v>13955.548633850267</v>
      </c>
      <c r="Q449" s="168">
        <f t="shared" si="110"/>
        <v>13556.238188600426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11365.758734825507</v>
      </c>
      <c r="E450" s="157">
        <f t="shared" si="111"/>
        <v>11669.08130741079</v>
      </c>
      <c r="F450" s="157">
        <f t="shared" si="111"/>
        <v>13010.138589691775</v>
      </c>
      <c r="G450" s="157">
        <f t="shared" si="111"/>
        <v>11482.331045418177</v>
      </c>
      <c r="H450" s="157">
        <f t="shared" si="111"/>
        <v>10666.008365064397</v>
      </c>
      <c r="I450" s="157">
        <f t="shared" si="111"/>
        <v>9998.8546785180006</v>
      </c>
      <c r="J450" s="157">
        <f t="shared" si="111"/>
        <v>12321.413279643586</v>
      </c>
      <c r="K450" s="157">
        <f t="shared" si="111"/>
        <v>11792.105570871499</v>
      </c>
      <c r="L450" s="157">
        <f t="shared" si="111"/>
        <v>12369.105170914463</v>
      </c>
      <c r="M450" s="157">
        <f t="shared" si="111"/>
        <v>11539.296882190631</v>
      </c>
      <c r="N450" s="157">
        <f t="shared" si="111"/>
        <v>12045.635656021321</v>
      </c>
      <c r="O450" s="157">
        <f t="shared" si="111"/>
        <v>10848.104829819973</v>
      </c>
      <c r="P450" s="157">
        <f t="shared" si="111"/>
        <v>10981.554933531641</v>
      </c>
      <c r="Q450" s="157">
        <f t="shared" si="111"/>
        <v>10371.06073913748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11335.723441107144</v>
      </c>
      <c r="E451" s="156">
        <f t="shared" si="112"/>
        <v>11591.12262269882</v>
      </c>
      <c r="F451" s="156">
        <f t="shared" si="112"/>
        <v>12988.691759434922</v>
      </c>
      <c r="G451" s="156">
        <f t="shared" si="112"/>
        <v>11363.095973102196</v>
      </c>
      <c r="H451" s="156">
        <f t="shared" si="112"/>
        <v>10590.172477001091</v>
      </c>
      <c r="I451" s="156">
        <f t="shared" si="112"/>
        <v>9846.2704766073693</v>
      </c>
      <c r="J451" s="156">
        <f t="shared" si="112"/>
        <v>12237.927768859725</v>
      </c>
      <c r="K451" s="156">
        <f t="shared" si="112"/>
        <v>11641.308018452624</v>
      </c>
      <c r="L451" s="156">
        <f t="shared" si="112"/>
        <v>12282.195635656761</v>
      </c>
      <c r="M451" s="156">
        <f t="shared" si="112"/>
        <v>11467.679200728999</v>
      </c>
      <c r="N451" s="156">
        <f t="shared" si="112"/>
        <v>11968.045950340687</v>
      </c>
      <c r="O451" s="156">
        <f t="shared" si="112"/>
        <v>10785.127744144036</v>
      </c>
      <c r="P451" s="156">
        <f t="shared" si="112"/>
        <v>10905.508694991033</v>
      </c>
      <c r="Q451" s="156">
        <f t="shared" si="112"/>
        <v>10278.494048382825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30.035293718364212</v>
      </c>
      <c r="E452" s="156">
        <f t="shared" si="112"/>
        <v>77.958684711970534</v>
      </c>
      <c r="F452" s="156">
        <f t="shared" si="112"/>
        <v>21.446830256853676</v>
      </c>
      <c r="G452" s="156">
        <f t="shared" si="112"/>
        <v>119.23507231598157</v>
      </c>
      <c r="H452" s="156">
        <f t="shared" si="112"/>
        <v>75.835888063305248</v>
      </c>
      <c r="I452" s="156">
        <f t="shared" si="112"/>
        <v>152.58420191063206</v>
      </c>
      <c r="J452" s="156">
        <f t="shared" si="112"/>
        <v>83.4855107838615</v>
      </c>
      <c r="K452" s="156">
        <f t="shared" si="112"/>
        <v>150.79755241887457</v>
      </c>
      <c r="L452" s="156">
        <f t="shared" si="112"/>
        <v>86.909535257702885</v>
      </c>
      <c r="M452" s="156">
        <f t="shared" si="112"/>
        <v>71.617681461631861</v>
      </c>
      <c r="N452" s="156">
        <f t="shared" si="112"/>
        <v>77.589705680634012</v>
      </c>
      <c r="O452" s="156">
        <f t="shared" si="112"/>
        <v>62.977085675936451</v>
      </c>
      <c r="P452" s="156">
        <f t="shared" si="112"/>
        <v>76.046238540608044</v>
      </c>
      <c r="Q452" s="156">
        <f t="shared" si="112"/>
        <v>92.566690754654957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45.989620443008086</v>
      </c>
      <c r="E453" s="157">
        <f t="shared" si="113"/>
        <v>21.091652784073961</v>
      </c>
      <c r="F453" s="157">
        <f t="shared" si="113"/>
        <v>26.105034217832188</v>
      </c>
      <c r="G453" s="157">
        <f t="shared" si="113"/>
        <v>33.667027651173541</v>
      </c>
      <c r="H453" s="157">
        <f t="shared" si="113"/>
        <v>42.060198045728619</v>
      </c>
      <c r="I453" s="157">
        <f t="shared" si="113"/>
        <v>43.238544574115672</v>
      </c>
      <c r="J453" s="157">
        <f t="shared" si="113"/>
        <v>48.967942256802495</v>
      </c>
      <c r="K453" s="157">
        <f t="shared" si="113"/>
        <v>42.021416290039156</v>
      </c>
      <c r="L453" s="157">
        <f t="shared" si="113"/>
        <v>95.786249332964204</v>
      </c>
      <c r="M453" s="157">
        <f t="shared" si="113"/>
        <v>398.36161085011497</v>
      </c>
      <c r="N453" s="157">
        <f t="shared" si="113"/>
        <v>166.87071351406834</v>
      </c>
      <c r="O453" s="157">
        <f t="shared" si="113"/>
        <v>180.7141627599176</v>
      </c>
      <c r="P453" s="157">
        <f t="shared" si="113"/>
        <v>86.263134448691005</v>
      </c>
      <c r="Q453" s="157">
        <f t="shared" si="113"/>
        <v>372.66131573403294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45.989620443008086</v>
      </c>
      <c r="E454" s="156">
        <f t="shared" si="112"/>
        <v>21.091652784073961</v>
      </c>
      <c r="F454" s="156">
        <f t="shared" si="112"/>
        <v>26.105034217832188</v>
      </c>
      <c r="G454" s="156">
        <f t="shared" si="112"/>
        <v>33.667027651173541</v>
      </c>
      <c r="H454" s="156">
        <f t="shared" si="112"/>
        <v>42.060198045728619</v>
      </c>
      <c r="I454" s="156">
        <f t="shared" si="112"/>
        <v>43.238544574115672</v>
      </c>
      <c r="J454" s="156">
        <f t="shared" si="112"/>
        <v>48.967942256802495</v>
      </c>
      <c r="K454" s="156">
        <f t="shared" si="112"/>
        <v>42.021416290039156</v>
      </c>
      <c r="L454" s="156">
        <f t="shared" si="112"/>
        <v>95.786249332964204</v>
      </c>
      <c r="M454" s="156">
        <f t="shared" si="112"/>
        <v>398.36161085011497</v>
      </c>
      <c r="N454" s="156">
        <f t="shared" si="112"/>
        <v>166.87071351406834</v>
      </c>
      <c r="O454" s="156">
        <f t="shared" si="112"/>
        <v>180.7141627599176</v>
      </c>
      <c r="P454" s="156">
        <f t="shared" si="112"/>
        <v>86.263134448691005</v>
      </c>
      <c r="Q454" s="156">
        <f t="shared" si="112"/>
        <v>372.66131573403294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1685.4964023785083</v>
      </c>
      <c r="E455" s="157">
        <f t="shared" si="114"/>
        <v>1761.9683907354211</v>
      </c>
      <c r="F455" s="157">
        <f t="shared" si="114"/>
        <v>1670.6219481887392</v>
      </c>
      <c r="G455" s="157">
        <f t="shared" si="114"/>
        <v>1800.624477650091</v>
      </c>
      <c r="H455" s="157">
        <f t="shared" si="114"/>
        <v>1865.0436247789198</v>
      </c>
      <c r="I455" s="157">
        <f t="shared" si="114"/>
        <v>2285.9238877942307</v>
      </c>
      <c r="J455" s="157">
        <f t="shared" si="114"/>
        <v>2019.8785279815356</v>
      </c>
      <c r="K455" s="157">
        <f t="shared" si="114"/>
        <v>1957.452234937859</v>
      </c>
      <c r="L455" s="157">
        <f t="shared" si="114"/>
        <v>1975.783697962245</v>
      </c>
      <c r="M455" s="157">
        <f t="shared" si="114"/>
        <v>1526.9558753007541</v>
      </c>
      <c r="N455" s="157">
        <f t="shared" si="114"/>
        <v>1938.7509726731662</v>
      </c>
      <c r="O455" s="157">
        <f t="shared" si="114"/>
        <v>1672.0009466008819</v>
      </c>
      <c r="P455" s="157">
        <f t="shared" si="114"/>
        <v>1936.0868440002412</v>
      </c>
      <c r="Q455" s="157">
        <f t="shared" si="114"/>
        <v>1368.1611216679146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1726.3353088558276</v>
      </c>
      <c r="E456" s="132">
        <f t="shared" si="115"/>
        <v>1857.7851058821072</v>
      </c>
      <c r="F456" s="132">
        <f t="shared" si="115"/>
        <v>1734.4928635096157</v>
      </c>
      <c r="G456" s="132">
        <f t="shared" si="115"/>
        <v>2070.365487521437</v>
      </c>
      <c r="H456" s="132">
        <f t="shared" si="115"/>
        <v>2167.2457750663666</v>
      </c>
      <c r="I456" s="132">
        <f t="shared" si="115"/>
        <v>2285.9238877942307</v>
      </c>
      <c r="J456" s="132">
        <f t="shared" si="115"/>
        <v>2019.8785279815356</v>
      </c>
      <c r="K456" s="132">
        <f t="shared" si="115"/>
        <v>1972.4506267409206</v>
      </c>
      <c r="L456" s="132">
        <f t="shared" si="115"/>
        <v>1975.783697962245</v>
      </c>
      <c r="M456" s="132">
        <f t="shared" si="115"/>
        <v>0</v>
      </c>
      <c r="N456" s="132">
        <f t="shared" si="115"/>
        <v>1938.7509726731662</v>
      </c>
      <c r="O456" s="132">
        <f t="shared" si="115"/>
        <v>1947.2681781812121</v>
      </c>
      <c r="P456" s="132">
        <f t="shared" si="115"/>
        <v>1936.0868440002412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0</v>
      </c>
      <c r="M457" s="132">
        <f t="shared" si="116"/>
        <v>0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0</v>
      </c>
      <c r="M458" s="165">
        <f t="shared" si="117"/>
        <v>0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0</v>
      </c>
      <c r="M459" s="164">
        <f t="shared" si="117"/>
        <v>0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1106.360255889289</v>
      </c>
      <c r="E464" s="162">
        <f t="shared" si="121"/>
        <v>1538.8075069002859</v>
      </c>
      <c r="F464" s="162">
        <f t="shared" si="121"/>
        <v>1255.1362072538484</v>
      </c>
      <c r="G464" s="162">
        <f t="shared" si="121"/>
        <v>1433.3260879764107</v>
      </c>
      <c r="H464" s="162">
        <f t="shared" si="121"/>
        <v>1416.8342616660659</v>
      </c>
      <c r="I464" s="162">
        <f t="shared" si="121"/>
        <v>0</v>
      </c>
      <c r="J464" s="162">
        <f t="shared" si="121"/>
        <v>0</v>
      </c>
      <c r="K464" s="162">
        <f t="shared" si="121"/>
        <v>1909.3390589662974</v>
      </c>
      <c r="L464" s="162">
        <f t="shared" si="121"/>
        <v>0</v>
      </c>
      <c r="M464" s="162">
        <f t="shared" si="121"/>
        <v>1526.9558753007541</v>
      </c>
      <c r="N464" s="162">
        <f t="shared" si="121"/>
        <v>0</v>
      </c>
      <c r="O464" s="162">
        <f t="shared" si="121"/>
        <v>1384.0729562705692</v>
      </c>
      <c r="P464" s="162">
        <f t="shared" si="121"/>
        <v>0</v>
      </c>
      <c r="Q464" s="162">
        <f t="shared" si="121"/>
        <v>1368.1611216679146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0</v>
      </c>
      <c r="E465" s="160">
        <f t="shared" si="122"/>
        <v>0</v>
      </c>
      <c r="F465" s="160">
        <f t="shared" si="122"/>
        <v>0</v>
      </c>
      <c r="G465" s="160">
        <f t="shared" si="122"/>
        <v>0</v>
      </c>
      <c r="H465" s="160">
        <f t="shared" si="122"/>
        <v>0</v>
      </c>
      <c r="I465" s="160">
        <f t="shared" si="122"/>
        <v>0</v>
      </c>
      <c r="J465" s="160">
        <f t="shared" si="122"/>
        <v>0</v>
      </c>
      <c r="K465" s="160">
        <f t="shared" si="122"/>
        <v>0</v>
      </c>
      <c r="L465" s="160">
        <f t="shared" si="122"/>
        <v>0</v>
      </c>
      <c r="M465" s="160">
        <f t="shared" si="122"/>
        <v>0</v>
      </c>
      <c r="N465" s="160">
        <f t="shared" si="122"/>
        <v>0</v>
      </c>
      <c r="O465" s="160">
        <f t="shared" si="122"/>
        <v>0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0</v>
      </c>
      <c r="E466" s="156">
        <f t="shared" si="123"/>
        <v>0</v>
      </c>
      <c r="F466" s="156">
        <f t="shared" si="123"/>
        <v>0</v>
      </c>
      <c r="G466" s="156">
        <f t="shared" si="123"/>
        <v>0</v>
      </c>
      <c r="H466" s="156">
        <f t="shared" si="123"/>
        <v>0</v>
      </c>
      <c r="I466" s="156">
        <f t="shared" si="123"/>
        <v>0</v>
      </c>
      <c r="J466" s="156">
        <f t="shared" si="123"/>
        <v>0</v>
      </c>
      <c r="K466" s="156">
        <f t="shared" si="123"/>
        <v>0</v>
      </c>
      <c r="L466" s="156">
        <f t="shared" si="123"/>
        <v>0</v>
      </c>
      <c r="M466" s="156">
        <f t="shared" si="123"/>
        <v>0</v>
      </c>
      <c r="N466" s="156">
        <f t="shared" si="123"/>
        <v>0</v>
      </c>
      <c r="O466" s="156">
        <f t="shared" si="123"/>
        <v>0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0</v>
      </c>
      <c r="E467" s="156">
        <f t="shared" si="123"/>
        <v>0</v>
      </c>
      <c r="F467" s="156">
        <f t="shared" si="123"/>
        <v>0</v>
      </c>
      <c r="G467" s="156">
        <f t="shared" si="123"/>
        <v>0</v>
      </c>
      <c r="H467" s="156">
        <f t="shared" si="123"/>
        <v>0</v>
      </c>
      <c r="I467" s="156">
        <f t="shared" si="123"/>
        <v>0</v>
      </c>
      <c r="J467" s="156">
        <f t="shared" si="123"/>
        <v>0</v>
      </c>
      <c r="K467" s="156">
        <f t="shared" si="123"/>
        <v>0</v>
      </c>
      <c r="L467" s="156">
        <f t="shared" si="123"/>
        <v>0</v>
      </c>
      <c r="M467" s="156">
        <f t="shared" si="123"/>
        <v>0</v>
      </c>
      <c r="N467" s="156">
        <f t="shared" si="123"/>
        <v>0</v>
      </c>
      <c r="O467" s="156">
        <f t="shared" si="123"/>
        <v>0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1212.8836821416965</v>
      </c>
      <c r="E468" s="157">
        <f t="shared" si="124"/>
        <v>863.93732618655645</v>
      </c>
      <c r="F468" s="157">
        <f t="shared" si="124"/>
        <v>1018.5028450683922</v>
      </c>
      <c r="G468" s="157">
        <f t="shared" si="124"/>
        <v>1311.7866799420267</v>
      </c>
      <c r="H468" s="157">
        <f t="shared" si="124"/>
        <v>1553.9521014469628</v>
      </c>
      <c r="I468" s="157">
        <f t="shared" si="124"/>
        <v>1032.4393874843754</v>
      </c>
      <c r="J468" s="157">
        <f t="shared" si="124"/>
        <v>1280.7960926041362</v>
      </c>
      <c r="K468" s="157">
        <f t="shared" si="124"/>
        <v>460.58340343264763</v>
      </c>
      <c r="L468" s="157">
        <f t="shared" si="124"/>
        <v>793.4816030838216</v>
      </c>
      <c r="M468" s="157">
        <f t="shared" si="124"/>
        <v>1364.2849767476189</v>
      </c>
      <c r="N468" s="157">
        <f t="shared" si="124"/>
        <v>1415.5363942137458</v>
      </c>
      <c r="O468" s="157">
        <f t="shared" si="124"/>
        <v>1395.1230559048672</v>
      </c>
      <c r="P468" s="157">
        <f t="shared" si="124"/>
        <v>951.64372186969376</v>
      </c>
      <c r="Q468" s="157">
        <f t="shared" si="124"/>
        <v>1444.3550120609991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1323.3056715047355</v>
      </c>
      <c r="E469" s="156">
        <f t="shared" si="125"/>
        <v>1368.1705739189983</v>
      </c>
      <c r="F469" s="156">
        <f t="shared" si="125"/>
        <v>1164.5416945982317</v>
      </c>
      <c r="G469" s="156">
        <f t="shared" si="125"/>
        <v>2079.1500181954075</v>
      </c>
      <c r="H469" s="156">
        <f t="shared" si="125"/>
        <v>1705.676803610801</v>
      </c>
      <c r="I469" s="156">
        <f t="shared" si="125"/>
        <v>1627.090325686675</v>
      </c>
      <c r="J469" s="156">
        <f t="shared" si="125"/>
        <v>1357.1937995216092</v>
      </c>
      <c r="K469" s="156">
        <f t="shared" si="125"/>
        <v>1339.2184539729251</v>
      </c>
      <c r="L469" s="156">
        <f t="shared" si="125"/>
        <v>1375.6359777018517</v>
      </c>
      <c r="M469" s="156">
        <f t="shared" si="125"/>
        <v>1364.2849767476189</v>
      </c>
      <c r="N469" s="156">
        <f t="shared" si="125"/>
        <v>1415.5363942137458</v>
      </c>
      <c r="O469" s="156">
        <f t="shared" si="125"/>
        <v>1395.1230559048672</v>
      </c>
      <c r="P469" s="156">
        <f t="shared" si="125"/>
        <v>1473.2132889815532</v>
      </c>
      <c r="Q469" s="156">
        <f t="shared" si="125"/>
        <v>1444.3550120609991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652.62517011774787</v>
      </c>
      <c r="E471" s="57">
        <f t="shared" si="127"/>
        <v>469.07381920293795</v>
      </c>
      <c r="F471" s="57">
        <f t="shared" si="127"/>
        <v>752.638641538157</v>
      </c>
      <c r="G471" s="57">
        <f t="shared" si="127"/>
        <v>377.1620232452774</v>
      </c>
      <c r="H471" s="57">
        <f t="shared" si="127"/>
        <v>1499.1552177763895</v>
      </c>
      <c r="I471" s="57">
        <f t="shared" si="127"/>
        <v>312.41552934818145</v>
      </c>
      <c r="J471" s="57">
        <f t="shared" si="127"/>
        <v>1168.325214287662</v>
      </c>
      <c r="K471" s="57">
        <f t="shared" si="127"/>
        <v>205.83802487146698</v>
      </c>
      <c r="L471" s="57">
        <f t="shared" si="127"/>
        <v>666.04934364416386</v>
      </c>
      <c r="M471" s="57">
        <f t="shared" si="127"/>
        <v>0</v>
      </c>
      <c r="N471" s="57">
        <f t="shared" si="127"/>
        <v>0</v>
      </c>
      <c r="O471" s="57">
        <f t="shared" si="127"/>
        <v>0</v>
      </c>
      <c r="P471" s="57">
        <f t="shared" si="127"/>
        <v>662.65845822090932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6707.3601960112455</v>
      </c>
      <c r="E473" s="168">
        <f t="shared" si="128"/>
        <v>6874.6229382793217</v>
      </c>
      <c r="F473" s="168">
        <f t="shared" si="128"/>
        <v>7518.5497412024888</v>
      </c>
      <c r="G473" s="168">
        <f t="shared" si="128"/>
        <v>7005.5557254758769</v>
      </c>
      <c r="H473" s="168">
        <f t="shared" si="128"/>
        <v>7205.9013251945589</v>
      </c>
      <c r="I473" s="168">
        <f t="shared" si="128"/>
        <v>6518.3432669520116</v>
      </c>
      <c r="J473" s="168">
        <f t="shared" si="128"/>
        <v>7808.7068038392599</v>
      </c>
      <c r="K473" s="168">
        <f t="shared" si="128"/>
        <v>7182.7258841965195</v>
      </c>
      <c r="L473" s="168">
        <f t="shared" si="128"/>
        <v>7855.5509950380429</v>
      </c>
      <c r="M473" s="168">
        <f t="shared" si="128"/>
        <v>8201.3557272693779</v>
      </c>
      <c r="N473" s="168">
        <f t="shared" si="128"/>
        <v>7887.0936531116668</v>
      </c>
      <c r="O473" s="168">
        <f t="shared" si="128"/>
        <v>7332.4457020868367</v>
      </c>
      <c r="P473" s="168">
        <f t="shared" si="128"/>
        <v>7209.5219796711699</v>
      </c>
      <c r="Q473" s="168">
        <f t="shared" si="128"/>
        <v>7700.998045289406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5435.6300675455213</v>
      </c>
      <c r="E474" s="157">
        <f t="shared" si="129"/>
        <v>5560.5526083836921</v>
      </c>
      <c r="F474" s="157">
        <f t="shared" si="129"/>
        <v>6235.7909742080319</v>
      </c>
      <c r="G474" s="157">
        <f t="shared" si="129"/>
        <v>5491.1067083157532</v>
      </c>
      <c r="H474" s="157">
        <f t="shared" si="129"/>
        <v>5115.9136994526534</v>
      </c>
      <c r="I474" s="157">
        <f t="shared" si="129"/>
        <v>5002.1147084456725</v>
      </c>
      <c r="J474" s="157">
        <f t="shared" si="129"/>
        <v>6140.7841322600434</v>
      </c>
      <c r="K474" s="157">
        <f t="shared" si="129"/>
        <v>5872.4874099280223</v>
      </c>
      <c r="L474" s="157">
        <f t="shared" si="129"/>
        <v>6201.9382333046096</v>
      </c>
      <c r="M474" s="157">
        <f t="shared" si="129"/>
        <v>5629.7876543096681</v>
      </c>
      <c r="N474" s="157">
        <f t="shared" si="129"/>
        <v>6071.8255734472523</v>
      </c>
      <c r="O474" s="157">
        <f t="shared" si="129"/>
        <v>5422.264202624784</v>
      </c>
      <c r="P474" s="157">
        <f t="shared" si="129"/>
        <v>5551.8747858558763</v>
      </c>
      <c r="Q474" s="157">
        <f t="shared" si="129"/>
        <v>5132.7278138514375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5401.4630251063754</v>
      </c>
      <c r="E475" s="156">
        <f t="shared" si="130"/>
        <v>5475.7925402890733</v>
      </c>
      <c r="F475" s="156">
        <f t="shared" si="130"/>
        <v>6212.7033670223964</v>
      </c>
      <c r="G475" s="156">
        <f t="shared" si="130"/>
        <v>5366.1408450969411</v>
      </c>
      <c r="H475" s="156">
        <f t="shared" si="130"/>
        <v>5036.8416479465741</v>
      </c>
      <c r="I475" s="156">
        <f t="shared" si="130"/>
        <v>4839.8047742064746</v>
      </c>
      <c r="J475" s="156">
        <f t="shared" si="130"/>
        <v>6052.6513426956226</v>
      </c>
      <c r="K475" s="156">
        <f t="shared" si="130"/>
        <v>5715.852072556143</v>
      </c>
      <c r="L475" s="156">
        <f t="shared" si="130"/>
        <v>6111.0449738722855</v>
      </c>
      <c r="M475" s="156">
        <f t="shared" si="130"/>
        <v>5557.207267159808</v>
      </c>
      <c r="N475" s="156">
        <f t="shared" si="130"/>
        <v>5991.1416289152248</v>
      </c>
      <c r="O475" s="156">
        <f t="shared" si="130"/>
        <v>5357.7122006818981</v>
      </c>
      <c r="P475" s="156">
        <f t="shared" si="130"/>
        <v>5473.7470797721162</v>
      </c>
      <c r="Q475" s="156">
        <f t="shared" si="130"/>
        <v>5039.9885183210445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34.167042439145973</v>
      </c>
      <c r="E476" s="156">
        <f t="shared" si="130"/>
        <v>84.760068094618447</v>
      </c>
      <c r="F476" s="156">
        <f t="shared" si="130"/>
        <v>23.087607185635395</v>
      </c>
      <c r="G476" s="156">
        <f t="shared" si="130"/>
        <v>124.96586321881216</v>
      </c>
      <c r="H476" s="156">
        <f t="shared" si="130"/>
        <v>79.072051506079774</v>
      </c>
      <c r="I476" s="156">
        <f t="shared" si="130"/>
        <v>162.3099342391979</v>
      </c>
      <c r="J476" s="156">
        <f t="shared" si="130"/>
        <v>88.132789564420733</v>
      </c>
      <c r="K476" s="156">
        <f t="shared" si="130"/>
        <v>156.63533737187981</v>
      </c>
      <c r="L476" s="156">
        <f t="shared" si="130"/>
        <v>90.893259432324413</v>
      </c>
      <c r="M476" s="156">
        <f t="shared" si="130"/>
        <v>72.580387149859874</v>
      </c>
      <c r="N476" s="156">
        <f t="shared" si="130"/>
        <v>80.683944532027326</v>
      </c>
      <c r="O476" s="156">
        <f t="shared" si="130"/>
        <v>64.552001942886292</v>
      </c>
      <c r="P476" s="156">
        <f t="shared" si="130"/>
        <v>78.127706083759776</v>
      </c>
      <c r="Q476" s="156">
        <f t="shared" si="130"/>
        <v>92.73929553039261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80.110728470798989</v>
      </c>
      <c r="E477" s="157">
        <f t="shared" si="131"/>
        <v>37.488113787040078</v>
      </c>
      <c r="F477" s="157">
        <f t="shared" si="131"/>
        <v>47.834004506546208</v>
      </c>
      <c r="G477" s="157">
        <f t="shared" si="131"/>
        <v>64.066749711772118</v>
      </c>
      <c r="H477" s="157">
        <f t="shared" si="131"/>
        <v>83.618148732758016</v>
      </c>
      <c r="I477" s="157">
        <f t="shared" si="131"/>
        <v>90.248353103901067</v>
      </c>
      <c r="J477" s="157">
        <f t="shared" si="131"/>
        <v>107.50092838156813</v>
      </c>
      <c r="K477" s="157">
        <f t="shared" si="131"/>
        <v>96.638672180154146</v>
      </c>
      <c r="L477" s="157">
        <f t="shared" si="131"/>
        <v>234.8581835261586</v>
      </c>
      <c r="M477" s="157">
        <f t="shared" si="131"/>
        <v>1053.5441462491297</v>
      </c>
      <c r="N477" s="157">
        <f t="shared" si="131"/>
        <v>460.74202932889045</v>
      </c>
      <c r="O477" s="157">
        <f t="shared" si="131"/>
        <v>513.00309654219825</v>
      </c>
      <c r="P477" s="157">
        <f t="shared" si="131"/>
        <v>251.3432234622579</v>
      </c>
      <c r="Q477" s="157">
        <f t="shared" si="131"/>
        <v>1119.1948790007841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80.110728470798989</v>
      </c>
      <c r="E478" s="156">
        <f t="shared" si="132"/>
        <v>37.488113787040078</v>
      </c>
      <c r="F478" s="156">
        <f t="shared" si="132"/>
        <v>47.834004506546208</v>
      </c>
      <c r="G478" s="156">
        <f t="shared" si="132"/>
        <v>64.066749711772118</v>
      </c>
      <c r="H478" s="156">
        <f t="shared" si="132"/>
        <v>83.618148732758016</v>
      </c>
      <c r="I478" s="156">
        <f t="shared" si="132"/>
        <v>90.248353103901067</v>
      </c>
      <c r="J478" s="156">
        <f t="shared" si="132"/>
        <v>107.50092838156813</v>
      </c>
      <c r="K478" s="156">
        <f t="shared" si="132"/>
        <v>96.638672180154146</v>
      </c>
      <c r="L478" s="156">
        <f t="shared" si="132"/>
        <v>234.8581835261586</v>
      </c>
      <c r="M478" s="156">
        <f t="shared" si="132"/>
        <v>1053.5441462491297</v>
      </c>
      <c r="N478" s="156">
        <f t="shared" si="132"/>
        <v>460.74202932889045</v>
      </c>
      <c r="O478" s="156">
        <f t="shared" si="132"/>
        <v>513.00309654219825</v>
      </c>
      <c r="P478" s="156">
        <f t="shared" si="132"/>
        <v>251.3432234622579</v>
      </c>
      <c r="Q478" s="156">
        <f t="shared" si="132"/>
        <v>1119.1948790007841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745.17137042246543</v>
      </c>
      <c r="E479" s="157">
        <f t="shared" si="133"/>
        <v>866.79249116902281</v>
      </c>
      <c r="F479" s="157">
        <f t="shared" si="133"/>
        <v>769.29787891368176</v>
      </c>
      <c r="G479" s="157">
        <f t="shared" si="133"/>
        <v>931.66085023337223</v>
      </c>
      <c r="H479" s="157">
        <f t="shared" si="133"/>
        <v>953.29690042293612</v>
      </c>
      <c r="I479" s="157">
        <f t="shared" si="133"/>
        <v>1009.913652721003</v>
      </c>
      <c r="J479" s="157">
        <f t="shared" si="133"/>
        <v>898.12066557009416</v>
      </c>
      <c r="K479" s="157">
        <f t="shared" si="133"/>
        <v>980.00212516746694</v>
      </c>
      <c r="L479" s="157">
        <f t="shared" si="133"/>
        <v>883.41027051224512</v>
      </c>
      <c r="M479" s="157">
        <f t="shared" si="133"/>
        <v>1054.3176835149127</v>
      </c>
      <c r="N479" s="157">
        <f t="shared" si="133"/>
        <v>873.11805180065176</v>
      </c>
      <c r="O479" s="157">
        <f t="shared" si="133"/>
        <v>922.43941022192325</v>
      </c>
      <c r="P479" s="157">
        <f t="shared" si="133"/>
        <v>872.38217357021256</v>
      </c>
      <c r="Q479" s="157">
        <f t="shared" si="133"/>
        <v>956.11697109386671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746.31147915111274</v>
      </c>
      <c r="E480" s="132">
        <f t="shared" si="134"/>
        <v>806.36843121994445</v>
      </c>
      <c r="F480" s="132">
        <f t="shared" si="134"/>
        <v>758.63752921032233</v>
      </c>
      <c r="G480" s="132">
        <f t="shared" si="134"/>
        <v>908.7934771524292</v>
      </c>
      <c r="H480" s="132">
        <f t="shared" si="134"/>
        <v>951.48035147054952</v>
      </c>
      <c r="I480" s="132">
        <f t="shared" si="134"/>
        <v>1009.913652721003</v>
      </c>
      <c r="J480" s="132">
        <f t="shared" si="134"/>
        <v>898.12066557009416</v>
      </c>
      <c r="K480" s="132">
        <f t="shared" si="134"/>
        <v>878.05230514346306</v>
      </c>
      <c r="L480" s="132">
        <f t="shared" si="134"/>
        <v>883.41027051224512</v>
      </c>
      <c r="M480" s="132">
        <f t="shared" si="134"/>
        <v>0</v>
      </c>
      <c r="N480" s="132">
        <f t="shared" si="134"/>
        <v>873.11805180065176</v>
      </c>
      <c r="O480" s="132">
        <f t="shared" si="134"/>
        <v>877.27969116666009</v>
      </c>
      <c r="P480" s="132">
        <f t="shared" si="134"/>
        <v>872.38217357021256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0</v>
      </c>
      <c r="M481" s="132">
        <f t="shared" si="135"/>
        <v>0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0</v>
      </c>
      <c r="M482" s="165">
        <f t="shared" si="135"/>
        <v>0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0</v>
      </c>
      <c r="M483" s="164">
        <f t="shared" si="135"/>
        <v>0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729.00349932498284</v>
      </c>
      <c r="E488" s="162">
        <f t="shared" si="138"/>
        <v>1007.5224943057453</v>
      </c>
      <c r="F488" s="162">
        <f t="shared" si="138"/>
        <v>838.6443611563999</v>
      </c>
      <c r="G488" s="162">
        <f t="shared" si="138"/>
        <v>962.798678747856</v>
      </c>
      <c r="H488" s="162">
        <f t="shared" si="138"/>
        <v>955.99110444576695</v>
      </c>
      <c r="I488" s="162">
        <f t="shared" si="138"/>
        <v>0</v>
      </c>
      <c r="J488" s="162">
        <f t="shared" si="138"/>
        <v>0</v>
      </c>
      <c r="K488" s="162">
        <f t="shared" si="138"/>
        <v>1307.0458306187795</v>
      </c>
      <c r="L488" s="162">
        <f t="shared" si="138"/>
        <v>0</v>
      </c>
      <c r="M488" s="162">
        <f t="shared" si="138"/>
        <v>1054.3176835149127</v>
      </c>
      <c r="N488" s="162">
        <f t="shared" si="138"/>
        <v>0</v>
      </c>
      <c r="O488" s="162">
        <f t="shared" si="138"/>
        <v>969.67622470512117</v>
      </c>
      <c r="P488" s="162">
        <f t="shared" si="138"/>
        <v>0</v>
      </c>
      <c r="Q488" s="162">
        <f t="shared" si="138"/>
        <v>956.11697109386671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0</v>
      </c>
      <c r="E489" s="160">
        <f t="shared" si="139"/>
        <v>0</v>
      </c>
      <c r="F489" s="160">
        <f t="shared" si="139"/>
        <v>0</v>
      </c>
      <c r="G489" s="160">
        <f t="shared" si="139"/>
        <v>0</v>
      </c>
      <c r="H489" s="160">
        <f t="shared" si="139"/>
        <v>0</v>
      </c>
      <c r="I489" s="160">
        <f t="shared" si="139"/>
        <v>0</v>
      </c>
      <c r="J489" s="160">
        <f t="shared" si="139"/>
        <v>0</v>
      </c>
      <c r="K489" s="160">
        <f t="shared" si="139"/>
        <v>0</v>
      </c>
      <c r="L489" s="160">
        <f t="shared" si="139"/>
        <v>0</v>
      </c>
      <c r="M489" s="160">
        <f t="shared" si="139"/>
        <v>0</v>
      </c>
      <c r="N489" s="160">
        <f t="shared" si="139"/>
        <v>0</v>
      </c>
      <c r="O489" s="160">
        <f t="shared" si="139"/>
        <v>0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0</v>
      </c>
      <c r="E490" s="156">
        <f t="shared" si="139"/>
        <v>0</v>
      </c>
      <c r="F490" s="156">
        <f t="shared" si="139"/>
        <v>0</v>
      </c>
      <c r="G490" s="156">
        <f t="shared" si="139"/>
        <v>0</v>
      </c>
      <c r="H490" s="156">
        <f t="shared" si="139"/>
        <v>0</v>
      </c>
      <c r="I490" s="156">
        <f t="shared" si="139"/>
        <v>0</v>
      </c>
      <c r="J490" s="156">
        <f t="shared" si="139"/>
        <v>0</v>
      </c>
      <c r="K490" s="156">
        <f t="shared" si="139"/>
        <v>0</v>
      </c>
      <c r="L490" s="156">
        <f t="shared" si="139"/>
        <v>0</v>
      </c>
      <c r="M490" s="156">
        <f t="shared" si="139"/>
        <v>0</v>
      </c>
      <c r="N490" s="156">
        <f t="shared" si="139"/>
        <v>0</v>
      </c>
      <c r="O490" s="156">
        <f t="shared" si="139"/>
        <v>0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0</v>
      </c>
      <c r="E491" s="156">
        <f t="shared" si="139"/>
        <v>0</v>
      </c>
      <c r="F491" s="156">
        <f t="shared" si="139"/>
        <v>0</v>
      </c>
      <c r="G491" s="156">
        <f t="shared" si="139"/>
        <v>0</v>
      </c>
      <c r="H491" s="156">
        <f t="shared" si="139"/>
        <v>0</v>
      </c>
      <c r="I491" s="156">
        <f t="shared" si="139"/>
        <v>0</v>
      </c>
      <c r="J491" s="156">
        <f t="shared" si="139"/>
        <v>0</v>
      </c>
      <c r="K491" s="156">
        <f t="shared" si="139"/>
        <v>0</v>
      </c>
      <c r="L491" s="156">
        <f t="shared" si="139"/>
        <v>0</v>
      </c>
      <c r="M491" s="156">
        <f t="shared" si="139"/>
        <v>0</v>
      </c>
      <c r="N491" s="156">
        <f t="shared" si="139"/>
        <v>0</v>
      </c>
      <c r="O491" s="156">
        <f t="shared" si="139"/>
        <v>0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446.44802957246014</v>
      </c>
      <c r="E492" s="157">
        <f t="shared" si="140"/>
        <v>409.78972493956769</v>
      </c>
      <c r="F492" s="157">
        <f t="shared" si="140"/>
        <v>465.6268835742294</v>
      </c>
      <c r="G492" s="157">
        <f t="shared" si="140"/>
        <v>518.7214172149794</v>
      </c>
      <c r="H492" s="157">
        <f t="shared" si="140"/>
        <v>1053.0725765862119</v>
      </c>
      <c r="I492" s="157">
        <f t="shared" si="140"/>
        <v>416.06655268143567</v>
      </c>
      <c r="J492" s="157">
        <f t="shared" si="140"/>
        <v>662.30107762755426</v>
      </c>
      <c r="K492" s="157">
        <f t="shared" si="140"/>
        <v>233.59767692087524</v>
      </c>
      <c r="L492" s="157">
        <f t="shared" si="140"/>
        <v>535.34430769503001</v>
      </c>
      <c r="M492" s="157">
        <f t="shared" si="140"/>
        <v>463.7062431956669</v>
      </c>
      <c r="N492" s="157">
        <f t="shared" si="140"/>
        <v>481.40799853487164</v>
      </c>
      <c r="O492" s="157">
        <f t="shared" si="140"/>
        <v>474.73899269793162</v>
      </c>
      <c r="P492" s="157">
        <f t="shared" si="140"/>
        <v>533.92179678282321</v>
      </c>
      <c r="Q492" s="157">
        <f t="shared" si="140"/>
        <v>492.95838134331774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430.4583827440087</v>
      </c>
      <c r="E493" s="156">
        <f t="shared" si="141"/>
        <v>448.62702776294606</v>
      </c>
      <c r="F493" s="156">
        <f t="shared" si="141"/>
        <v>384.64163244284339</v>
      </c>
      <c r="G493" s="156">
        <f t="shared" si="141"/>
        <v>691.70573732126081</v>
      </c>
      <c r="H493" s="156">
        <f t="shared" si="141"/>
        <v>571.16246481136932</v>
      </c>
      <c r="I493" s="156">
        <f t="shared" si="141"/>
        <v>548.01671685424867</v>
      </c>
      <c r="J493" s="156">
        <f t="shared" si="141"/>
        <v>459.5781591001155</v>
      </c>
      <c r="K493" s="156">
        <f t="shared" si="141"/>
        <v>454.10605902181544</v>
      </c>
      <c r="L493" s="156">
        <f t="shared" si="141"/>
        <v>467.29909438083507</v>
      </c>
      <c r="M493" s="156">
        <f t="shared" si="141"/>
        <v>463.7062431956669</v>
      </c>
      <c r="N493" s="156">
        <f t="shared" si="141"/>
        <v>481.40799853487164</v>
      </c>
      <c r="O493" s="156">
        <f t="shared" si="141"/>
        <v>474.73899269793162</v>
      </c>
      <c r="P493" s="156">
        <f t="shared" si="141"/>
        <v>501.57017899446021</v>
      </c>
      <c r="Q493" s="156">
        <f t="shared" si="141"/>
        <v>492.95838134331774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527.57621601043445</v>
      </c>
      <c r="E495" s="57">
        <f t="shared" si="143"/>
        <v>379.37635243073771</v>
      </c>
      <c r="F495" s="57">
        <f t="shared" si="143"/>
        <v>613.06079831033992</v>
      </c>
      <c r="G495" s="57">
        <f t="shared" si="143"/>
        <v>308.03190061486646</v>
      </c>
      <c r="H495" s="57">
        <f t="shared" si="143"/>
        <v>1227.1192015456963</v>
      </c>
      <c r="I495" s="57">
        <f t="shared" si="143"/>
        <v>256.2967445707626</v>
      </c>
      <c r="J495" s="57">
        <f t="shared" si="143"/>
        <v>960.74491346531943</v>
      </c>
      <c r="K495" s="57">
        <f t="shared" si="143"/>
        <v>169.66499948025179</v>
      </c>
      <c r="L495" s="57">
        <f t="shared" si="143"/>
        <v>550.23924906237914</v>
      </c>
      <c r="M495" s="57">
        <f t="shared" si="143"/>
        <v>0</v>
      </c>
      <c r="N495" s="57">
        <f t="shared" si="143"/>
        <v>0</v>
      </c>
      <c r="O495" s="57">
        <f t="shared" si="143"/>
        <v>0</v>
      </c>
      <c r="P495" s="57">
        <f t="shared" si="143"/>
        <v>551.8468088723987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300.82895292196417</v>
      </c>
      <c r="E521" s="184">
        <f>E449/RES_summary!E$21</f>
        <v>298.95098155924336</v>
      </c>
      <c r="F521" s="184">
        <f>F449/RES_summary!F$21</f>
        <v>320.54175578812516</v>
      </c>
      <c r="G521" s="184">
        <f>G449/RES_summary!G$21</f>
        <v>294.74113986297886</v>
      </c>
      <c r="H521" s="184">
        <f>H449/RES_summary!H$21</f>
        <v>278.84014877444389</v>
      </c>
      <c r="I521" s="184">
        <f>I449/RES_summary!I$21</f>
        <v>260.47833281585832</v>
      </c>
      <c r="J521" s="184">
        <f>J449/RES_summary!J$21</f>
        <v>295.53489876231896</v>
      </c>
      <c r="K521" s="184">
        <f>K449/RES_summary!K$21</f>
        <v>266.10019929258698</v>
      </c>
      <c r="L521" s="184">
        <f>L449/RES_summary!L$21</f>
        <v>280.67251198913618</v>
      </c>
      <c r="M521" s="184">
        <f>M449/RES_summary!M$21</f>
        <v>270.37684754727218</v>
      </c>
      <c r="N521" s="184">
        <f>N449/RES_summary!N$21</f>
        <v>282.59642704720545</v>
      </c>
      <c r="O521" s="184">
        <f>O449/RES_summary!O$21</f>
        <v>252.73624586285428</v>
      </c>
      <c r="P521" s="184">
        <f>P449/RES_summary!P$21</f>
        <v>244.86593189573779</v>
      </c>
      <c r="Q521" s="184">
        <f>Q449/RES_summary!Q$21</f>
        <v>230.89686445083808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238.93211816704749</v>
      </c>
      <c r="E522" s="178">
        <f>E450/RES_summary!E$21</f>
        <v>243.67589683068371</v>
      </c>
      <c r="F522" s="178">
        <f>F450/RES_summary!F$21</f>
        <v>265.19522824241795</v>
      </c>
      <c r="G522" s="178">
        <f>G450/RES_summary!G$21</f>
        <v>231.35224666240697</v>
      </c>
      <c r="H522" s="178">
        <f>H450/RES_summary!H$21</f>
        <v>210.52578925326083</v>
      </c>
      <c r="I522" s="178">
        <f>I450/RES_summary!I$21</f>
        <v>194.93982088456522</v>
      </c>
      <c r="J522" s="178">
        <f>J450/RES_summary!J$21</f>
        <v>232.36517454911231</v>
      </c>
      <c r="K522" s="178">
        <f>K450/RES_summary!K$21</f>
        <v>220.16880700384172</v>
      </c>
      <c r="L522" s="178">
        <f>L450/RES_summary!L$21</f>
        <v>227.88710152402879</v>
      </c>
      <c r="M522" s="178">
        <f>M450/RES_summary!M$21</f>
        <v>210.39718736455012</v>
      </c>
      <c r="N522" s="178">
        <f>N450/RES_summary!N$21</f>
        <v>218.67403497095449</v>
      </c>
      <c r="O522" s="178">
        <f>O450/RES_summary!O$21</f>
        <v>194.50343197125994</v>
      </c>
      <c r="P522" s="178">
        <f>P450/RES_summary!P$21</f>
        <v>192.68383873788113</v>
      </c>
      <c r="Q522" s="178">
        <f>Q450/RES_summary!Q$21</f>
        <v>176.64527373897252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238.3007132150922</v>
      </c>
      <c r="E523" s="177">
        <f>E451/RES_summary!E$21</f>
        <v>242.04794927316129</v>
      </c>
      <c r="F523" s="177">
        <f>F451/RES_summary!F$21</f>
        <v>264.75806171987614</v>
      </c>
      <c r="G523" s="177">
        <f>G451/RES_summary!G$21</f>
        <v>228.9498336199556</v>
      </c>
      <c r="H523" s="177">
        <f>H451/RES_summary!H$21</f>
        <v>209.02893966887999</v>
      </c>
      <c r="I523" s="177">
        <f>I451/RES_summary!I$21</f>
        <v>191.96500647365295</v>
      </c>
      <c r="J523" s="177">
        <f>J451/RES_summary!J$21</f>
        <v>230.7907508328278</v>
      </c>
      <c r="K523" s="177">
        <f>K451/RES_summary!K$21</f>
        <v>217.35328631369671</v>
      </c>
      <c r="L523" s="177">
        <f>L451/RES_summary!L$21</f>
        <v>226.28588932548996</v>
      </c>
      <c r="M523" s="177">
        <f>M451/RES_summary!M$21</f>
        <v>209.09137480951017</v>
      </c>
      <c r="N523" s="177">
        <f>N451/RES_summary!N$21</f>
        <v>217.26548713687555</v>
      </c>
      <c r="O523" s="177">
        <f>O451/RES_summary!O$21</f>
        <v>193.37427074985965</v>
      </c>
      <c r="P523" s="177">
        <f>P451/RES_summary!P$21</f>
        <v>191.3495212161576</v>
      </c>
      <c r="Q523" s="177">
        <f>Q451/RES_summary!Q$21</f>
        <v>175.06862995693768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0.63140495195531288</v>
      </c>
      <c r="E524" s="177">
        <f>E452/RES_summary!E$21</f>
        <v>1.6279475575224207</v>
      </c>
      <c r="F524" s="177">
        <f>F452/RES_summary!F$21</f>
        <v>0.43716652254182115</v>
      </c>
      <c r="G524" s="177">
        <f>G452/RES_summary!G$21</f>
        <v>2.4024130424513697</v>
      </c>
      <c r="H524" s="177">
        <f>H452/RES_summary!H$21</f>
        <v>1.4968495843808469</v>
      </c>
      <c r="I524" s="177">
        <f>I452/RES_summary!I$21</f>
        <v>2.9748144109122725</v>
      </c>
      <c r="J524" s="177">
        <f>J452/RES_summary!J$21</f>
        <v>1.5744237162845107</v>
      </c>
      <c r="K524" s="177">
        <f>K452/RES_summary!K$21</f>
        <v>2.8155206901450067</v>
      </c>
      <c r="L524" s="177">
        <f>L452/RES_summary!L$21</f>
        <v>1.6012121985388574</v>
      </c>
      <c r="M524" s="177">
        <f>M452/RES_summary!M$21</f>
        <v>1.3058125550399282</v>
      </c>
      <c r="N524" s="177">
        <f>N452/RES_summary!N$21</f>
        <v>1.4085478340789521</v>
      </c>
      <c r="O524" s="177">
        <f>O452/RES_summary!O$21</f>
        <v>1.1291612214002724</v>
      </c>
      <c r="P524" s="177">
        <f>P452/RES_summary!P$21</f>
        <v>1.3343175217235499</v>
      </c>
      <c r="Q524" s="177">
        <f>Q452/RES_summary!Q$21</f>
        <v>1.576643782034848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0.96679840585364762</v>
      </c>
      <c r="E525" s="178">
        <f>E453/RES_summary!E$21</f>
        <v>0.44043976320026179</v>
      </c>
      <c r="F525" s="178">
        <f>F453/RES_summary!F$21</f>
        <v>0.53211812156707783</v>
      </c>
      <c r="G525" s="178">
        <f>G453/RES_summary!G$21</f>
        <v>0.67834157147493301</v>
      </c>
      <c r="H525" s="178">
        <f>H453/RES_summary!H$21</f>
        <v>0.8301846470258244</v>
      </c>
      <c r="I525" s="178">
        <f>I453/RES_summary!I$21</f>
        <v>0.84298796268101239</v>
      </c>
      <c r="J525" s="178">
        <f>J453/RES_summary!J$21</f>
        <v>0.92346910143914118</v>
      </c>
      <c r="K525" s="178">
        <f>K453/RES_summary!K$21</f>
        <v>0.78457617578011252</v>
      </c>
      <c r="L525" s="178">
        <f>L453/RES_summary!L$21</f>
        <v>1.7647558513509951</v>
      </c>
      <c r="M525" s="178">
        <f>M453/RES_summary!M$21</f>
        <v>7.2633682392062937</v>
      </c>
      <c r="N525" s="178">
        <f>N453/RES_summary!N$21</f>
        <v>3.0293372043311719</v>
      </c>
      <c r="O525" s="178">
        <f>O453/RES_summary!O$21</f>
        <v>3.2401535027570474</v>
      </c>
      <c r="P525" s="178">
        <f>P453/RES_summary!P$21</f>
        <v>1.5135845504339975</v>
      </c>
      <c r="Q525" s="178">
        <f>Q453/RES_summary!Q$21</f>
        <v>6.347360389216913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0.96679840585364762</v>
      </c>
      <c r="E526" s="177">
        <f>E454/RES_summary!E$21</f>
        <v>0.44043976320026179</v>
      </c>
      <c r="F526" s="177">
        <f>F454/RES_summary!F$21</f>
        <v>0.53211812156707783</v>
      </c>
      <c r="G526" s="177">
        <f>G454/RES_summary!G$21</f>
        <v>0.67834157147493301</v>
      </c>
      <c r="H526" s="177">
        <f>H454/RES_summary!H$21</f>
        <v>0.8301846470258244</v>
      </c>
      <c r="I526" s="177">
        <f>I454/RES_summary!I$21</f>
        <v>0.84298796268101239</v>
      </c>
      <c r="J526" s="177">
        <f>J454/RES_summary!J$21</f>
        <v>0.92346910143914118</v>
      </c>
      <c r="K526" s="177">
        <f>K454/RES_summary!K$21</f>
        <v>0.78457617578011252</v>
      </c>
      <c r="L526" s="177">
        <f>L454/RES_summary!L$21</f>
        <v>1.7647558513509951</v>
      </c>
      <c r="M526" s="177">
        <f>M454/RES_summary!M$21</f>
        <v>7.2633682392062937</v>
      </c>
      <c r="N526" s="177">
        <f>N454/RES_summary!N$21</f>
        <v>3.0293372043311719</v>
      </c>
      <c r="O526" s="177">
        <f>O454/RES_summary!O$21</f>
        <v>3.2401535027570474</v>
      </c>
      <c r="P526" s="177">
        <f>P454/RES_summary!P$21</f>
        <v>1.5135845504339975</v>
      </c>
      <c r="Q526" s="177">
        <f>Q454/RES_summary!Q$21</f>
        <v>6.347360389216913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35.432674138091137</v>
      </c>
      <c r="E527" s="178">
        <f>E455/RES_summary!E$21</f>
        <v>36.793747210168078</v>
      </c>
      <c r="F527" s="178">
        <f>F455/RES_summary!F$21</f>
        <v>34.053516478889549</v>
      </c>
      <c r="G527" s="178">
        <f>G455/RES_summary!G$21</f>
        <v>36.279960632723608</v>
      </c>
      <c r="H527" s="178">
        <f>H455/RES_summary!H$21</f>
        <v>36.812251374600713</v>
      </c>
      <c r="I527" s="178">
        <f>I455/RES_summary!I$21</f>
        <v>44.566863662869473</v>
      </c>
      <c r="J527" s="178">
        <f>J455/RES_summary!J$21</f>
        <v>38.092174661315326</v>
      </c>
      <c r="K527" s="178">
        <f>K455/RES_summary!K$21</f>
        <v>36.547325729328691</v>
      </c>
      <c r="L527" s="178">
        <f>L455/RES_summary!L$21</f>
        <v>36.401632450001657</v>
      </c>
      <c r="M527" s="178">
        <f>M455/RES_summary!M$21</f>
        <v>27.841143587256738</v>
      </c>
      <c r="N527" s="178">
        <f>N455/RES_summary!N$21</f>
        <v>35.19569328716824</v>
      </c>
      <c r="O527" s="178">
        <f>O455/RES_summary!O$21</f>
        <v>29.978501081507691</v>
      </c>
      <c r="P527" s="178">
        <f>P455/RES_summary!P$21</f>
        <v>33.970839966640582</v>
      </c>
      <c r="Q527" s="178">
        <f>Q455/RES_summary!Q$21</f>
        <v>23.303228274810778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36.29119371922156</v>
      </c>
      <c r="E528" s="183">
        <f>E456/RES_summary!E$21</f>
        <v>38.79460943570686</v>
      </c>
      <c r="F528" s="183">
        <f>F456/RES_summary!F$21</f>
        <v>35.355444344592115</v>
      </c>
      <c r="G528" s="183">
        <f>G456/RES_summary!G$21</f>
        <v>41.714849106490796</v>
      </c>
      <c r="H528" s="183">
        <f>H456/RES_summary!H$21</f>
        <v>42.777120707694763</v>
      </c>
      <c r="I528" s="183">
        <f>I456/RES_summary!I$21</f>
        <v>44.566863662869473</v>
      </c>
      <c r="J528" s="183">
        <f>J456/RES_summary!J$21</f>
        <v>38.092174661315326</v>
      </c>
      <c r="K528" s="183">
        <f>K456/RES_summary!K$21</f>
        <v>36.827358672589753</v>
      </c>
      <c r="L528" s="183">
        <f>L456/RES_summary!L$21</f>
        <v>36.401632450001657</v>
      </c>
      <c r="M528" s="183">
        <f>M456/RES_summary!M$21</f>
        <v>0</v>
      </c>
      <c r="N528" s="183">
        <f>N456/RES_summary!N$21</f>
        <v>35.19569328716824</v>
      </c>
      <c r="O528" s="183">
        <f>O456/RES_summary!O$21</f>
        <v>34.913964196173254</v>
      </c>
      <c r="P528" s="183">
        <f>P456/RES_summary!P$21</f>
        <v>33.970839966640582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0</v>
      </c>
      <c r="M529" s="183">
        <f>M457/RES_summary!M$21</f>
        <v>0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0</v>
      </c>
      <c r="M530" s="182">
        <f>M458/RES_summary!M$21</f>
        <v>0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0</v>
      </c>
      <c r="M531" s="181">
        <f>M459/RES_summary!M$21</f>
        <v>0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23.258016078195666</v>
      </c>
      <c r="E536" s="180">
        <f>E464/RES_summary!E$21</f>
        <v>32.1336606897734</v>
      </c>
      <c r="F536" s="180">
        <f>F464/RES_summary!F$21</f>
        <v>25.584364890758085</v>
      </c>
      <c r="G536" s="180">
        <f>G464/RES_summary!G$21</f>
        <v>28.879433047308094</v>
      </c>
      <c r="H536" s="180">
        <f>H464/RES_summary!H$21</f>
        <v>27.965490084866317</v>
      </c>
      <c r="I536" s="180">
        <f>I464/RES_summary!I$21</f>
        <v>0</v>
      </c>
      <c r="J536" s="180">
        <f>J464/RES_summary!J$21</f>
        <v>0</v>
      </c>
      <c r="K536" s="180">
        <f>K464/RES_summary!K$21</f>
        <v>35.649011133079554</v>
      </c>
      <c r="L536" s="180">
        <f>L464/RES_summary!L$21</f>
        <v>0</v>
      </c>
      <c r="M536" s="180">
        <f>M464/RES_summary!M$21</f>
        <v>27.841143587256738</v>
      </c>
      <c r="N536" s="180">
        <f>N464/RES_summary!N$21</f>
        <v>0</v>
      </c>
      <c r="O536" s="180">
        <f>O464/RES_summary!O$21</f>
        <v>24.816034166006567</v>
      </c>
      <c r="P536" s="180">
        <f>P464/RES_summary!P$21</f>
        <v>0</v>
      </c>
      <c r="Q536" s="180">
        <f>Q464/RES_summary!Q$21</f>
        <v>23.303228274810778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0</v>
      </c>
      <c r="E537" s="179">
        <f>E465/RES_summary!E$21</f>
        <v>0</v>
      </c>
      <c r="F537" s="179">
        <f>F465/RES_summary!F$21</f>
        <v>0</v>
      </c>
      <c r="G537" s="179">
        <f>G465/RES_summary!G$21</f>
        <v>0</v>
      </c>
      <c r="H537" s="179">
        <f>H465/RES_summary!H$21</f>
        <v>0</v>
      </c>
      <c r="I537" s="179">
        <f>I465/RES_summary!I$21</f>
        <v>0</v>
      </c>
      <c r="J537" s="179">
        <f>J465/RES_summary!J$21</f>
        <v>0</v>
      </c>
      <c r="K537" s="179">
        <f>K465/RES_summary!K$21</f>
        <v>0</v>
      </c>
      <c r="L537" s="179">
        <f>L465/RES_summary!L$21</f>
        <v>0</v>
      </c>
      <c r="M537" s="179">
        <f>M465/RES_summary!M$21</f>
        <v>0</v>
      </c>
      <c r="N537" s="179">
        <f>N465/RES_summary!N$21</f>
        <v>0</v>
      </c>
      <c r="O537" s="179">
        <f>O465/RES_summary!O$21</f>
        <v>0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0</v>
      </c>
      <c r="E538" s="177">
        <f>E466/RES_summary!E$21</f>
        <v>0</v>
      </c>
      <c r="F538" s="177">
        <f>F466/RES_summary!F$21</f>
        <v>0</v>
      </c>
      <c r="G538" s="177">
        <f>G466/RES_summary!G$21</f>
        <v>0</v>
      </c>
      <c r="H538" s="177">
        <f>H466/RES_summary!H$21</f>
        <v>0</v>
      </c>
      <c r="I538" s="177">
        <f>I466/RES_summary!I$21</f>
        <v>0</v>
      </c>
      <c r="J538" s="177">
        <f>J466/RES_summary!J$21</f>
        <v>0</v>
      </c>
      <c r="K538" s="177">
        <f>K466/RES_summary!K$21</f>
        <v>0</v>
      </c>
      <c r="L538" s="177">
        <f>L466/RES_summary!L$21</f>
        <v>0</v>
      </c>
      <c r="M538" s="177">
        <f>M466/RES_summary!M$21</f>
        <v>0</v>
      </c>
      <c r="N538" s="177">
        <f>N466/RES_summary!N$21</f>
        <v>0</v>
      </c>
      <c r="O538" s="177">
        <f>O466/RES_summary!O$21</f>
        <v>0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0</v>
      </c>
      <c r="E539" s="177">
        <f>E467/RES_summary!E$21</f>
        <v>0</v>
      </c>
      <c r="F539" s="177">
        <f>F467/RES_summary!F$21</f>
        <v>0</v>
      </c>
      <c r="G539" s="177">
        <f>G467/RES_summary!G$21</f>
        <v>0</v>
      </c>
      <c r="H539" s="177">
        <f>H467/RES_summary!H$21</f>
        <v>0</v>
      </c>
      <c r="I539" s="177">
        <f>I467/RES_summary!I$21</f>
        <v>0</v>
      </c>
      <c r="J539" s="177">
        <f>J467/RES_summary!J$21</f>
        <v>0</v>
      </c>
      <c r="K539" s="177">
        <f>K467/RES_summary!K$21</f>
        <v>0</v>
      </c>
      <c r="L539" s="177">
        <f>L467/RES_summary!L$21</f>
        <v>0</v>
      </c>
      <c r="M539" s="177">
        <f>M467/RES_summary!M$21</f>
        <v>0</v>
      </c>
      <c r="N539" s="177">
        <f>N467/RES_summary!N$21</f>
        <v>0</v>
      </c>
      <c r="O539" s="177">
        <f>O467/RES_summary!O$21</f>
        <v>0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25.497362210971882</v>
      </c>
      <c r="E540" s="178">
        <f>E468/RES_summary!E$21</f>
        <v>18.040897755191299</v>
      </c>
      <c r="F540" s="178">
        <f>F468/RES_summary!F$21</f>
        <v>20.760892945250582</v>
      </c>
      <c r="G540" s="178">
        <f>G468/RES_summary!G$21</f>
        <v>26.430590996373333</v>
      </c>
      <c r="H540" s="178">
        <f>H468/RES_summary!H$21</f>
        <v>30.67192349955652</v>
      </c>
      <c r="I540" s="178">
        <f>I468/RES_summary!I$21</f>
        <v>20.128660305742638</v>
      </c>
      <c r="J540" s="178">
        <f>J468/RES_summary!J$21</f>
        <v>24.154080450452188</v>
      </c>
      <c r="K540" s="178">
        <f>K468/RES_summary!K$21</f>
        <v>8.5994903836364411</v>
      </c>
      <c r="L540" s="178">
        <f>L468/RES_summary!L$21</f>
        <v>14.619022163754746</v>
      </c>
      <c r="M540" s="178">
        <f>M468/RES_summary!M$21</f>
        <v>24.875148356259068</v>
      </c>
      <c r="N540" s="178">
        <f>N468/RES_summary!N$21</f>
        <v>25.697361584751523</v>
      </c>
      <c r="O540" s="178">
        <f>O468/RES_summary!O$21</f>
        <v>25.014159307329614</v>
      </c>
      <c r="P540" s="178">
        <f>P468/RES_summary!P$21</f>
        <v>16.697668640782087</v>
      </c>
      <c r="Q540" s="178">
        <f>Q468/RES_summary!Q$21</f>
        <v>24.601002047837877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27.818664327819533</v>
      </c>
      <c r="E541" s="177">
        <f>E469/RES_summary!E$21</f>
        <v>28.5703889478715</v>
      </c>
      <c r="F541" s="177">
        <f>F469/RES_summary!F$21</f>
        <v>23.737710276313578</v>
      </c>
      <c r="G541" s="177">
        <f>G469/RES_summary!G$21</f>
        <v>41.891844604988364</v>
      </c>
      <c r="H541" s="177">
        <f>H469/RES_summary!H$21</f>
        <v>33.666667323017329</v>
      </c>
      <c r="I541" s="177">
        <f>I469/RES_summary!I$21</f>
        <v>31.722102865823572</v>
      </c>
      <c r="J541" s="177">
        <f>J469/RES_summary!J$21</f>
        <v>25.594837780811297</v>
      </c>
      <c r="K541" s="177">
        <f>K469/RES_summary!K$21</f>
        <v>25.004366485412746</v>
      </c>
      <c r="L541" s="177">
        <f>L469/RES_summary!L$21</f>
        <v>25.34457354666278</v>
      </c>
      <c r="M541" s="177">
        <f>M469/RES_summary!M$21</f>
        <v>24.875148356259068</v>
      </c>
      <c r="N541" s="177">
        <f>N469/RES_summary!N$21</f>
        <v>25.697361584751523</v>
      </c>
      <c r="O541" s="177">
        <f>O469/RES_summary!O$21</f>
        <v>25.014159307329614</v>
      </c>
      <c r="P541" s="177">
        <f>P469/RES_summary!P$21</f>
        <v>25.849198362051538</v>
      </c>
      <c r="Q541" s="177">
        <f>Q469/RES_summary!Q$21</f>
        <v>24.601002047837877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13.719551673006473</v>
      </c>
      <c r="E543" s="176">
        <f>E471/RES_summary!E$21</f>
        <v>9.7952855552972355</v>
      </c>
      <c r="F543" s="176">
        <f>F471/RES_summary!F$21</f>
        <v>15.341587251416328</v>
      </c>
      <c r="G543" s="176">
        <f>G471/RES_summary!G$21</f>
        <v>7.5992654355974496</v>
      </c>
      <c r="H543" s="176">
        <f>H471/RES_summary!H$21</f>
        <v>29.590342012976002</v>
      </c>
      <c r="I543" s="176">
        <f>I471/RES_summary!I$21</f>
        <v>6.090920339460105</v>
      </c>
      <c r="J543" s="176">
        <f>J471/RES_summary!J$21</f>
        <v>22.033031940953975</v>
      </c>
      <c r="K543" s="176">
        <f>K471/RES_summary!K$21</f>
        <v>3.8431739013534516</v>
      </c>
      <c r="L543" s="176">
        <f>L471/RES_summary!L$21</f>
        <v>12.271223528114664</v>
      </c>
      <c r="M543" s="176">
        <f>M471/RES_summary!M$21</f>
        <v>0</v>
      </c>
      <c r="N543" s="176">
        <f>N471/RES_summary!N$21</f>
        <v>0</v>
      </c>
      <c r="O543" s="176">
        <f>O471/RES_summary!O$21</f>
        <v>0</v>
      </c>
      <c r="P543" s="176">
        <f>P471/RES_summary!P$21</f>
        <v>11.627094366413912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141.00279764269638</v>
      </c>
      <c r="E545" s="184">
        <f>E473/RES_summary!E$21</f>
        <v>143.55713750954257</v>
      </c>
      <c r="F545" s="184">
        <f>F473/RES_summary!F$21</f>
        <v>153.25613181783976</v>
      </c>
      <c r="G545" s="184">
        <f>G473/RES_summary!G$21</f>
        <v>141.15174434500082</v>
      </c>
      <c r="H545" s="184">
        <f>H473/RES_summary!H$21</f>
        <v>142.23015882273251</v>
      </c>
      <c r="I545" s="184">
        <f>I473/RES_summary!I$21</f>
        <v>127.08302198388124</v>
      </c>
      <c r="J545" s="184">
        <f>J473/RES_summary!J$21</f>
        <v>147.2616394155587</v>
      </c>
      <c r="K545" s="184">
        <f>K473/RES_summary!K$21</f>
        <v>134.107702772397</v>
      </c>
      <c r="L545" s="184">
        <f>L473/RES_summary!L$21</f>
        <v>144.7298508984276</v>
      </c>
      <c r="M545" s="184">
        <f>M473/RES_summary!M$21</f>
        <v>149.53616283646937</v>
      </c>
      <c r="N545" s="184">
        <f>N473/RES_summary!N$21</f>
        <v>143.18070399693659</v>
      </c>
      <c r="O545" s="184">
        <f>O473/RES_summary!O$21</f>
        <v>131.46866445080917</v>
      </c>
      <c r="P545" s="184">
        <f>P473/RES_summary!P$21</f>
        <v>126.49924158430808</v>
      </c>
      <c r="Q545" s="184">
        <f>Q473/RES_summary!Q$21</f>
        <v>131.16738412685973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114.26835954485725</v>
      </c>
      <c r="E546" s="178">
        <f>E474/RES_summary!E$21</f>
        <v>116.11647978333812</v>
      </c>
      <c r="F546" s="178">
        <f>F474/RES_summary!F$21</f>
        <v>127.10871596612924</v>
      </c>
      <c r="G546" s="178">
        <f>G474/RES_summary!G$21</f>
        <v>110.63780242939316</v>
      </c>
      <c r="H546" s="178">
        <f>H474/RES_summary!H$21</f>
        <v>100.97796030767847</v>
      </c>
      <c r="I546" s="178">
        <f>I474/RES_summary!I$21</f>
        <v>97.522303969815923</v>
      </c>
      <c r="J546" s="178">
        <f>J474/RES_summary!J$21</f>
        <v>115.80687575169944</v>
      </c>
      <c r="K546" s="178">
        <f>K474/RES_summary!K$21</f>
        <v>109.64441756548641</v>
      </c>
      <c r="L546" s="178">
        <f>L474/RES_summary!L$21</f>
        <v>114.2638621217539</v>
      </c>
      <c r="M546" s="178">
        <f>M474/RES_summary!M$21</f>
        <v>102.64849756613224</v>
      </c>
      <c r="N546" s="178">
        <f>N474/RES_summary!N$21</f>
        <v>110.22669419042489</v>
      </c>
      <c r="O546" s="178">
        <f>O474/RES_summary!O$21</f>
        <v>97.21965384832383</v>
      </c>
      <c r="P546" s="178">
        <f>P474/RES_summary!P$21</f>
        <v>97.413941140913735</v>
      </c>
      <c r="Q546" s="178">
        <f>Q474/RES_summary!Q$21</f>
        <v>87.423276414137518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113.55009655758525</v>
      </c>
      <c r="E547" s="177">
        <f>E475/RES_summary!E$21</f>
        <v>114.34650449014437</v>
      </c>
      <c r="F547" s="177">
        <f>F475/RES_summary!F$21</f>
        <v>126.63810428010022</v>
      </c>
      <c r="G547" s="177">
        <f>G475/RES_summary!G$21</f>
        <v>108.11992229709061</v>
      </c>
      <c r="H547" s="177">
        <f>H475/RES_summary!H$21</f>
        <v>99.417235294025133</v>
      </c>
      <c r="I547" s="177">
        <f>I475/RES_summary!I$21</f>
        <v>94.357874590083753</v>
      </c>
      <c r="J547" s="177">
        <f>J475/RES_summary!J$21</f>
        <v>114.14481064878866</v>
      </c>
      <c r="K547" s="177">
        <f>K475/RES_summary!K$21</f>
        <v>106.71990038265201</v>
      </c>
      <c r="L547" s="177">
        <f>L475/RES_summary!L$21</f>
        <v>112.58925420518361</v>
      </c>
      <c r="M547" s="177">
        <f>M475/RES_summary!M$21</f>
        <v>101.32513189922328</v>
      </c>
      <c r="N547" s="177">
        <f>N475/RES_summary!N$21</f>
        <v>108.7619741696619</v>
      </c>
      <c r="O547" s="177">
        <f>O475/RES_summary!O$21</f>
        <v>96.062254826515613</v>
      </c>
      <c r="P547" s="177">
        <f>P475/RES_summary!P$21</f>
        <v>96.043101909937675</v>
      </c>
      <c r="Q547" s="177">
        <f>Q475/RES_summary!Q$21</f>
        <v>85.843692738235887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0.71826298727199611</v>
      </c>
      <c r="E548" s="177">
        <f>E476/RES_summary!E$21</f>
        <v>1.7699752931937371</v>
      </c>
      <c r="F548" s="177">
        <f>F476/RES_summary!F$21</f>
        <v>0.47061168602900505</v>
      </c>
      <c r="G548" s="177">
        <f>G476/RES_summary!G$21</f>
        <v>2.5178801323025537</v>
      </c>
      <c r="H548" s="177">
        <f>H476/RES_summary!H$21</f>
        <v>1.5607250136533557</v>
      </c>
      <c r="I548" s="177">
        <f>I476/RES_summary!I$21</f>
        <v>3.1644293797321672</v>
      </c>
      <c r="J548" s="177">
        <f>J476/RES_summary!J$21</f>
        <v>1.6620651029107589</v>
      </c>
      <c r="K548" s="177">
        <f>K476/RES_summary!K$21</f>
        <v>2.9245171828344079</v>
      </c>
      <c r="L548" s="177">
        <f>L476/RES_summary!L$21</f>
        <v>1.6746079165703007</v>
      </c>
      <c r="M548" s="177">
        <f>M476/RES_summary!M$21</f>
        <v>1.3233656669089571</v>
      </c>
      <c r="N548" s="177">
        <f>N476/RES_summary!N$21</f>
        <v>1.4647200207630011</v>
      </c>
      <c r="O548" s="177">
        <f>O476/RES_summary!O$21</f>
        <v>1.1573990218082348</v>
      </c>
      <c r="P548" s="177">
        <f>P476/RES_summary!P$21</f>
        <v>1.3708392309760482</v>
      </c>
      <c r="Q548" s="177">
        <f>Q476/RES_summary!Q$21</f>
        <v>1.5795836759016124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1.6840957553307647</v>
      </c>
      <c r="E549" s="178">
        <f>E477/RES_summary!E$21</f>
        <v>0.7828336701832983</v>
      </c>
      <c r="F549" s="178">
        <f>F477/RES_summary!F$21</f>
        <v>0.97503571198797678</v>
      </c>
      <c r="G549" s="178">
        <f>G477/RES_summary!G$21</f>
        <v>1.2908516940983901</v>
      </c>
      <c r="H549" s="178">
        <f>H477/RES_summary!H$21</f>
        <v>1.6504559302166035</v>
      </c>
      <c r="I549" s="178">
        <f>I477/RES_summary!I$21</f>
        <v>1.7595012983836114</v>
      </c>
      <c r="J549" s="178">
        <f>J477/RES_summary!J$21</f>
        <v>2.0273219817116033</v>
      </c>
      <c r="K549" s="178">
        <f>K477/RES_summary!K$21</f>
        <v>1.8043275678346404</v>
      </c>
      <c r="L549" s="178">
        <f>L477/RES_summary!L$21</f>
        <v>4.3270026387056593</v>
      </c>
      <c r="M549" s="178">
        <f>M477/RES_summary!M$21</f>
        <v>19.209378820759003</v>
      </c>
      <c r="N549" s="178">
        <f>N477/RES_summary!N$21</f>
        <v>8.3642176727876283</v>
      </c>
      <c r="O549" s="178">
        <f>O477/RES_summary!O$21</f>
        <v>9.197999508177416</v>
      </c>
      <c r="P549" s="178">
        <f>P477/RES_summary!P$21</f>
        <v>4.4101019783257618</v>
      </c>
      <c r="Q549" s="178">
        <f>Q477/RES_summary!Q$21</f>
        <v>19.06270638472721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1.6840957553307647</v>
      </c>
      <c r="E550" s="177">
        <f>E478/RES_summary!E$21</f>
        <v>0.7828336701832983</v>
      </c>
      <c r="F550" s="177">
        <f>F478/RES_summary!F$21</f>
        <v>0.97503571198797678</v>
      </c>
      <c r="G550" s="177">
        <f>G478/RES_summary!G$21</f>
        <v>1.2908516940983901</v>
      </c>
      <c r="H550" s="177">
        <f>H478/RES_summary!H$21</f>
        <v>1.6504559302166035</v>
      </c>
      <c r="I550" s="177">
        <f>I478/RES_summary!I$21</f>
        <v>1.7595012983836114</v>
      </c>
      <c r="J550" s="177">
        <f>J478/RES_summary!J$21</f>
        <v>2.0273219817116033</v>
      </c>
      <c r="K550" s="177">
        <f>K478/RES_summary!K$21</f>
        <v>1.8043275678346404</v>
      </c>
      <c r="L550" s="177">
        <f>L478/RES_summary!L$21</f>
        <v>4.3270026387056593</v>
      </c>
      <c r="M550" s="177">
        <f>M478/RES_summary!M$21</f>
        <v>19.209378820759003</v>
      </c>
      <c r="N550" s="177">
        <f>N478/RES_summary!N$21</f>
        <v>8.3642176727876283</v>
      </c>
      <c r="O550" s="177">
        <f>O478/RES_summary!O$21</f>
        <v>9.197999508177416</v>
      </c>
      <c r="P550" s="177">
        <f>P478/RES_summary!P$21</f>
        <v>4.4101019783257618</v>
      </c>
      <c r="Q550" s="177">
        <f>Q478/RES_summary!Q$21</f>
        <v>19.06270638472721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15.665067162382861</v>
      </c>
      <c r="E551" s="178">
        <f>E479/RES_summary!E$21</f>
        <v>18.1005198342028</v>
      </c>
      <c r="F551" s="178">
        <f>F479/RES_summary!F$21</f>
        <v>15.681164745359965</v>
      </c>
      <c r="G551" s="178">
        <f>G479/RES_summary!G$21</f>
        <v>18.771609177293936</v>
      </c>
      <c r="H551" s="178">
        <f>H479/RES_summary!H$21</f>
        <v>18.816184601127876</v>
      </c>
      <c r="I551" s="178">
        <f>I479/RES_summary!I$21</f>
        <v>19.689493737045606</v>
      </c>
      <c r="J551" s="178">
        <f>J479/RES_summary!J$21</f>
        <v>16.937339936981367</v>
      </c>
      <c r="K551" s="178">
        <f>K479/RES_summary!K$21</f>
        <v>18.297487031690856</v>
      </c>
      <c r="L551" s="178">
        <f>L479/RES_summary!L$21</f>
        <v>16.275858538011775</v>
      </c>
      <c r="M551" s="178">
        <f>M479/RES_summary!M$21</f>
        <v>19.223482805317509</v>
      </c>
      <c r="N551" s="178">
        <f>N479/RES_summary!N$21</f>
        <v>15.850408633087536</v>
      </c>
      <c r="O551" s="178">
        <f>O479/RES_summary!O$21</f>
        <v>16.539076077188543</v>
      </c>
      <c r="P551" s="178">
        <f>P479/RES_summary!P$21</f>
        <v>15.306934861905432</v>
      </c>
      <c r="Q551" s="178">
        <f>Q479/RES_summary!Q$21</f>
        <v>16.285079061199248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15.689034642234581</v>
      </c>
      <c r="E552" s="183">
        <f>E480/RES_summary!E$21</f>
        <v>16.838733528121288</v>
      </c>
      <c r="F552" s="183">
        <f>F480/RES_summary!F$21</f>
        <v>15.463866993054209</v>
      </c>
      <c r="G552" s="183">
        <f>G480/RES_summary!G$21</f>
        <v>18.31086491581798</v>
      </c>
      <c r="H552" s="183">
        <f>H480/RES_summary!H$21</f>
        <v>18.78032953812502</v>
      </c>
      <c r="I552" s="183">
        <f>I480/RES_summary!I$21</f>
        <v>19.689493737045606</v>
      </c>
      <c r="J552" s="183">
        <f>J480/RES_summary!J$21</f>
        <v>16.937339936981367</v>
      </c>
      <c r="K552" s="183">
        <f>K480/RES_summary!K$21</f>
        <v>16.393995741349364</v>
      </c>
      <c r="L552" s="183">
        <f>L480/RES_summary!L$21</f>
        <v>16.275858538011775</v>
      </c>
      <c r="M552" s="183">
        <f>M480/RES_summary!M$21</f>
        <v>0</v>
      </c>
      <c r="N552" s="183">
        <f>N480/RES_summary!N$21</f>
        <v>15.850408633087536</v>
      </c>
      <c r="O552" s="183">
        <f>O480/RES_summary!O$21</f>
        <v>15.729375168052659</v>
      </c>
      <c r="P552" s="183">
        <f>P480/RES_summary!P$21</f>
        <v>15.306934861905432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0</v>
      </c>
      <c r="M553" s="183">
        <f>M481/RES_summary!M$21</f>
        <v>0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0</v>
      </c>
      <c r="M554" s="182">
        <f>M482/RES_summary!M$21</f>
        <v>0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0</v>
      </c>
      <c r="M555" s="181">
        <f>M483/RES_summary!M$21</f>
        <v>0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15.3251845572967</v>
      </c>
      <c r="E560" s="180">
        <f>E488/RES_summary!E$21</f>
        <v>21.039269579955906</v>
      </c>
      <c r="F560" s="180">
        <f>F488/RES_summary!F$21</f>
        <v>17.094705120766687</v>
      </c>
      <c r="G560" s="180">
        <f>G488/RES_summary!G$21</f>
        <v>19.398991069918356</v>
      </c>
      <c r="H560" s="180">
        <f>H488/RES_summary!H$21</f>
        <v>18.869362829468066</v>
      </c>
      <c r="I560" s="180">
        <f>I488/RES_summary!I$21</f>
        <v>0</v>
      </c>
      <c r="J560" s="180">
        <f>J488/RES_summary!J$21</f>
        <v>0</v>
      </c>
      <c r="K560" s="180">
        <f>K488/RES_summary!K$21</f>
        <v>24.403675789464145</v>
      </c>
      <c r="L560" s="180">
        <f>L488/RES_summary!L$21</f>
        <v>0</v>
      </c>
      <c r="M560" s="180">
        <f>M488/RES_summary!M$21</f>
        <v>19.223482805317509</v>
      </c>
      <c r="N560" s="180">
        <f>N488/RES_summary!N$21</f>
        <v>0</v>
      </c>
      <c r="O560" s="180">
        <f>O488/RES_summary!O$21</f>
        <v>17.386018716156769</v>
      </c>
      <c r="P560" s="180">
        <f>P488/RES_summary!P$21</f>
        <v>0</v>
      </c>
      <c r="Q560" s="180">
        <f>Q488/RES_summary!Q$21</f>
        <v>16.285079061199248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0</v>
      </c>
      <c r="E561" s="179">
        <f>E489/RES_summary!E$21</f>
        <v>0</v>
      </c>
      <c r="F561" s="179">
        <f>F489/RES_summary!F$21</f>
        <v>0</v>
      </c>
      <c r="G561" s="179">
        <f>G489/RES_summary!G$21</f>
        <v>0</v>
      </c>
      <c r="H561" s="179">
        <f>H489/RES_summary!H$21</f>
        <v>0</v>
      </c>
      <c r="I561" s="179">
        <f>I489/RES_summary!I$21</f>
        <v>0</v>
      </c>
      <c r="J561" s="179">
        <f>J489/RES_summary!J$21</f>
        <v>0</v>
      </c>
      <c r="K561" s="179">
        <f>K489/RES_summary!K$21</f>
        <v>0</v>
      </c>
      <c r="L561" s="179">
        <f>L489/RES_summary!L$21</f>
        <v>0</v>
      </c>
      <c r="M561" s="179">
        <f>M489/RES_summary!M$21</f>
        <v>0</v>
      </c>
      <c r="N561" s="179">
        <f>N489/RES_summary!N$21</f>
        <v>0</v>
      </c>
      <c r="O561" s="179">
        <f>O489/RES_summary!O$21</f>
        <v>0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0</v>
      </c>
      <c r="E562" s="177">
        <f>E490/RES_summary!E$21</f>
        <v>0</v>
      </c>
      <c r="F562" s="177">
        <f>F490/RES_summary!F$21</f>
        <v>0</v>
      </c>
      <c r="G562" s="177">
        <f>G490/RES_summary!G$21</f>
        <v>0</v>
      </c>
      <c r="H562" s="177">
        <f>H490/RES_summary!H$21</f>
        <v>0</v>
      </c>
      <c r="I562" s="177">
        <f>I490/RES_summary!I$21</f>
        <v>0</v>
      </c>
      <c r="J562" s="177">
        <f>J490/RES_summary!J$21</f>
        <v>0</v>
      </c>
      <c r="K562" s="177">
        <f>K490/RES_summary!K$21</f>
        <v>0</v>
      </c>
      <c r="L562" s="177">
        <f>L490/RES_summary!L$21</f>
        <v>0</v>
      </c>
      <c r="M562" s="177">
        <f>M490/RES_summary!M$21</f>
        <v>0</v>
      </c>
      <c r="N562" s="177">
        <f>N490/RES_summary!N$21</f>
        <v>0</v>
      </c>
      <c r="O562" s="177">
        <f>O490/RES_summary!O$21</f>
        <v>0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0</v>
      </c>
      <c r="E563" s="177">
        <f>E491/RES_summary!E$21</f>
        <v>0</v>
      </c>
      <c r="F563" s="177">
        <f>F491/RES_summary!F$21</f>
        <v>0</v>
      </c>
      <c r="G563" s="177">
        <f>G491/RES_summary!G$21</f>
        <v>0</v>
      </c>
      <c r="H563" s="177">
        <f>H491/RES_summary!H$21</f>
        <v>0</v>
      </c>
      <c r="I563" s="177">
        <f>I491/RES_summary!I$21</f>
        <v>0</v>
      </c>
      <c r="J563" s="177">
        <f>J491/RES_summary!J$21</f>
        <v>0</v>
      </c>
      <c r="K563" s="177">
        <f>K491/RES_summary!K$21</f>
        <v>0</v>
      </c>
      <c r="L563" s="177">
        <f>L491/RES_summary!L$21</f>
        <v>0</v>
      </c>
      <c r="M563" s="177">
        <f>M491/RES_summary!M$21</f>
        <v>0</v>
      </c>
      <c r="N563" s="177">
        <f>N491/RES_summary!N$21</f>
        <v>0</v>
      </c>
      <c r="O563" s="177">
        <f>O491/RES_summary!O$21</f>
        <v>0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9.385275180125511</v>
      </c>
      <c r="E564" s="178">
        <f>E492/RES_summary!E$21</f>
        <v>8.5573042218183843</v>
      </c>
      <c r="F564" s="178">
        <f>F492/RES_summary!F$21</f>
        <v>9.4912153943626034</v>
      </c>
      <c r="G564" s="178">
        <f>G492/RES_summary!G$21</f>
        <v>10.451481044215326</v>
      </c>
      <c r="H564" s="178">
        <f>H492/RES_summary!H$21</f>
        <v>20.785557983709559</v>
      </c>
      <c r="I564" s="178">
        <f>I492/RES_summary!I$21</f>
        <v>8.111722978636104</v>
      </c>
      <c r="J564" s="178">
        <f>J492/RES_summary!J$21</f>
        <v>12.490101745166321</v>
      </c>
      <c r="K564" s="178">
        <f>K492/RES_summary!K$21</f>
        <v>4.3614706073850842</v>
      </c>
      <c r="L564" s="178">
        <f>L492/RES_summary!L$21</f>
        <v>9.8631275999562664</v>
      </c>
      <c r="M564" s="178">
        <f>M492/RES_summary!M$21</f>
        <v>8.454803644260604</v>
      </c>
      <c r="N564" s="178">
        <f>N492/RES_summary!N$21</f>
        <v>8.7393835006365226</v>
      </c>
      <c r="O564" s="178">
        <f>O492/RES_summary!O$21</f>
        <v>8.5119350171193897</v>
      </c>
      <c r="P564" s="178">
        <f>P492/RES_summary!P$21</f>
        <v>9.3682636031631557</v>
      </c>
      <c r="Q564" s="178">
        <f>Q492/RES_summary!Q$21</f>
        <v>8.396322266795746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9.0491392234683623</v>
      </c>
      <c r="E565" s="177">
        <f>E493/RES_summary!E$21</f>
        <v>9.3683119049991816</v>
      </c>
      <c r="F565" s="177">
        <f>F493/RES_summary!F$21</f>
        <v>7.8404334284368842</v>
      </c>
      <c r="G565" s="177">
        <f>G493/RES_summary!G$21</f>
        <v>13.936863144387972</v>
      </c>
      <c r="H565" s="177">
        <f>H493/RES_summary!H$21</f>
        <v>11.273610949912785</v>
      </c>
      <c r="I565" s="177">
        <f>I493/RES_summary!I$21</f>
        <v>10.684251752836634</v>
      </c>
      <c r="J565" s="177">
        <f>J493/RES_summary!J$21</f>
        <v>8.6670219344632748</v>
      </c>
      <c r="K565" s="177">
        <f>K493/RES_summary!K$21</f>
        <v>8.4785527628769515</v>
      </c>
      <c r="L565" s="177">
        <f>L493/RES_summary!L$21</f>
        <v>8.609469698233557</v>
      </c>
      <c r="M565" s="177">
        <f>M493/RES_summary!M$21</f>
        <v>8.454803644260604</v>
      </c>
      <c r="N565" s="177">
        <f>N493/RES_summary!N$21</f>
        <v>8.7393835006365226</v>
      </c>
      <c r="O565" s="177">
        <f>O493/RES_summary!O$21</f>
        <v>8.5119350171193897</v>
      </c>
      <c r="P565" s="177">
        <f>P493/RES_summary!P$21</f>
        <v>8.8006177695291203</v>
      </c>
      <c r="Q565" s="177">
        <f>Q493/RES_summary!Q$21</f>
        <v>8.396322266795746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11.090760038719418</v>
      </c>
      <c r="E567" s="176">
        <f>E495/RES_summary!E$21</f>
        <v>7.9222065970355127</v>
      </c>
      <c r="F567" s="176">
        <f>F495/RES_summary!F$21</f>
        <v>12.496469366068551</v>
      </c>
      <c r="G567" s="176">
        <f>G495/RES_summary!G$21</f>
        <v>6.2063941519415788</v>
      </c>
      <c r="H567" s="176">
        <f>H495/RES_summary!H$21</f>
        <v>24.2208921623773</v>
      </c>
      <c r="I567" s="176">
        <f>I495/RES_summary!I$21</f>
        <v>4.9968164441136675</v>
      </c>
      <c r="J567" s="176">
        <f>J495/RES_summary!J$21</f>
        <v>18.118348475768226</v>
      </c>
      <c r="K567" s="176">
        <f>K495/RES_summary!K$21</f>
        <v>3.167792240441563</v>
      </c>
      <c r="L567" s="176">
        <f>L495/RES_summary!L$21</f>
        <v>10.137550443700638</v>
      </c>
      <c r="M567" s="176">
        <f>M495/RES_summary!M$21</f>
        <v>0</v>
      </c>
      <c r="N567" s="176">
        <f>N495/RES_summary!N$21</f>
        <v>0</v>
      </c>
      <c r="O567" s="176">
        <f>O495/RES_summary!O$21</f>
        <v>0</v>
      </c>
      <c r="P567" s="176">
        <f>P495/RES_summary!P$21</f>
        <v>9.6827782743320014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2530</v>
      </c>
      <c r="C5" s="151">
        <f>RES_hhdet_num!C$105</f>
        <v>3254</v>
      </c>
      <c r="D5" s="151">
        <f>RES_hhdet_num!D$105</f>
        <v>9938</v>
      </c>
      <c r="E5" s="151">
        <f>RES_hhdet_num!E$105</f>
        <v>10111</v>
      </c>
      <c r="F5" s="151">
        <f>RES_hhdet_num!F$105</f>
        <v>10188</v>
      </c>
      <c r="G5" s="151">
        <f>RES_hhdet_num!G$105</f>
        <v>10446</v>
      </c>
      <c r="H5" s="151">
        <f>RES_hhdet_num!H$105</f>
        <v>10818.000000000002</v>
      </c>
      <c r="I5" s="151">
        <f>RES_hhdet_num!I$105</f>
        <v>13448.000000000002</v>
      </c>
      <c r="J5" s="151">
        <f>RES_hhdet_num!J$105</f>
        <v>13912.000000000002</v>
      </c>
      <c r="K5" s="151">
        <f>RES_hhdet_num!K$105</f>
        <v>18979.999999999996</v>
      </c>
      <c r="L5" s="151">
        <f>RES_hhdet_num!L$105</f>
        <v>21901</v>
      </c>
      <c r="M5" s="151">
        <f>RES_hhdet_num!M$105</f>
        <v>21611.999999999996</v>
      </c>
      <c r="N5" s="151">
        <f>RES_hhdet_num!N$105</f>
        <v>20610.999999999996</v>
      </c>
      <c r="O5" s="151">
        <f>RES_hhdet_num!O$105</f>
        <v>19365.000000000004</v>
      </c>
      <c r="P5" s="151">
        <f>RES_hhdet_num!P$105</f>
        <v>8328.9999999999982</v>
      </c>
      <c r="Q5" s="151">
        <f>RES_hhdet_num!Q$105</f>
        <v>8208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2530</v>
      </c>
      <c r="C7" s="67">
        <f>RES_hhdet_num!C$107</f>
        <v>3254</v>
      </c>
      <c r="D7" s="67">
        <f>RES_hhdet_num!D$107</f>
        <v>9938</v>
      </c>
      <c r="E7" s="67">
        <f>RES_hhdet_num!E$107</f>
        <v>10111</v>
      </c>
      <c r="F7" s="67">
        <f>RES_hhdet_num!F$107</f>
        <v>10188</v>
      </c>
      <c r="G7" s="67">
        <f>RES_hhdet_num!G$107</f>
        <v>10446</v>
      </c>
      <c r="H7" s="67">
        <f>RES_hhdet_num!H$107</f>
        <v>10818.000000000002</v>
      </c>
      <c r="I7" s="67">
        <f>RES_hhdet_num!I$107</f>
        <v>13448.000000000002</v>
      </c>
      <c r="J7" s="67">
        <f>RES_hhdet_num!J$107</f>
        <v>13912.000000000002</v>
      </c>
      <c r="K7" s="67">
        <f>RES_hhdet_num!K$107</f>
        <v>18979.999999999996</v>
      </c>
      <c r="L7" s="67">
        <f>RES_hhdet_num!L$107</f>
        <v>21901</v>
      </c>
      <c r="M7" s="67">
        <f>RES_hhdet_num!M$107</f>
        <v>21611.999999999996</v>
      </c>
      <c r="N7" s="67">
        <f>RES_hhdet_num!N$107</f>
        <v>20610.999999999996</v>
      </c>
      <c r="O7" s="67">
        <f>RES_hhdet_num!O$107</f>
        <v>19365.000000000004</v>
      </c>
      <c r="P7" s="67">
        <f>RES_hhdet_num!P$107</f>
        <v>8328.9999999999982</v>
      </c>
      <c r="Q7" s="67">
        <f>RES_hhdet_num!Q$107</f>
        <v>8208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38</v>
      </c>
      <c r="C9" s="67">
        <f>RES_hhdet_num!C$110</f>
        <v>60</v>
      </c>
      <c r="D9" s="67">
        <f>RES_hhdet_num!D$110</f>
        <v>224</v>
      </c>
      <c r="E9" s="67">
        <f>RES_hhdet_num!E$110</f>
        <v>267</v>
      </c>
      <c r="F9" s="67">
        <f>RES_hhdet_num!F$110</f>
        <v>310</v>
      </c>
      <c r="G9" s="67">
        <f>RES_hhdet_num!G$110</f>
        <v>362</v>
      </c>
      <c r="H9" s="67">
        <f>RES_hhdet_num!H$110</f>
        <v>435</v>
      </c>
      <c r="I9" s="67">
        <f>RES_hhdet_num!I$110</f>
        <v>635</v>
      </c>
      <c r="J9" s="67">
        <f>RES_hhdet_num!J$110</f>
        <v>803</v>
      </c>
      <c r="K9" s="67">
        <f>RES_hhdet_num!K$110</f>
        <v>1169.9999999999998</v>
      </c>
      <c r="L9" s="67">
        <f>RES_hhdet_num!L$110</f>
        <v>1467.9999999999998</v>
      </c>
      <c r="M9" s="67">
        <f>RES_hhdet_num!M$110</f>
        <v>1544.9999999999995</v>
      </c>
      <c r="N9" s="67">
        <f>RES_hhdet_num!N$110</f>
        <v>1667.9999999999993</v>
      </c>
      <c r="O9" s="67">
        <f>RES_hhdet_num!O$110</f>
        <v>1776</v>
      </c>
      <c r="P9" s="67">
        <f>RES_hhdet_num!P$110</f>
        <v>823.99999999999989</v>
      </c>
      <c r="Q9" s="67">
        <f>RES_hhdet_num!Q$110</f>
        <v>847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2530</v>
      </c>
      <c r="C13" s="67">
        <f>RES_hhdet_num!C$116</f>
        <v>3254</v>
      </c>
      <c r="D13" s="67">
        <f>RES_hhdet_num!D$116</f>
        <v>9938</v>
      </c>
      <c r="E13" s="67">
        <f>RES_hhdet_num!E$116</f>
        <v>10111</v>
      </c>
      <c r="F13" s="67">
        <f>RES_hhdet_num!F$116</f>
        <v>10188</v>
      </c>
      <c r="G13" s="67">
        <f>RES_hhdet_num!G$116</f>
        <v>10446</v>
      </c>
      <c r="H13" s="67">
        <f>RES_hhdet_num!H$116</f>
        <v>10818.000000000002</v>
      </c>
      <c r="I13" s="67">
        <f>RES_hhdet_num!I$116</f>
        <v>13448.000000000002</v>
      </c>
      <c r="J13" s="67">
        <f>RES_hhdet_num!J$116</f>
        <v>13912.000000000002</v>
      </c>
      <c r="K13" s="67">
        <f>RES_hhdet_num!K$116</f>
        <v>18979.999999999996</v>
      </c>
      <c r="L13" s="67">
        <f>RES_hhdet_num!L$116</f>
        <v>21901</v>
      </c>
      <c r="M13" s="67">
        <f>RES_hhdet_num!M$116</f>
        <v>21611.999999999996</v>
      </c>
      <c r="N13" s="67">
        <f>RES_hhdet_num!N$116</f>
        <v>20610.999999999996</v>
      </c>
      <c r="O13" s="67">
        <f>RES_hhdet_num!O$116</f>
        <v>19365.000000000004</v>
      </c>
      <c r="P13" s="67">
        <f>RES_hhdet_num!P$116</f>
        <v>8328.9999999999982</v>
      </c>
      <c r="Q13" s="67">
        <f>RES_hhdet_num!Q$116</f>
        <v>8208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1714</v>
      </c>
      <c r="C16" s="67">
        <f>RES_hhdet_num!C$121</f>
        <v>2141</v>
      </c>
      <c r="D16" s="67">
        <f>RES_hhdet_num!D$121</f>
        <v>7538</v>
      </c>
      <c r="E16" s="67">
        <f>RES_hhdet_num!E$121</f>
        <v>8236</v>
      </c>
      <c r="F16" s="67">
        <f>RES_hhdet_num!F$121</f>
        <v>8681</v>
      </c>
      <c r="G16" s="67">
        <f>RES_hhdet_num!G$121</f>
        <v>8417</v>
      </c>
      <c r="H16" s="67">
        <f>RES_hhdet_num!H$121</f>
        <v>8492</v>
      </c>
      <c r="I16" s="67">
        <f>RES_hhdet_num!I$121</f>
        <v>10899</v>
      </c>
      <c r="J16" s="67">
        <f>RES_hhdet_num!J$121</f>
        <v>11492</v>
      </c>
      <c r="K16" s="67">
        <f>RES_hhdet_num!K$121</f>
        <v>15689.999999999998</v>
      </c>
      <c r="L16" s="67">
        <f>RES_hhdet_num!L$121</f>
        <v>16796</v>
      </c>
      <c r="M16" s="67">
        <f>RES_hhdet_num!M$121</f>
        <v>15986.999999999996</v>
      </c>
      <c r="N16" s="67">
        <f>RES_hhdet_num!N$121</f>
        <v>14586.999999999996</v>
      </c>
      <c r="O16" s="67">
        <f>RES_hhdet_num!O$121</f>
        <v>13930</v>
      </c>
      <c r="P16" s="67">
        <f>RES_hhdet_num!P$121</f>
        <v>5820.9999999999982</v>
      </c>
      <c r="Q16" s="67">
        <f>RES_hhdet_num!Q$121</f>
        <v>6123.9999999999991</v>
      </c>
    </row>
    <row r="17" spans="1:17" ht="12" customHeight="1" x14ac:dyDescent="0.25">
      <c r="A17" s="29" t="s">
        <v>140</v>
      </c>
      <c r="B17" s="83">
        <f>RES_hhdet_num!B$122</f>
        <v>816</v>
      </c>
      <c r="C17" s="83">
        <f>RES_hhdet_num!C$122</f>
        <v>1113</v>
      </c>
      <c r="D17" s="83">
        <f>RES_hhdet_num!D$122</f>
        <v>2400</v>
      </c>
      <c r="E17" s="83">
        <f>RES_hhdet_num!E$122</f>
        <v>1875</v>
      </c>
      <c r="F17" s="83">
        <f>RES_hhdet_num!F$122</f>
        <v>1507</v>
      </c>
      <c r="G17" s="83">
        <f>RES_hhdet_num!G$122</f>
        <v>2029</v>
      </c>
      <c r="H17" s="83">
        <f>RES_hhdet_num!H$122</f>
        <v>2325.9999999999995</v>
      </c>
      <c r="I17" s="83">
        <f>RES_hhdet_num!I$122</f>
        <v>2549</v>
      </c>
      <c r="J17" s="83">
        <f>RES_hhdet_num!J$122</f>
        <v>2420</v>
      </c>
      <c r="K17" s="83">
        <f>RES_hhdet_num!K$122</f>
        <v>3289.9999999999991</v>
      </c>
      <c r="L17" s="83">
        <f>RES_hhdet_num!L$122</f>
        <v>5104.9999999999982</v>
      </c>
      <c r="M17" s="83">
        <f>RES_hhdet_num!M$122</f>
        <v>5624.9999999999991</v>
      </c>
      <c r="N17" s="83">
        <f>RES_hhdet_num!N$122</f>
        <v>6023.9999999999991</v>
      </c>
      <c r="O17" s="83">
        <f>RES_hhdet_num!O$122</f>
        <v>5434.9999999999991</v>
      </c>
      <c r="P17" s="83">
        <f>RES_hhdet_num!P$122</f>
        <v>2507.9999999999995</v>
      </c>
      <c r="Q17" s="83">
        <f>RES_hhdet_num!Q$122</f>
        <v>2084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158.125</v>
      </c>
      <c r="D21" s="67">
        <f t="shared" si="0"/>
        <v>158.125</v>
      </c>
      <c r="E21" s="67">
        <f t="shared" si="0"/>
        <v>158.125</v>
      </c>
      <c r="F21" s="67">
        <f t="shared" si="0"/>
        <v>158.125</v>
      </c>
      <c r="G21" s="67">
        <f t="shared" si="0"/>
        <v>158.125</v>
      </c>
      <c r="H21" s="67">
        <f t="shared" si="0"/>
        <v>158.12499999999818</v>
      </c>
      <c r="I21" s="67">
        <f t="shared" si="0"/>
        <v>158.125</v>
      </c>
      <c r="J21" s="67">
        <f t="shared" si="0"/>
        <v>158.125</v>
      </c>
      <c r="K21" s="67">
        <f t="shared" si="0"/>
        <v>158.12500000000364</v>
      </c>
      <c r="L21" s="67">
        <f t="shared" si="0"/>
        <v>158.12499999999636</v>
      </c>
      <c r="M21" s="67">
        <f t="shared" si="0"/>
        <v>289.00000000000364</v>
      </c>
      <c r="N21" s="67">
        <f t="shared" si="0"/>
        <v>1001</v>
      </c>
      <c r="O21" s="67">
        <f t="shared" si="0"/>
        <v>1245.9999999999927</v>
      </c>
      <c r="P21" s="67">
        <f t="shared" si="0"/>
        <v>11036.000000000005</v>
      </c>
      <c r="Q21" s="67">
        <f t="shared" si="0"/>
        <v>120.99999999999818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</v>
      </c>
      <c r="D23" s="67">
        <f t="shared" si="1"/>
        <v>6</v>
      </c>
      <c r="E23" s="67">
        <f t="shared" si="1"/>
        <v>18</v>
      </c>
      <c r="F23" s="67">
        <f t="shared" si="1"/>
        <v>19</v>
      </c>
      <c r="G23" s="67">
        <f t="shared" si="1"/>
        <v>18</v>
      </c>
      <c r="H23" s="67">
        <f t="shared" si="1"/>
        <v>19</v>
      </c>
      <c r="I23" s="67">
        <f t="shared" si="1"/>
        <v>19</v>
      </c>
      <c r="J23" s="67">
        <f t="shared" si="1"/>
        <v>0</v>
      </c>
      <c r="K23" s="67">
        <f t="shared" si="1"/>
        <v>27.000000000000227</v>
      </c>
      <c r="L23" s="67">
        <f t="shared" si="1"/>
        <v>170</v>
      </c>
      <c r="M23" s="67">
        <f t="shared" si="1"/>
        <v>57.959870550162123</v>
      </c>
      <c r="N23" s="67">
        <f t="shared" si="1"/>
        <v>77.000000000000227</v>
      </c>
      <c r="O23" s="67">
        <f t="shared" si="1"/>
        <v>199.99999999999932</v>
      </c>
      <c r="P23" s="67">
        <f t="shared" si="1"/>
        <v>952.00000000000011</v>
      </c>
      <c r="Q23" s="67">
        <f t="shared" si="1"/>
        <v>220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237</v>
      </c>
      <c r="D27" s="67">
        <f t="shared" si="2"/>
        <v>237</v>
      </c>
      <c r="E27" s="67">
        <f t="shared" si="2"/>
        <v>237</v>
      </c>
      <c r="F27" s="67">
        <f t="shared" si="2"/>
        <v>237</v>
      </c>
      <c r="G27" s="67">
        <f t="shared" si="2"/>
        <v>237</v>
      </c>
      <c r="H27" s="67">
        <f t="shared" si="2"/>
        <v>236.99999999999818</v>
      </c>
      <c r="I27" s="67">
        <f t="shared" si="2"/>
        <v>237</v>
      </c>
      <c r="J27" s="67">
        <f t="shared" si="2"/>
        <v>237</v>
      </c>
      <c r="K27" s="67">
        <f t="shared" si="2"/>
        <v>1119.1250000000036</v>
      </c>
      <c r="L27" s="67">
        <f t="shared" si="2"/>
        <v>7079.125</v>
      </c>
      <c r="M27" s="67">
        <f t="shared" si="2"/>
        <v>620.12500000000364</v>
      </c>
      <c r="N27" s="67">
        <f t="shared" si="2"/>
        <v>1236.125</v>
      </c>
      <c r="O27" s="67">
        <f t="shared" si="2"/>
        <v>1662.1249999999927</v>
      </c>
      <c r="P27" s="67">
        <f t="shared" si="2"/>
        <v>11036.000000000005</v>
      </c>
      <c r="Q27" s="67">
        <f t="shared" si="2"/>
        <v>120.99999999999818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160.5</v>
      </c>
      <c r="D30" s="67">
        <f t="shared" si="3"/>
        <v>160.5</v>
      </c>
      <c r="E30" s="67">
        <f t="shared" si="3"/>
        <v>160.5</v>
      </c>
      <c r="F30" s="67">
        <f t="shared" si="3"/>
        <v>160.5</v>
      </c>
      <c r="G30" s="67">
        <f t="shared" si="3"/>
        <v>450.73770163825429</v>
      </c>
      <c r="H30" s="67">
        <f t="shared" si="3"/>
        <v>170.78179870197346</v>
      </c>
      <c r="I30" s="67">
        <f t="shared" si="3"/>
        <v>160.5</v>
      </c>
      <c r="J30" s="67">
        <f t="shared" si="3"/>
        <v>160.5</v>
      </c>
      <c r="K30" s="67">
        <f t="shared" si="3"/>
        <v>569.93364179043238</v>
      </c>
      <c r="L30" s="67">
        <f t="shared" si="3"/>
        <v>5107.2810590432855</v>
      </c>
      <c r="M30" s="67">
        <f t="shared" si="3"/>
        <v>1113.0270815226868</v>
      </c>
      <c r="N30" s="67">
        <f t="shared" si="3"/>
        <v>1604.125</v>
      </c>
      <c r="O30" s="67">
        <f t="shared" si="3"/>
        <v>801.0974144331467</v>
      </c>
      <c r="P30" s="67">
        <f t="shared" si="3"/>
        <v>9025.6819405139668</v>
      </c>
      <c r="Q30" s="67">
        <f t="shared" si="3"/>
        <v>23.749999999999091</v>
      </c>
    </row>
    <row r="31" spans="1:17" ht="12" customHeight="1" x14ac:dyDescent="0.25">
      <c r="A31" s="29" t="s">
        <v>140</v>
      </c>
      <c r="B31" s="83"/>
      <c r="C31" s="83">
        <f t="shared" si="3"/>
        <v>175.69135820957035</v>
      </c>
      <c r="D31" s="83">
        <f t="shared" si="3"/>
        <v>608.34394095671132</v>
      </c>
      <c r="E31" s="83">
        <f t="shared" si="3"/>
        <v>634.11110887243058</v>
      </c>
      <c r="F31" s="83">
        <f t="shared" si="3"/>
        <v>455.30897451558076</v>
      </c>
      <c r="G31" s="83">
        <f t="shared" si="3"/>
        <v>0</v>
      </c>
      <c r="H31" s="83">
        <f t="shared" si="3"/>
        <v>76.5</v>
      </c>
      <c r="I31" s="83">
        <f t="shared" si="3"/>
        <v>859.46685497920134</v>
      </c>
      <c r="J31" s="83">
        <f t="shared" si="3"/>
        <v>331.01506195378352</v>
      </c>
      <c r="K31" s="83">
        <f t="shared" si="3"/>
        <v>993.5382175558243</v>
      </c>
      <c r="L31" s="83">
        <f t="shared" si="3"/>
        <v>0</v>
      </c>
      <c r="M31" s="83">
        <f t="shared" si="3"/>
        <v>0.13321764359625377</v>
      </c>
      <c r="N31" s="83">
        <f t="shared" si="3"/>
        <v>0</v>
      </c>
      <c r="O31" s="83">
        <f t="shared" si="3"/>
        <v>631.64028720510396</v>
      </c>
      <c r="P31" s="83">
        <f t="shared" si="3"/>
        <v>2926.9999999999995</v>
      </c>
      <c r="Q31" s="83">
        <f t="shared" si="3"/>
        <v>423.99999999999955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882.125</v>
      </c>
      <c r="D35" s="67">
        <f>RES_hhdet_in!D$107</f>
        <v>6842.125</v>
      </c>
      <c r="E35" s="67">
        <f>RES_hhdet_in!E$107</f>
        <v>331.125</v>
      </c>
      <c r="F35" s="67">
        <f>RES_hhdet_in!F$107</f>
        <v>235.125</v>
      </c>
      <c r="G35" s="67">
        <f>RES_hhdet_in!G$107</f>
        <v>416.125</v>
      </c>
      <c r="H35" s="67">
        <f>RES_hhdet_in!H$107</f>
        <v>530.125</v>
      </c>
      <c r="I35" s="67">
        <f>RES_hhdet_in!I$107</f>
        <v>2788.125</v>
      </c>
      <c r="J35" s="67">
        <f>RES_hhdet_in!J$107</f>
        <v>622.125</v>
      </c>
      <c r="K35" s="67">
        <f>RES_hhdet_in!K$107</f>
        <v>5226.125</v>
      </c>
      <c r="L35" s="67">
        <f>RES_hhdet_in!L$107</f>
        <v>3079.125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27</v>
      </c>
      <c r="D37" s="67">
        <f>RES_hhdet_in!D$110</f>
        <v>170</v>
      </c>
      <c r="E37" s="67">
        <f>RES_hhdet_in!E$110</f>
        <v>61</v>
      </c>
      <c r="F37" s="67">
        <f>RES_hhdet_in!F$110</f>
        <v>62</v>
      </c>
      <c r="G37" s="67">
        <f>RES_hhdet_in!G$110</f>
        <v>70</v>
      </c>
      <c r="H37" s="67">
        <f>RES_hhdet_in!H$110</f>
        <v>92</v>
      </c>
      <c r="I37" s="67">
        <f>RES_hhdet_in!I$110</f>
        <v>219</v>
      </c>
      <c r="J37" s="67">
        <f>RES_hhdet_in!J$110</f>
        <v>168</v>
      </c>
      <c r="K37" s="67">
        <f>RES_hhdet_in!K$110</f>
        <v>394</v>
      </c>
      <c r="L37" s="67">
        <f>RES_hhdet_in!L$110</f>
        <v>468</v>
      </c>
      <c r="M37" s="67">
        <f>RES_hhdet_in!M$110</f>
        <v>134.95987055016184</v>
      </c>
      <c r="N37" s="67">
        <f>RES_hhdet_in!N$110</f>
        <v>200</v>
      </c>
      <c r="O37" s="67">
        <f>RES_hhdet_in!O$110</f>
        <v>308</v>
      </c>
      <c r="P37" s="67">
        <f>RES_hhdet_in!P$110</f>
        <v>0</v>
      </c>
      <c r="Q37" s="67">
        <f>RES_hhdet_in!Q$110</f>
        <v>243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961</v>
      </c>
      <c r="D41" s="67">
        <f>RES_hhdet_in!D$116</f>
        <v>6921</v>
      </c>
      <c r="E41" s="67">
        <f>RES_hhdet_in!E$116</f>
        <v>410</v>
      </c>
      <c r="F41" s="67">
        <f>RES_hhdet_in!F$116</f>
        <v>314</v>
      </c>
      <c r="G41" s="67">
        <f>RES_hhdet_in!G$116</f>
        <v>495</v>
      </c>
      <c r="H41" s="67">
        <f>RES_hhdet_in!H$116</f>
        <v>609</v>
      </c>
      <c r="I41" s="67">
        <f>RES_hhdet_in!I$116</f>
        <v>2867</v>
      </c>
      <c r="J41" s="67">
        <f>RES_hhdet_in!J$116</f>
        <v>701</v>
      </c>
      <c r="K41" s="67">
        <f>RES_hhdet_in!K$116</f>
        <v>6187.125</v>
      </c>
      <c r="L41" s="67">
        <f>RES_hhdet_in!L$116</f>
        <v>10000.125000000002</v>
      </c>
      <c r="M41" s="67">
        <f>RES_hhdet_in!M$116</f>
        <v>331.125</v>
      </c>
      <c r="N41" s="67">
        <f>RES_hhdet_in!N$116</f>
        <v>235.125</v>
      </c>
      <c r="O41" s="67">
        <f>RES_hhdet_in!O$116</f>
        <v>416.125</v>
      </c>
      <c r="P41" s="67">
        <f>RES_hhdet_in!P$116</f>
        <v>0</v>
      </c>
      <c r="Q41" s="67">
        <f>RES_hhdet_in!Q$116</f>
        <v>5.7287508070658077E-14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587.50000000000011</v>
      </c>
      <c r="D44" s="67">
        <f>RES_hhdet_in!D$121</f>
        <v>5557.5</v>
      </c>
      <c r="E44" s="67">
        <f>RES_hhdet_in!E$121</f>
        <v>858.49999999999932</v>
      </c>
      <c r="F44" s="67">
        <f>RES_hhdet_in!F$121</f>
        <v>605.50000000000034</v>
      </c>
      <c r="G44" s="67">
        <f>RES_hhdet_in!G$121</f>
        <v>186.73770163825424</v>
      </c>
      <c r="H44" s="67">
        <f>RES_hhdet_in!H$121</f>
        <v>245.78179870197283</v>
      </c>
      <c r="I44" s="67">
        <f>RES_hhdet_in!I$121</f>
        <v>2567.4999999999991</v>
      </c>
      <c r="J44" s="67">
        <f>RES_hhdet_in!J$121</f>
        <v>753.50000000000011</v>
      </c>
      <c r="K44" s="67">
        <f>RES_hhdet_in!K$121</f>
        <v>4767.9336417904306</v>
      </c>
      <c r="L44" s="67">
        <f>RES_hhdet_in!L$121</f>
        <v>6213.2810590432891</v>
      </c>
      <c r="M44" s="67">
        <f>RES_hhdet_in!M$121</f>
        <v>304.02708152268332</v>
      </c>
      <c r="N44" s="67">
        <f>RES_hhdet_in!N$121</f>
        <v>204.1250000000004</v>
      </c>
      <c r="O44" s="67">
        <f>RES_hhdet_in!O$121</f>
        <v>144.0974144331507</v>
      </c>
      <c r="P44" s="67">
        <f>RES_hhdet_in!P$121</f>
        <v>916.68194051396495</v>
      </c>
      <c r="Q44" s="67">
        <f>RES_hhdet_in!Q$121</f>
        <v>326.75</v>
      </c>
    </row>
    <row r="45" spans="1:17" ht="12" customHeight="1" x14ac:dyDescent="0.25">
      <c r="A45" s="29" t="s">
        <v>140</v>
      </c>
      <c r="B45" s="83"/>
      <c r="C45" s="83">
        <f>RES_hhdet_in!C$122</f>
        <v>472.69135820957024</v>
      </c>
      <c r="D45" s="83">
        <f>RES_hhdet_in!D$122</f>
        <v>1895.3439409567113</v>
      </c>
      <c r="E45" s="83">
        <f>RES_hhdet_in!E$122</f>
        <v>109.11110887243048</v>
      </c>
      <c r="F45" s="83">
        <f>RES_hhdet_in!F$122</f>
        <v>87.308974515580871</v>
      </c>
      <c r="G45" s="83">
        <f>RES_hhdet_in!G$122</f>
        <v>522</v>
      </c>
      <c r="H45" s="83">
        <f>RES_hhdet_in!H$122</f>
        <v>373.49999999999972</v>
      </c>
      <c r="I45" s="83">
        <f>RES_hhdet_in!I$122</f>
        <v>1082.466854979202</v>
      </c>
      <c r="J45" s="83">
        <f>RES_hhdet_in!J$122</f>
        <v>202.01506195378352</v>
      </c>
      <c r="K45" s="83">
        <f>RES_hhdet_in!K$122</f>
        <v>1863.5382175558234</v>
      </c>
      <c r="L45" s="83">
        <f>RES_hhdet_in!L$122</f>
        <v>1814.9999999999995</v>
      </c>
      <c r="M45" s="83">
        <f>RES_hhdet_in!M$122</f>
        <v>520.1332176435975</v>
      </c>
      <c r="N45" s="83">
        <f>RES_hhdet_in!N$122</f>
        <v>399.00000000000006</v>
      </c>
      <c r="O45" s="83">
        <f>RES_hhdet_in!O$122</f>
        <v>42.640287205103533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321.28861361639429</v>
      </c>
      <c r="D49" s="67">
        <f>RES_hhdet_in_new!D$107</f>
        <v>1822.8700927267107</v>
      </c>
      <c r="E49" s="67">
        <f>RES_hhdet_in_new!E$107</f>
        <v>109.11110887243048</v>
      </c>
      <c r="F49" s="67">
        <f>RES_hhdet_in_new!F$107</f>
        <v>87.308974515580871</v>
      </c>
      <c r="G49" s="67">
        <f>RES_hhdet_in_new!G$107</f>
        <v>200.65976109578975</v>
      </c>
      <c r="H49" s="67">
        <f>RES_hhdet_in_new!H$107</f>
        <v>225.54160761969163</v>
      </c>
      <c r="I49" s="67">
        <f>RES_hhdet_in_new!I$107</f>
        <v>1082.466854979202</v>
      </c>
      <c r="J49" s="67">
        <f>RES_hhdet_in_new!J$107</f>
        <v>202.01506195378352</v>
      </c>
      <c r="K49" s="67">
        <f>RES_hhdet_in_new!K$107</f>
        <v>1863.5382175558227</v>
      </c>
      <c r="L49" s="67">
        <f>RES_hhdet_in_new!L$107</f>
        <v>1331.043467615541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10</v>
      </c>
      <c r="D51" s="67">
        <f>RES_hhdet_in_new!D$110</f>
        <v>45</v>
      </c>
      <c r="E51" s="67">
        <f>RES_hhdet_in_new!E$110</f>
        <v>20</v>
      </c>
      <c r="F51" s="67">
        <f>RES_hhdet_in_new!F$110</f>
        <v>23</v>
      </c>
      <c r="G51" s="67">
        <f>RES_hhdet_in_new!G$110</f>
        <v>34</v>
      </c>
      <c r="H51" s="67">
        <f>RES_hhdet_in_new!H$110</f>
        <v>39</v>
      </c>
      <c r="I51" s="67">
        <f>RES_hhdet_in_new!I$110</f>
        <v>85</v>
      </c>
      <c r="J51" s="67">
        <f>RES_hhdet_in_new!J$110</f>
        <v>55</v>
      </c>
      <c r="K51" s="67">
        <f>RES_hhdet_in_new!K$110</f>
        <v>139.99999999999994</v>
      </c>
      <c r="L51" s="67">
        <f>RES_hhdet_in_new!L$110</f>
        <v>201.99999999999997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321.28861361639429</v>
      </c>
      <c r="D55" s="67">
        <f>RES_hhdet_in_new!D$116</f>
        <v>1822.8700927267107</v>
      </c>
      <c r="E55" s="67">
        <f>RES_hhdet_in_new!E$116</f>
        <v>109.11110887243048</v>
      </c>
      <c r="F55" s="67">
        <f>RES_hhdet_in_new!F$116</f>
        <v>87.308974515580871</v>
      </c>
      <c r="G55" s="67">
        <f>RES_hhdet_in_new!G$116</f>
        <v>200.65976109578975</v>
      </c>
      <c r="H55" s="67">
        <f>RES_hhdet_in_new!H$116</f>
        <v>225.54160761969163</v>
      </c>
      <c r="I55" s="67">
        <f>RES_hhdet_in_new!I$116</f>
        <v>1082.466854979202</v>
      </c>
      <c r="J55" s="67">
        <f>RES_hhdet_in_new!J$116</f>
        <v>202.01506195378352</v>
      </c>
      <c r="K55" s="67">
        <f>RES_hhdet_in_new!K$116</f>
        <v>1863.5382175558227</v>
      </c>
      <c r="L55" s="67">
        <f>RES_hhdet_in_new!L$116</f>
        <v>1331.043467615541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321.28861361639429</v>
      </c>
      <c r="D59" s="83">
        <f>RES_hhdet_in_new!D$122</f>
        <v>1822.8700927267107</v>
      </c>
      <c r="E59" s="83">
        <f>RES_hhdet_in_new!E$122</f>
        <v>109.11110887243048</v>
      </c>
      <c r="F59" s="83">
        <f>RES_hhdet_in_new!F$122</f>
        <v>87.308974515580871</v>
      </c>
      <c r="G59" s="83">
        <f>RES_hhdet_in_new!G$122</f>
        <v>200.65976109578975</v>
      </c>
      <c r="H59" s="83">
        <f>RES_hhdet_in_new!H$122</f>
        <v>225.54160761969163</v>
      </c>
      <c r="I59" s="83">
        <f>RES_hhdet_in_new!I$122</f>
        <v>1082.466854979202</v>
      </c>
      <c r="J59" s="83">
        <f>RES_hhdet_in_new!J$122</f>
        <v>202.01506195378352</v>
      </c>
      <c r="K59" s="83">
        <f>RES_hhdet_in_new!K$122</f>
        <v>1863.5382175558227</v>
      </c>
      <c r="L59" s="83">
        <f>RES_hhdet_in_new!L$122</f>
        <v>1331.043467615541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560.83638638360571</v>
      </c>
      <c r="D63" s="67">
        <f t="shared" si="4"/>
        <v>5019.2549072732891</v>
      </c>
      <c r="E63" s="67">
        <f t="shared" si="4"/>
        <v>222.01389112756954</v>
      </c>
      <c r="F63" s="67">
        <f t="shared" si="4"/>
        <v>147.81602548441913</v>
      </c>
      <c r="G63" s="67">
        <f t="shared" si="4"/>
        <v>215.46523890421025</v>
      </c>
      <c r="H63" s="67">
        <f t="shared" si="4"/>
        <v>304.5833923803084</v>
      </c>
      <c r="I63" s="67">
        <f t="shared" si="4"/>
        <v>1705.658145020798</v>
      </c>
      <c r="J63" s="67">
        <f t="shared" si="4"/>
        <v>420.10993804621648</v>
      </c>
      <c r="K63" s="67">
        <f t="shared" si="4"/>
        <v>3362.5867824441775</v>
      </c>
      <c r="L63" s="67">
        <f t="shared" si="4"/>
        <v>1748.081532384459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17</v>
      </c>
      <c r="D65" s="67">
        <f t="shared" si="5"/>
        <v>125</v>
      </c>
      <c r="E65" s="67">
        <f t="shared" si="5"/>
        <v>41</v>
      </c>
      <c r="F65" s="67">
        <f t="shared" si="5"/>
        <v>39</v>
      </c>
      <c r="G65" s="67">
        <f t="shared" si="5"/>
        <v>36</v>
      </c>
      <c r="H65" s="67">
        <f t="shared" si="5"/>
        <v>53</v>
      </c>
      <c r="I65" s="67">
        <f t="shared" si="5"/>
        <v>134</v>
      </c>
      <c r="J65" s="67">
        <f t="shared" si="5"/>
        <v>113</v>
      </c>
      <c r="K65" s="67">
        <f t="shared" si="5"/>
        <v>254.00000000000006</v>
      </c>
      <c r="L65" s="67">
        <f t="shared" si="5"/>
        <v>266</v>
      </c>
      <c r="M65" s="67">
        <f t="shared" si="5"/>
        <v>134.95987055016184</v>
      </c>
      <c r="N65" s="67">
        <f t="shared" si="5"/>
        <v>200</v>
      </c>
      <c r="O65" s="67">
        <f t="shared" si="5"/>
        <v>308</v>
      </c>
      <c r="P65" s="67">
        <f t="shared" si="5"/>
        <v>0</v>
      </c>
      <c r="Q65" s="67">
        <f t="shared" si="5"/>
        <v>243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639.71138638360571</v>
      </c>
      <c r="D69" s="67">
        <f t="shared" si="6"/>
        <v>5098.1299072732891</v>
      </c>
      <c r="E69" s="67">
        <f t="shared" si="6"/>
        <v>300.88889112756954</v>
      </c>
      <c r="F69" s="67">
        <f t="shared" si="6"/>
        <v>226.69102548441913</v>
      </c>
      <c r="G69" s="67">
        <f t="shared" si="6"/>
        <v>294.34023890421025</v>
      </c>
      <c r="H69" s="67">
        <f t="shared" si="6"/>
        <v>383.4583923803084</v>
      </c>
      <c r="I69" s="67">
        <f t="shared" si="6"/>
        <v>1784.533145020798</v>
      </c>
      <c r="J69" s="67">
        <f t="shared" si="6"/>
        <v>498.98493804621648</v>
      </c>
      <c r="K69" s="67">
        <f t="shared" si="6"/>
        <v>4323.5867824441775</v>
      </c>
      <c r="L69" s="67">
        <f t="shared" si="6"/>
        <v>8669.0815323844618</v>
      </c>
      <c r="M69" s="67">
        <f t="shared" si="6"/>
        <v>331.125</v>
      </c>
      <c r="N69" s="67">
        <f t="shared" si="6"/>
        <v>235.125</v>
      </c>
      <c r="O69" s="67">
        <f t="shared" si="6"/>
        <v>416.125</v>
      </c>
      <c r="P69" s="67">
        <f t="shared" si="6"/>
        <v>0</v>
      </c>
      <c r="Q69" s="67">
        <f t="shared" si="6"/>
        <v>5.7287508070658077E-14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587.50000000000011</v>
      </c>
      <c r="D72" s="67">
        <f t="shared" si="7"/>
        <v>5557.5</v>
      </c>
      <c r="E72" s="67">
        <f t="shared" si="7"/>
        <v>858.49999999999932</v>
      </c>
      <c r="F72" s="67">
        <f t="shared" si="7"/>
        <v>605.50000000000034</v>
      </c>
      <c r="G72" s="67">
        <f t="shared" si="7"/>
        <v>186.73770163825424</v>
      </c>
      <c r="H72" s="67">
        <f t="shared" si="7"/>
        <v>245.78179870197283</v>
      </c>
      <c r="I72" s="67">
        <f t="shared" si="7"/>
        <v>2567.4999999999991</v>
      </c>
      <c r="J72" s="67">
        <f t="shared" si="7"/>
        <v>753.50000000000011</v>
      </c>
      <c r="K72" s="67">
        <f t="shared" si="7"/>
        <v>4767.9336417904306</v>
      </c>
      <c r="L72" s="67">
        <f t="shared" si="7"/>
        <v>6213.2810590432891</v>
      </c>
      <c r="M72" s="67">
        <f t="shared" si="7"/>
        <v>304.02708152268332</v>
      </c>
      <c r="N72" s="67">
        <f t="shared" si="7"/>
        <v>204.1250000000004</v>
      </c>
      <c r="O72" s="67">
        <f t="shared" si="7"/>
        <v>144.0974144331507</v>
      </c>
      <c r="P72" s="67">
        <f t="shared" si="7"/>
        <v>916.68194051396495</v>
      </c>
      <c r="Q72" s="67">
        <f t="shared" si="7"/>
        <v>326.75</v>
      </c>
    </row>
    <row r="73" spans="1:17" ht="12" customHeight="1" x14ac:dyDescent="0.25">
      <c r="A73" s="159" t="s">
        <v>140</v>
      </c>
      <c r="B73" s="83"/>
      <c r="C73" s="83">
        <f t="shared" si="7"/>
        <v>151.40274459317595</v>
      </c>
      <c r="D73" s="83">
        <f t="shared" si="7"/>
        <v>72.473848230000613</v>
      </c>
      <c r="E73" s="83">
        <f t="shared" si="7"/>
        <v>0</v>
      </c>
      <c r="F73" s="83">
        <f t="shared" si="7"/>
        <v>0</v>
      </c>
      <c r="G73" s="83">
        <f t="shared" si="7"/>
        <v>321.34023890421025</v>
      </c>
      <c r="H73" s="83">
        <f t="shared" si="7"/>
        <v>147.95839238030808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483.95653238445857</v>
      </c>
      <c r="M73" s="83">
        <f t="shared" si="7"/>
        <v>520.1332176435975</v>
      </c>
      <c r="N73" s="83">
        <f t="shared" si="7"/>
        <v>399.00000000000006</v>
      </c>
      <c r="O73" s="83">
        <f t="shared" si="7"/>
        <v>42.640287205103533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5128.875</v>
      </c>
      <c r="L79" s="80">
        <f>RES_hhdet_numvin!L107</f>
        <v>3079.125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356</v>
      </c>
      <c r="L81" s="80">
        <f>RES_hhdet_numvin!L110</f>
        <v>491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5128.875</v>
      </c>
      <c r="L85" s="80">
        <f>RES_hhdet_numvin!L116</f>
        <v>3079.125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4582.2687229581425</v>
      </c>
      <c r="L88" s="80">
        <f>RES_hhdet_numvin!L121</f>
        <v>1541.7312770418578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546.60627704185799</v>
      </c>
      <c r="L89" s="78">
        <f>RES_hhdet_numvin!L122</f>
        <v>1537.393722958142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2.3972549710213493</v>
      </c>
      <c r="C93" s="168">
        <f t="shared" ref="C93:Q93" si="8">SUM(C94,C97,C99,C108)</f>
        <v>2.7081757414285259</v>
      </c>
      <c r="D93" s="168">
        <f t="shared" si="8"/>
        <v>8.5171626280692738</v>
      </c>
      <c r="E93" s="168">
        <f t="shared" si="8"/>
        <v>8.8153945879978828</v>
      </c>
      <c r="F93" s="168">
        <f t="shared" si="8"/>
        <v>7.8101634927297487</v>
      </c>
      <c r="G93" s="168">
        <f t="shared" si="8"/>
        <v>8.3959614512703329</v>
      </c>
      <c r="H93" s="168">
        <f t="shared" si="8"/>
        <v>8.6084484191794424</v>
      </c>
      <c r="I93" s="168">
        <f t="shared" si="8"/>
        <v>10.921999820048281</v>
      </c>
      <c r="J93" s="168">
        <f t="shared" si="8"/>
        <v>11.428067726510633</v>
      </c>
      <c r="K93" s="168">
        <f t="shared" si="8"/>
        <v>15.846417320708731</v>
      </c>
      <c r="L93" s="168">
        <f t="shared" si="8"/>
        <v>19.828035964170276</v>
      </c>
      <c r="M93" s="168">
        <f t="shared" si="8"/>
        <v>16.875232055670885</v>
      </c>
      <c r="N93" s="168">
        <f t="shared" si="8"/>
        <v>16.526812462618157</v>
      </c>
      <c r="O93" s="168">
        <f t="shared" si="8"/>
        <v>14.400454689338908</v>
      </c>
      <c r="P93" s="168">
        <f t="shared" si="8"/>
        <v>5.8992709571199722</v>
      </c>
      <c r="Q93" s="168">
        <f t="shared" si="8"/>
        <v>5.7788922595197008</v>
      </c>
    </row>
    <row r="94" spans="1:17" ht="12" customHeight="1" x14ac:dyDescent="0.25">
      <c r="A94" s="158" t="s">
        <v>65</v>
      </c>
      <c r="B94" s="157">
        <f>SUM(B95:B96)</f>
        <v>1.9368046113102377</v>
      </c>
      <c r="C94" s="157">
        <f t="shared" ref="C94:Q94" si="9">SUM(C95:C96)</f>
        <v>2.098883055464758</v>
      </c>
      <c r="D94" s="157">
        <f t="shared" si="9"/>
        <v>6.6717290511046956</v>
      </c>
      <c r="E94" s="157">
        <f t="shared" si="9"/>
        <v>6.5724629146140714</v>
      </c>
      <c r="F94" s="157">
        <f t="shared" si="9"/>
        <v>6.0565736010306903</v>
      </c>
      <c r="G94" s="157">
        <f t="shared" si="9"/>
        <v>5.6115908539551107</v>
      </c>
      <c r="H94" s="157">
        <f t="shared" si="9"/>
        <v>6.2349920141352131</v>
      </c>
      <c r="I94" s="157">
        <f t="shared" si="9"/>
        <v>6.9298876898337474</v>
      </c>
      <c r="J94" s="157">
        <f t="shared" si="9"/>
        <v>8.2799219525266565</v>
      </c>
      <c r="K94" s="157">
        <f t="shared" si="9"/>
        <v>10.894863111994612</v>
      </c>
      <c r="L94" s="157">
        <f t="shared" si="9"/>
        <v>15.106253138312272</v>
      </c>
      <c r="M94" s="157">
        <f t="shared" si="9"/>
        <v>12.120177486569087</v>
      </c>
      <c r="N94" s="157">
        <f t="shared" si="9"/>
        <v>11.810218746590467</v>
      </c>
      <c r="O94" s="157">
        <f t="shared" si="9"/>
        <v>10.364620696362939</v>
      </c>
      <c r="P94" s="157">
        <f t="shared" si="9"/>
        <v>4.130406417614755</v>
      </c>
      <c r="Q94" s="157">
        <f t="shared" si="9"/>
        <v>4.0646761051207365</v>
      </c>
    </row>
    <row r="95" spans="1:17" ht="12" customHeight="1" x14ac:dyDescent="0.25">
      <c r="A95" s="23" t="s">
        <v>153</v>
      </c>
      <c r="B95" s="156">
        <f>RES_hhdet_fec!B$107</f>
        <v>1.9346515656368604</v>
      </c>
      <c r="C95" s="156">
        <f>RES_hhdet_fec!C$107</f>
        <v>2.0944599999999998</v>
      </c>
      <c r="D95" s="156">
        <f>RES_hhdet_fec!D$107</f>
        <v>6.6567800000000021</v>
      </c>
      <c r="E95" s="156">
        <f>RES_hhdet_fec!E$107</f>
        <v>6.536439999999998</v>
      </c>
      <c r="F95" s="156">
        <f>RES_hhdet_fec!F$107</f>
        <v>6.0485500000000005</v>
      </c>
      <c r="G95" s="156">
        <f>RES_hhdet_fec!G$107</f>
        <v>5.5651733172955806</v>
      </c>
      <c r="H95" s="156">
        <f>RES_hhdet_fec!H$107</f>
        <v>6.1999999999999984</v>
      </c>
      <c r="I95" s="156">
        <f>RES_hhdet_fec!I$107</f>
        <v>6.8464800000000006</v>
      </c>
      <c r="J95" s="156">
        <f>RES_hhdet_fec!J$107</f>
        <v>8.2362199999999977</v>
      </c>
      <c r="K95" s="156">
        <f>RES_hhdet_fec!K$107</f>
        <v>10.785869999999996</v>
      </c>
      <c r="L95" s="156">
        <f>RES_hhdet_fec!L$107</f>
        <v>15.023402828146439</v>
      </c>
      <c r="M95" s="156">
        <f>RES_hhdet_fec!M$107</f>
        <v>12.061655417635848</v>
      </c>
      <c r="N95" s="156">
        <f>RES_hhdet_fec!N$107</f>
        <v>11.751134074161527</v>
      </c>
      <c r="O95" s="156">
        <f>RES_hhdet_fec!O$107</f>
        <v>10.318142883238556</v>
      </c>
      <c r="P95" s="156">
        <f>RES_hhdet_fec!P$107</f>
        <v>4.1081599812188774</v>
      </c>
      <c r="Q95" s="156">
        <f>RES_hhdet_fec!Q$107</f>
        <v>4.036495653004688</v>
      </c>
    </row>
    <row r="96" spans="1:17" ht="12" customHeight="1" x14ac:dyDescent="0.25">
      <c r="A96" s="23" t="s">
        <v>60</v>
      </c>
      <c r="B96" s="156">
        <f>RES_hhdet_fec!B$108</f>
        <v>2.1530456733773011E-3</v>
      </c>
      <c r="C96" s="156">
        <f>RES_hhdet_fec!C$108</f>
        <v>4.4230554647580475E-3</v>
      </c>
      <c r="D96" s="156">
        <f>RES_hhdet_fec!D$108</f>
        <v>1.4949051104693679E-2</v>
      </c>
      <c r="E96" s="156">
        <f>RES_hhdet_fec!E$108</f>
        <v>3.6022914614073413E-2</v>
      </c>
      <c r="F96" s="156">
        <f>RES_hhdet_fec!F$108</f>
        <v>8.0236010306898396E-3</v>
      </c>
      <c r="G96" s="156">
        <f>RES_hhdet_fec!G$108</f>
        <v>4.6417536659530009E-2</v>
      </c>
      <c r="H96" s="156">
        <f>RES_hhdet_fec!H$108</f>
        <v>3.4992014135214494E-2</v>
      </c>
      <c r="I96" s="156">
        <f>RES_hhdet_fec!I$108</f>
        <v>8.3407689833746385E-2</v>
      </c>
      <c r="J96" s="156">
        <f>RES_hhdet_fec!J$108</f>
        <v>4.3701952526658872E-2</v>
      </c>
      <c r="K96" s="156">
        <f>RES_hhdet_fec!K$108</f>
        <v>0.10899311199461684</v>
      </c>
      <c r="L96" s="156">
        <f>RES_hhdet_fec!L$108</f>
        <v>8.2850310165832566E-2</v>
      </c>
      <c r="M96" s="156">
        <f>RES_hhdet_fec!M$108</f>
        <v>5.8522068933238941E-2</v>
      </c>
      <c r="N96" s="156">
        <f>RES_hhdet_fec!N$108</f>
        <v>5.9084672428939722E-2</v>
      </c>
      <c r="O96" s="156">
        <f>RES_hhdet_fec!O$108</f>
        <v>4.6477813124382712E-2</v>
      </c>
      <c r="P96" s="156">
        <f>RES_hhdet_fec!P$108</f>
        <v>2.2246436395877769E-2</v>
      </c>
      <c r="Q96" s="156">
        <f>RES_hhdet_fec!Q$108</f>
        <v>2.8180452116048714E-2</v>
      </c>
    </row>
    <row r="97" spans="1:17" ht="12" customHeight="1" x14ac:dyDescent="0.25">
      <c r="A97" s="158" t="s">
        <v>112</v>
      </c>
      <c r="B97" s="157">
        <f>B98</f>
        <v>1.7602804530870387E-3</v>
      </c>
      <c r="C97" s="157">
        <f t="shared" ref="C97:Q97" si="10">C98</f>
        <v>2.6037449095584085E-3</v>
      </c>
      <c r="D97" s="157">
        <f t="shared" si="10"/>
        <v>9.0113713672685964E-3</v>
      </c>
      <c r="E97" s="157">
        <f t="shared" si="10"/>
        <v>1.0599225290641473E-2</v>
      </c>
      <c r="F97" s="157">
        <f t="shared" si="10"/>
        <v>1.220346480964728E-2</v>
      </c>
      <c r="G97" s="157">
        <f t="shared" si="10"/>
        <v>1.4140359936331436E-2</v>
      </c>
      <c r="H97" s="157">
        <f t="shared" si="10"/>
        <v>1.6786920875254203E-2</v>
      </c>
      <c r="I97" s="157">
        <f t="shared" si="10"/>
        <v>2.3729567691470294E-2</v>
      </c>
      <c r="J97" s="157">
        <f t="shared" si="10"/>
        <v>2.9659830411471088E-2</v>
      </c>
      <c r="K97" s="157">
        <f t="shared" si="10"/>
        <v>4.114802566482427E-2</v>
      </c>
      <c r="L97" s="157">
        <f t="shared" si="10"/>
        <v>4.889618554587484E-2</v>
      </c>
      <c r="M97" s="157">
        <f t="shared" si="10"/>
        <v>5.0803954550053175E-2</v>
      </c>
      <c r="N97" s="157">
        <f t="shared" si="10"/>
        <v>5.4871552218266083E-2</v>
      </c>
      <c r="O97" s="157">
        <f t="shared" si="10"/>
        <v>5.7630732669846606E-2</v>
      </c>
      <c r="P97" s="157">
        <f t="shared" si="10"/>
        <v>2.4681345445714216E-2</v>
      </c>
      <c r="Q97" s="157">
        <f t="shared" si="10"/>
        <v>2.4240112250292923E-2</v>
      </c>
    </row>
    <row r="98" spans="1:17" ht="12" customHeight="1" x14ac:dyDescent="0.25">
      <c r="A98" s="23" t="s">
        <v>60</v>
      </c>
      <c r="B98" s="156">
        <f>RES_hhdet_fec!B$110</f>
        <v>1.7602804530870387E-3</v>
      </c>
      <c r="C98" s="156">
        <f>RES_hhdet_fec!C$110</f>
        <v>2.6037449095584085E-3</v>
      </c>
      <c r="D98" s="156">
        <f>RES_hhdet_fec!D$110</f>
        <v>9.0113713672685964E-3</v>
      </c>
      <c r="E98" s="156">
        <f>RES_hhdet_fec!E$110</f>
        <v>1.0599225290641473E-2</v>
      </c>
      <c r="F98" s="156">
        <f>RES_hhdet_fec!F$110</f>
        <v>1.220346480964728E-2</v>
      </c>
      <c r="G98" s="156">
        <f>RES_hhdet_fec!G$110</f>
        <v>1.4140359936331436E-2</v>
      </c>
      <c r="H98" s="156">
        <f>RES_hhdet_fec!H$110</f>
        <v>1.6786920875254203E-2</v>
      </c>
      <c r="I98" s="156">
        <f>RES_hhdet_fec!I$110</f>
        <v>2.3729567691470294E-2</v>
      </c>
      <c r="J98" s="156">
        <f>RES_hhdet_fec!J$110</f>
        <v>2.9659830411471088E-2</v>
      </c>
      <c r="K98" s="156">
        <f>RES_hhdet_fec!K$110</f>
        <v>4.114802566482427E-2</v>
      </c>
      <c r="L98" s="156">
        <f>RES_hhdet_fec!L$110</f>
        <v>4.889618554587484E-2</v>
      </c>
      <c r="M98" s="156">
        <f>RES_hhdet_fec!M$110</f>
        <v>5.0803954550053175E-2</v>
      </c>
      <c r="N98" s="156">
        <f>RES_hhdet_fec!N$110</f>
        <v>5.4871552218266083E-2</v>
      </c>
      <c r="O98" s="156">
        <f>RES_hhdet_fec!O$110</f>
        <v>5.7630732669846606E-2</v>
      </c>
      <c r="P98" s="156">
        <f>RES_hhdet_fec!P$110</f>
        <v>2.4681345445714216E-2</v>
      </c>
      <c r="Q98" s="156">
        <f>RES_hhdet_fec!Q$110</f>
        <v>2.4240112250292923E-2</v>
      </c>
    </row>
    <row r="99" spans="1:17" ht="12" customHeight="1" x14ac:dyDescent="0.25">
      <c r="A99" s="158" t="s">
        <v>63</v>
      </c>
      <c r="B99" s="157">
        <f>SUM(B100:B101,B104:B105)</f>
        <v>0.27863195002950963</v>
      </c>
      <c r="C99" s="157">
        <f t="shared" ref="C99:Q99" si="11">SUM(C100:C101,C104:C105)</f>
        <v>0.37125556612089822</v>
      </c>
      <c r="D99" s="157">
        <f t="shared" si="11"/>
        <v>1.0593773375667497</v>
      </c>
      <c r="E99" s="157">
        <f t="shared" si="11"/>
        <v>1.338869985196498</v>
      </c>
      <c r="F99" s="157">
        <f t="shared" si="11"/>
        <v>1.1027800865942894</v>
      </c>
      <c r="G99" s="157">
        <f t="shared" si="11"/>
        <v>1.2918649063607432</v>
      </c>
      <c r="H99" s="157">
        <f t="shared" si="11"/>
        <v>1.3229892542036599</v>
      </c>
      <c r="I99" s="157">
        <f t="shared" si="11"/>
        <v>2.4397192443241886</v>
      </c>
      <c r="J99" s="157">
        <f t="shared" si="11"/>
        <v>2.0598958008497847</v>
      </c>
      <c r="K99" s="157">
        <f t="shared" si="11"/>
        <v>3.1410948162518424</v>
      </c>
      <c r="L99" s="157">
        <f t="shared" si="11"/>
        <v>2.8212762492469889</v>
      </c>
      <c r="M99" s="157">
        <f t="shared" si="11"/>
        <v>2.8721587146374539</v>
      </c>
      <c r="N99" s="157">
        <f t="shared" si="11"/>
        <v>2.9664566384784448</v>
      </c>
      <c r="O99" s="157">
        <f t="shared" si="11"/>
        <v>2.3405054419280447</v>
      </c>
      <c r="P99" s="157">
        <f t="shared" si="11"/>
        <v>1.0494737595331687</v>
      </c>
      <c r="Q99" s="157">
        <f t="shared" si="11"/>
        <v>0.96907378335626781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0.27863195002950963</v>
      </c>
      <c r="C104" s="162">
        <f>RES_hhdet_fec!C$116</f>
        <v>0.37125556612089822</v>
      </c>
      <c r="D104" s="162">
        <f>RES_hhdet_fec!D$116</f>
        <v>1.0593773375667497</v>
      </c>
      <c r="E104" s="162">
        <f>RES_hhdet_fec!E$116</f>
        <v>1.338869985196498</v>
      </c>
      <c r="F104" s="162">
        <f>RES_hhdet_fec!F$116</f>
        <v>1.1027800865942894</v>
      </c>
      <c r="G104" s="162">
        <f>RES_hhdet_fec!G$116</f>
        <v>1.2918649063607432</v>
      </c>
      <c r="H104" s="162">
        <f>RES_hhdet_fec!H$116</f>
        <v>1.3229892542036599</v>
      </c>
      <c r="I104" s="162">
        <f>RES_hhdet_fec!I$116</f>
        <v>2.4397192443241886</v>
      </c>
      <c r="J104" s="162">
        <f>RES_hhdet_fec!J$116</f>
        <v>2.0598958008497847</v>
      </c>
      <c r="K104" s="162">
        <f>RES_hhdet_fec!K$116</f>
        <v>3.1410948162518424</v>
      </c>
      <c r="L104" s="162">
        <f>RES_hhdet_fec!L$116</f>
        <v>2.8212762492469889</v>
      </c>
      <c r="M104" s="162">
        <f>RES_hhdet_fec!M$116</f>
        <v>2.8721587146374539</v>
      </c>
      <c r="N104" s="162">
        <f>RES_hhdet_fec!N$116</f>
        <v>2.9664566384784448</v>
      </c>
      <c r="O104" s="162">
        <f>RES_hhdet_fec!O$116</f>
        <v>2.3405054419280447</v>
      </c>
      <c r="P104" s="162">
        <f>RES_hhdet_fec!P$116</f>
        <v>1.0494737595331687</v>
      </c>
      <c r="Q104" s="162">
        <f>RES_hhdet_fec!Q$116</f>
        <v>0.96907378335626781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0.1800581292285148</v>
      </c>
      <c r="C108" s="157">
        <f t="shared" ref="C108:Q108" si="14">SUM(C109:C110)</f>
        <v>0.23543337493331118</v>
      </c>
      <c r="D108" s="157">
        <f t="shared" si="14"/>
        <v>0.7770448680305595</v>
      </c>
      <c r="E108" s="157">
        <f t="shared" si="14"/>
        <v>0.89346246289667208</v>
      </c>
      <c r="F108" s="157">
        <f t="shared" si="14"/>
        <v>0.63860634029512187</v>
      </c>
      <c r="G108" s="157">
        <f t="shared" si="14"/>
        <v>1.4783653310181477</v>
      </c>
      <c r="H108" s="157">
        <f t="shared" si="14"/>
        <v>1.0336802299653156</v>
      </c>
      <c r="I108" s="157">
        <f t="shared" si="14"/>
        <v>1.5286633181988758</v>
      </c>
      <c r="J108" s="157">
        <f t="shared" si="14"/>
        <v>1.0585901427227211</v>
      </c>
      <c r="K108" s="157">
        <f t="shared" si="14"/>
        <v>1.7693113667974527</v>
      </c>
      <c r="L108" s="157">
        <f t="shared" si="14"/>
        <v>1.85161039106514</v>
      </c>
      <c r="M108" s="157">
        <f t="shared" si="14"/>
        <v>1.8320918999142921</v>
      </c>
      <c r="N108" s="157">
        <f t="shared" si="14"/>
        <v>1.6952655253309783</v>
      </c>
      <c r="O108" s="157">
        <f t="shared" si="14"/>
        <v>1.6376978183780779</v>
      </c>
      <c r="P108" s="157">
        <f t="shared" si="14"/>
        <v>0.69470943452633471</v>
      </c>
      <c r="Q108" s="157">
        <f t="shared" si="14"/>
        <v>0.72090225879240366</v>
      </c>
    </row>
    <row r="109" spans="1:17" ht="12" customHeight="1" x14ac:dyDescent="0.25">
      <c r="A109" s="23" t="s">
        <v>57</v>
      </c>
      <c r="B109" s="156">
        <f>RES_hhdet_fec!B$121</f>
        <v>0.14441429282533919</v>
      </c>
      <c r="C109" s="156">
        <f>RES_hhdet_fec!C$121</f>
        <v>0.18962775317317479</v>
      </c>
      <c r="D109" s="156">
        <f>RES_hhdet_fec!D$121</f>
        <v>0.64214456495321315</v>
      </c>
      <c r="E109" s="156">
        <f>RES_hhdet_fec!E$121</f>
        <v>0.81797455903391891</v>
      </c>
      <c r="F109" s="156">
        <f>RES_hhdet_fec!F$121</f>
        <v>0.54059789153602489</v>
      </c>
      <c r="G109" s="156">
        <f>RES_hhdet_fec!G$121</f>
        <v>1.4121882122299259</v>
      </c>
      <c r="H109" s="156">
        <f>RES_hhdet_fec!H$121</f>
        <v>0.7317679677360629</v>
      </c>
      <c r="I109" s="156">
        <f>RES_hhdet_fec!I$121</f>
        <v>1.4599016962548956</v>
      </c>
      <c r="J109" s="156">
        <f>RES_hhdet_fec!J$121</f>
        <v>0.8142656122471571</v>
      </c>
      <c r="K109" s="156">
        <f>RES_hhdet_fec!K$121</f>
        <v>1.7109508844339241</v>
      </c>
      <c r="L109" s="156">
        <f>RES_hhdet_fec!L$121</f>
        <v>1.5583623105719386</v>
      </c>
      <c r="M109" s="156">
        <f>RES_hhdet_fec!M$121</f>
        <v>1.4987111381111526</v>
      </c>
      <c r="N109" s="156">
        <f>RES_hhdet_fec!N$121</f>
        <v>1.3124487802241624</v>
      </c>
      <c r="O109" s="156">
        <f>RES_hhdet_fec!O$121</f>
        <v>1.3164877139097919</v>
      </c>
      <c r="P109" s="156">
        <f>RES_hhdet_fec!P$121</f>
        <v>0.55077130772663163</v>
      </c>
      <c r="Q109" s="156">
        <f>RES_hhdet_fec!Q$121</f>
        <v>0.60839573367545119</v>
      </c>
    </row>
    <row r="110" spans="1:17" ht="12" customHeight="1" x14ac:dyDescent="0.25">
      <c r="A110" s="29" t="s">
        <v>140</v>
      </c>
      <c r="B110" s="57">
        <f>RES_hhdet_fec!B$122</f>
        <v>3.5643836403175616E-2</v>
      </c>
      <c r="C110" s="57">
        <f>RES_hhdet_fec!C$122</f>
        <v>4.5805621760136396E-2</v>
      </c>
      <c r="D110" s="57">
        <f>RES_hhdet_fec!D$122</f>
        <v>0.13490030307734632</v>
      </c>
      <c r="E110" s="57">
        <f>RES_hhdet_fec!E$122</f>
        <v>7.5487903862753197E-2</v>
      </c>
      <c r="F110" s="57">
        <f>RES_hhdet_fec!F$122</f>
        <v>9.8008448759097019E-2</v>
      </c>
      <c r="G110" s="57">
        <f>RES_hhdet_fec!G$122</f>
        <v>6.6177118788221953E-2</v>
      </c>
      <c r="H110" s="57">
        <f>RES_hhdet_fec!H$122</f>
        <v>0.30191226222925266</v>
      </c>
      <c r="I110" s="57">
        <f>RES_hhdet_fec!I$122</f>
        <v>6.8761621943980153E-2</v>
      </c>
      <c r="J110" s="57">
        <f>RES_hhdet_fec!J$122</f>
        <v>0.24432453047556404</v>
      </c>
      <c r="K110" s="57">
        <f>RES_hhdet_fec!K$122</f>
        <v>5.8360482363528643E-2</v>
      </c>
      <c r="L110" s="57">
        <f>RES_hhdet_fec!L$122</f>
        <v>0.29324808049320139</v>
      </c>
      <c r="M110" s="57">
        <f>RES_hhdet_fec!M$122</f>
        <v>0.33338076180313958</v>
      </c>
      <c r="N110" s="57">
        <f>RES_hhdet_fec!N$122</f>
        <v>0.38281674510681579</v>
      </c>
      <c r="O110" s="57">
        <f>RES_hhdet_fec!O$122</f>
        <v>0.32121010446828591</v>
      </c>
      <c r="P110" s="57">
        <f>RES_hhdet_fec!P$122</f>
        <v>0.14393812679970314</v>
      </c>
      <c r="Q110" s="57">
        <f>RES_hhdet_fec!Q$122</f>
        <v>0.11250652511695247</v>
      </c>
    </row>
    <row r="112" spans="1:17" ht="12" customHeight="1" x14ac:dyDescent="0.25">
      <c r="A112" s="152" t="s">
        <v>119</v>
      </c>
      <c r="B112" s="168">
        <f>SUM(B113,B116,B118,B127)</f>
        <v>1.4751066619033959</v>
      </c>
      <c r="C112" s="168">
        <f t="shared" ref="C112:Q112" si="15">SUM(C113,C116,C118,C127)</f>
        <v>1.7262359249101384</v>
      </c>
      <c r="D112" s="168">
        <f t="shared" si="15"/>
        <v>5.8267985063436463</v>
      </c>
      <c r="E112" s="168">
        <f t="shared" si="15"/>
        <v>5.9935999928766552</v>
      </c>
      <c r="F112" s="168">
        <f t="shared" si="15"/>
        <v>5.3815480116459735</v>
      </c>
      <c r="G112" s="168">
        <f t="shared" si="15"/>
        <v>5.5778172492060891</v>
      </c>
      <c r="H112" s="168">
        <f t="shared" si="15"/>
        <v>5.9623189273795116</v>
      </c>
      <c r="I112" s="168">
        <f t="shared" si="15"/>
        <v>7.4293629209281971</v>
      </c>
      <c r="J112" s="168">
        <f t="shared" si="15"/>
        <v>8.0428098281363862</v>
      </c>
      <c r="K112" s="168">
        <f t="shared" si="15"/>
        <v>11.08258506567493</v>
      </c>
      <c r="L112" s="168">
        <f t="shared" si="15"/>
        <v>14.214224777742556</v>
      </c>
      <c r="M112" s="168">
        <f t="shared" si="15"/>
        <v>12.060635935426099</v>
      </c>
      <c r="N112" s="168">
        <f t="shared" si="15"/>
        <v>11.909539230517145</v>
      </c>
      <c r="O112" s="168">
        <f t="shared" si="15"/>
        <v>10.371667872094763</v>
      </c>
      <c r="P112" s="168">
        <f t="shared" si="15"/>
        <v>4.2972417976456931</v>
      </c>
      <c r="Q112" s="168">
        <f t="shared" si="15"/>
        <v>4.1965326965721284</v>
      </c>
    </row>
    <row r="113" spans="1:17" ht="12" customHeight="1" x14ac:dyDescent="0.25">
      <c r="A113" s="158" t="s">
        <v>65</v>
      </c>
      <c r="B113" s="157">
        <f>SUM(B114:B115)</f>
        <v>1.228973694156055</v>
      </c>
      <c r="C113" s="157">
        <f t="shared" ref="C113:Q113" si="16">SUM(C114:C115)</f>
        <v>1.3864024445427863</v>
      </c>
      <c r="D113" s="157">
        <f t="shared" si="16"/>
        <v>4.7415359042831282</v>
      </c>
      <c r="E113" s="157">
        <f t="shared" si="16"/>
        <v>4.6904318021344809</v>
      </c>
      <c r="F113" s="157">
        <f t="shared" si="16"/>
        <v>4.3262063159571325</v>
      </c>
      <c r="G113" s="157">
        <f t="shared" si="16"/>
        <v>4.0328348346595488</v>
      </c>
      <c r="H113" s="157">
        <f t="shared" si="16"/>
        <v>4.4929321025679032</v>
      </c>
      <c r="I113" s="157">
        <f t="shared" si="16"/>
        <v>5.0575571447647709</v>
      </c>
      <c r="J113" s="157">
        <f t="shared" si="16"/>
        <v>6.0462960595827271</v>
      </c>
      <c r="K113" s="157">
        <f t="shared" si="16"/>
        <v>8.0636285798480873</v>
      </c>
      <c r="L113" s="157">
        <f t="shared" si="16"/>
        <v>11.223433774435682</v>
      </c>
      <c r="M113" s="157">
        <f t="shared" si="16"/>
        <v>9.0201514990306126</v>
      </c>
      <c r="N113" s="157">
        <f t="shared" si="16"/>
        <v>8.8336839479843654</v>
      </c>
      <c r="O113" s="157">
        <f t="shared" si="16"/>
        <v>7.7616450873427523</v>
      </c>
      <c r="P113" s="157">
        <f t="shared" si="16"/>
        <v>3.1394854380561208</v>
      </c>
      <c r="Q113" s="157">
        <f t="shared" si="16"/>
        <v>3.091157247307156</v>
      </c>
    </row>
    <row r="114" spans="1:17" ht="12" customHeight="1" x14ac:dyDescent="0.25">
      <c r="A114" s="23" t="s">
        <v>153</v>
      </c>
      <c r="B114" s="156">
        <f>RES_hhdet_tes!B$107</f>
        <v>1.2268206484826776</v>
      </c>
      <c r="C114" s="156">
        <f>RES_hhdet_tes!C$107</f>
        <v>1.3819793890780283</v>
      </c>
      <c r="D114" s="156">
        <f>RES_hhdet_tes!D$107</f>
        <v>4.7265868531784347</v>
      </c>
      <c r="E114" s="156">
        <f>RES_hhdet_tes!E$107</f>
        <v>4.6544088875204075</v>
      </c>
      <c r="F114" s="156">
        <f>RES_hhdet_tes!F$107</f>
        <v>4.3181827149264427</v>
      </c>
      <c r="G114" s="156">
        <f>RES_hhdet_tes!G$107</f>
        <v>3.9864172980000192</v>
      </c>
      <c r="H114" s="156">
        <f>RES_hhdet_tes!H$107</f>
        <v>4.4579400884326885</v>
      </c>
      <c r="I114" s="156">
        <f>RES_hhdet_tes!I$107</f>
        <v>4.974149454931025</v>
      </c>
      <c r="J114" s="156">
        <f>RES_hhdet_tes!J$107</f>
        <v>6.0025941070560682</v>
      </c>
      <c r="K114" s="156">
        <f>RES_hhdet_tes!K$107</f>
        <v>7.9546354678534712</v>
      </c>
      <c r="L114" s="156">
        <f>RES_hhdet_tes!L$107</f>
        <v>11.140583464269849</v>
      </c>
      <c r="M114" s="156">
        <f>RES_hhdet_tes!M$107</f>
        <v>8.9616294300973731</v>
      </c>
      <c r="N114" s="156">
        <f>RES_hhdet_tes!N$107</f>
        <v>8.7745992755554258</v>
      </c>
      <c r="O114" s="156">
        <f>RES_hhdet_tes!O$107</f>
        <v>7.7151672742183699</v>
      </c>
      <c r="P114" s="156">
        <f>RES_hhdet_tes!P$107</f>
        <v>3.1172390016602431</v>
      </c>
      <c r="Q114" s="156">
        <f>RES_hhdet_tes!Q$107</f>
        <v>3.0629767951911071</v>
      </c>
    </row>
    <row r="115" spans="1:17" ht="12" customHeight="1" x14ac:dyDescent="0.25">
      <c r="A115" s="23" t="s">
        <v>60</v>
      </c>
      <c r="B115" s="156">
        <f>RES_hhdet_tes!B$108</f>
        <v>2.1530456733773007E-3</v>
      </c>
      <c r="C115" s="156">
        <f>RES_hhdet_tes!C$108</f>
        <v>4.4230554647580484E-3</v>
      </c>
      <c r="D115" s="156">
        <f>RES_hhdet_tes!D$108</f>
        <v>1.4949051104693679E-2</v>
      </c>
      <c r="E115" s="156">
        <f>RES_hhdet_tes!E$108</f>
        <v>3.6022914614073413E-2</v>
      </c>
      <c r="F115" s="156">
        <f>RES_hhdet_tes!F$108</f>
        <v>8.023601030689843E-3</v>
      </c>
      <c r="G115" s="156">
        <f>RES_hhdet_tes!G$108</f>
        <v>4.6417536659530023E-2</v>
      </c>
      <c r="H115" s="156">
        <f>RES_hhdet_tes!H$108</f>
        <v>3.4992014135214501E-2</v>
      </c>
      <c r="I115" s="156">
        <f>RES_hhdet_tes!I$108</f>
        <v>8.3407689833746329E-2</v>
      </c>
      <c r="J115" s="156">
        <f>RES_hhdet_tes!J$108</f>
        <v>4.3701952526658872E-2</v>
      </c>
      <c r="K115" s="156">
        <f>RES_hhdet_tes!K$108</f>
        <v>0.10899311199461691</v>
      </c>
      <c r="L115" s="156">
        <f>RES_hhdet_tes!L$108</f>
        <v>8.2850310165832594E-2</v>
      </c>
      <c r="M115" s="156">
        <f>RES_hhdet_tes!M$108</f>
        <v>5.8522068933238941E-2</v>
      </c>
      <c r="N115" s="156">
        <f>RES_hhdet_tes!N$108</f>
        <v>5.9084672428939743E-2</v>
      </c>
      <c r="O115" s="156">
        <f>RES_hhdet_tes!O$108</f>
        <v>4.6477813124382733E-2</v>
      </c>
      <c r="P115" s="156">
        <f>RES_hhdet_tes!P$108</f>
        <v>2.224643639587778E-2</v>
      </c>
      <c r="Q115" s="156">
        <f>RES_hhdet_tes!Q$108</f>
        <v>2.81804521160487E-2</v>
      </c>
    </row>
    <row r="116" spans="1:17" ht="12" customHeight="1" x14ac:dyDescent="0.25">
      <c r="A116" s="158" t="s">
        <v>112</v>
      </c>
      <c r="B116" s="157">
        <f>B117</f>
        <v>2.601239765060786E-3</v>
      </c>
      <c r="C116" s="157">
        <f t="shared" ref="C116:Q116" si="17">C117</f>
        <v>4.140203610691443E-3</v>
      </c>
      <c r="D116" s="157">
        <f t="shared" si="17"/>
        <v>1.5525728119405209E-2</v>
      </c>
      <c r="E116" s="157">
        <f t="shared" si="17"/>
        <v>1.8627394883771905E-2</v>
      </c>
      <c r="F116" s="157">
        <f t="shared" si="17"/>
        <v>2.1784750806111631E-2</v>
      </c>
      <c r="G116" s="157">
        <f t="shared" si="17"/>
        <v>2.5620864567215376E-2</v>
      </c>
      <c r="H116" s="157">
        <f t="shared" si="17"/>
        <v>3.104966590964664E-2</v>
      </c>
      <c r="I116" s="157">
        <f t="shared" si="17"/>
        <v>4.5715190435583926E-2</v>
      </c>
      <c r="J116" s="157">
        <f t="shared" si="17"/>
        <v>5.8633037844716455E-2</v>
      </c>
      <c r="K116" s="157">
        <f t="shared" si="17"/>
        <v>8.5890297531557386E-2</v>
      </c>
      <c r="L116" s="157">
        <f t="shared" si="17"/>
        <v>0.10928359591667512</v>
      </c>
      <c r="M116" s="157">
        <f t="shared" si="17"/>
        <v>0.11581672220032911</v>
      </c>
      <c r="N116" s="157">
        <f t="shared" si="17"/>
        <v>0.12826476094231964</v>
      </c>
      <c r="O116" s="157">
        <f t="shared" si="17"/>
        <v>0.13809321411143163</v>
      </c>
      <c r="P116" s="157">
        <f t="shared" si="17"/>
        <v>6.3831279741711322E-2</v>
      </c>
      <c r="Q116" s="157">
        <f t="shared" si="17"/>
        <v>6.5928786631387321E-2</v>
      </c>
    </row>
    <row r="117" spans="1:17" ht="12" customHeight="1" x14ac:dyDescent="0.25">
      <c r="A117" s="23" t="s">
        <v>60</v>
      </c>
      <c r="B117" s="156">
        <f>RES_hhdet_tes!B$110</f>
        <v>2.601239765060786E-3</v>
      </c>
      <c r="C117" s="156">
        <f>RES_hhdet_tes!C$110</f>
        <v>4.140203610691443E-3</v>
      </c>
      <c r="D117" s="156">
        <f>RES_hhdet_tes!D$110</f>
        <v>1.5525728119405209E-2</v>
      </c>
      <c r="E117" s="156">
        <f>RES_hhdet_tes!E$110</f>
        <v>1.8627394883771905E-2</v>
      </c>
      <c r="F117" s="156">
        <f>RES_hhdet_tes!F$110</f>
        <v>2.1784750806111631E-2</v>
      </c>
      <c r="G117" s="156">
        <f>RES_hhdet_tes!G$110</f>
        <v>2.5620864567215376E-2</v>
      </c>
      <c r="H117" s="156">
        <f>RES_hhdet_tes!H$110</f>
        <v>3.104966590964664E-2</v>
      </c>
      <c r="I117" s="156">
        <f>RES_hhdet_tes!I$110</f>
        <v>4.5715190435583926E-2</v>
      </c>
      <c r="J117" s="156">
        <f>RES_hhdet_tes!J$110</f>
        <v>5.8633037844716455E-2</v>
      </c>
      <c r="K117" s="156">
        <f>RES_hhdet_tes!K$110</f>
        <v>8.5890297531557386E-2</v>
      </c>
      <c r="L117" s="156">
        <f>RES_hhdet_tes!L$110</f>
        <v>0.10928359591667512</v>
      </c>
      <c r="M117" s="156">
        <f>RES_hhdet_tes!M$110</f>
        <v>0.11581672220032911</v>
      </c>
      <c r="N117" s="156">
        <f>RES_hhdet_tes!N$110</f>
        <v>0.12826476094231964</v>
      </c>
      <c r="O117" s="156">
        <f>RES_hhdet_tes!O$110</f>
        <v>0.13809321411143163</v>
      </c>
      <c r="P117" s="156">
        <f>RES_hhdet_tes!P$110</f>
        <v>6.3831279741711322E-2</v>
      </c>
      <c r="Q117" s="156">
        <f>RES_hhdet_tes!Q$110</f>
        <v>6.5928786631387321E-2</v>
      </c>
    </row>
    <row r="118" spans="1:17" ht="12" customHeight="1" x14ac:dyDescent="0.25">
      <c r="A118" s="158" t="s">
        <v>63</v>
      </c>
      <c r="B118" s="157">
        <f>SUM(B119:B120,B123:B124)</f>
        <v>0.15958241696928518</v>
      </c>
      <c r="C118" s="157">
        <f t="shared" ref="C118:Q118" si="18">SUM(C119:C120,C123:C124)</f>
        <v>0.22279194415829912</v>
      </c>
      <c r="D118" s="157">
        <f t="shared" si="18"/>
        <v>0.68231114691229888</v>
      </c>
      <c r="E118" s="157">
        <f t="shared" si="18"/>
        <v>0.86663684499857629</v>
      </c>
      <c r="F118" s="157">
        <f t="shared" si="18"/>
        <v>0.7172589736588445</v>
      </c>
      <c r="G118" s="157">
        <f t="shared" si="18"/>
        <v>0.84479226711969857</v>
      </c>
      <c r="H118" s="157">
        <f t="shared" si="18"/>
        <v>0.87003599960341871</v>
      </c>
      <c r="I118" s="157">
        <f t="shared" si="18"/>
        <v>1.6200555822107705</v>
      </c>
      <c r="J118" s="157">
        <f t="shared" si="18"/>
        <v>1.3740733699428553</v>
      </c>
      <c r="K118" s="157">
        <f t="shared" si="18"/>
        <v>2.1141208086195644</v>
      </c>
      <c r="L118" s="157">
        <f t="shared" si="18"/>
        <v>1.9276675945482515</v>
      </c>
      <c r="M118" s="157">
        <f t="shared" si="18"/>
        <v>1.9638321437456443</v>
      </c>
      <c r="N118" s="157">
        <f t="shared" si="18"/>
        <v>2.0302284612746102</v>
      </c>
      <c r="O118" s="157">
        <f t="shared" si="18"/>
        <v>1.6030705491874877</v>
      </c>
      <c r="P118" s="157">
        <f t="shared" si="18"/>
        <v>0.72135547571894743</v>
      </c>
      <c r="Q118" s="157">
        <f t="shared" si="18"/>
        <v>0.66609353419198547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0.15958241696928518</v>
      </c>
      <c r="C123" s="162">
        <f>RES_hhdet_tes!C$116</f>
        <v>0.22279194415829912</v>
      </c>
      <c r="D123" s="162">
        <f>RES_hhdet_tes!D$116</f>
        <v>0.68231114691229888</v>
      </c>
      <c r="E123" s="162">
        <f>RES_hhdet_tes!E$116</f>
        <v>0.86663684499857629</v>
      </c>
      <c r="F123" s="162">
        <f>RES_hhdet_tes!F$116</f>
        <v>0.7172589736588445</v>
      </c>
      <c r="G123" s="162">
        <f>RES_hhdet_tes!G$116</f>
        <v>0.84479226711969857</v>
      </c>
      <c r="H123" s="162">
        <f>RES_hhdet_tes!H$116</f>
        <v>0.87003599960341871</v>
      </c>
      <c r="I123" s="162">
        <f>RES_hhdet_tes!I$116</f>
        <v>1.6200555822107705</v>
      </c>
      <c r="J123" s="162">
        <f>RES_hhdet_tes!J$116</f>
        <v>1.3740733699428553</v>
      </c>
      <c r="K123" s="162">
        <f>RES_hhdet_tes!K$116</f>
        <v>2.1141208086195644</v>
      </c>
      <c r="L123" s="162">
        <f>RES_hhdet_tes!L$116</f>
        <v>1.9276675945482515</v>
      </c>
      <c r="M123" s="162">
        <f>RES_hhdet_tes!M$116</f>
        <v>1.9638321437456443</v>
      </c>
      <c r="N123" s="162">
        <f>RES_hhdet_tes!N$116</f>
        <v>2.0302284612746102</v>
      </c>
      <c r="O123" s="162">
        <f>RES_hhdet_tes!O$116</f>
        <v>1.6030705491874877</v>
      </c>
      <c r="P123" s="162">
        <f>RES_hhdet_tes!P$116</f>
        <v>0.72135547571894743</v>
      </c>
      <c r="Q123" s="162">
        <f>RES_hhdet_tes!Q$116</f>
        <v>0.66609353419198547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8.3949311012994923E-2</v>
      </c>
      <c r="C127" s="157">
        <f t="shared" ref="C127:Q127" si="21">SUM(C128:C129)</f>
        <v>0.11290133259836159</v>
      </c>
      <c r="D127" s="157">
        <f t="shared" si="21"/>
        <v>0.387425727028814</v>
      </c>
      <c r="E127" s="157">
        <f t="shared" si="21"/>
        <v>0.41790395085982535</v>
      </c>
      <c r="F127" s="157">
        <f t="shared" si="21"/>
        <v>0.31629797122388525</v>
      </c>
      <c r="G127" s="157">
        <f t="shared" si="21"/>
        <v>0.67456928285962636</v>
      </c>
      <c r="H127" s="157">
        <f t="shared" si="21"/>
        <v>0.56830115929854297</v>
      </c>
      <c r="I127" s="157">
        <f t="shared" si="21"/>
        <v>0.70603500351707082</v>
      </c>
      <c r="J127" s="157">
        <f t="shared" si="21"/>
        <v>0.56380736076608795</v>
      </c>
      <c r="K127" s="157">
        <f t="shared" si="21"/>
        <v>0.81894537967572101</v>
      </c>
      <c r="L127" s="157">
        <f t="shared" si="21"/>
        <v>0.95383981284194685</v>
      </c>
      <c r="M127" s="157">
        <f t="shared" si="21"/>
        <v>0.96083557044951218</v>
      </c>
      <c r="N127" s="157">
        <f t="shared" si="21"/>
        <v>0.91736206031584899</v>
      </c>
      <c r="O127" s="157">
        <f t="shared" si="21"/>
        <v>0.86885902145309168</v>
      </c>
      <c r="P127" s="157">
        <f t="shared" si="21"/>
        <v>0.37256960412891438</v>
      </c>
      <c r="Q127" s="157">
        <f t="shared" si="21"/>
        <v>0.37335312844159996</v>
      </c>
    </row>
    <row r="128" spans="1:17" ht="12" customHeight="1" x14ac:dyDescent="0.25">
      <c r="A128" s="23" t="s">
        <v>57</v>
      </c>
      <c r="B128" s="156">
        <f>RES_hhdet_tes!B$121</f>
        <v>5.6336143302086555E-2</v>
      </c>
      <c r="C128" s="156">
        <f>RES_hhdet_tes!C$121</f>
        <v>7.6860119882973615E-2</v>
      </c>
      <c r="D128" s="156">
        <f>RES_hhdet_tes!D$121</f>
        <v>0.27850776070832911</v>
      </c>
      <c r="E128" s="156">
        <f>RES_hhdet_tes!E$121</f>
        <v>0.35672426253375067</v>
      </c>
      <c r="F128" s="156">
        <f>RES_hhdet_tes!F$121</f>
        <v>0.23683969317966336</v>
      </c>
      <c r="G128" s="156">
        <f>RES_hhdet_tes!G$121</f>
        <v>0.62081582247282652</v>
      </c>
      <c r="H128" s="156">
        <f>RES_hhdet_tes!H$121</f>
        <v>0.32282621915368326</v>
      </c>
      <c r="I128" s="156">
        <f>RES_hhdet_tes!I$121</f>
        <v>0.64985075701057748</v>
      </c>
      <c r="J128" s="156">
        <f>RES_hhdet_tes!J$121</f>
        <v>0.36384063526827976</v>
      </c>
      <c r="K128" s="156">
        <f>RES_hhdet_tes!K$121</f>
        <v>0.77093719638452596</v>
      </c>
      <c r="L128" s="156">
        <f>RES_hhdet_tes!L$121</f>
        <v>0.71224439360809588</v>
      </c>
      <c r="M128" s="156">
        <f>RES_hhdet_tes!M$121</f>
        <v>0.68605522879932279</v>
      </c>
      <c r="N128" s="156">
        <f>RES_hhdet_tes!N$121</f>
        <v>0.60170661318218777</v>
      </c>
      <c r="O128" s="156">
        <f>RES_hhdet_tes!O$121</f>
        <v>0.60384068869530327</v>
      </c>
      <c r="P128" s="156">
        <f>RES_hhdet_tes!P$121</f>
        <v>0.25353679430376735</v>
      </c>
      <c r="Q128" s="156">
        <f>RES_hhdet_tes!Q$121</f>
        <v>0.28029382753472781</v>
      </c>
    </row>
    <row r="129" spans="1:17" ht="12" customHeight="1" x14ac:dyDescent="0.25">
      <c r="A129" s="29" t="s">
        <v>140</v>
      </c>
      <c r="B129" s="57">
        <f>RES_hhdet_tes!B$122</f>
        <v>2.7613167710908364E-2</v>
      </c>
      <c r="C129" s="57">
        <f>RES_hhdet_tes!C$122</f>
        <v>3.6041212715387974E-2</v>
      </c>
      <c r="D129" s="57">
        <f>RES_hhdet_tes!D$122</f>
        <v>0.10891796632048491</v>
      </c>
      <c r="E129" s="57">
        <f>RES_hhdet_tes!E$122</f>
        <v>6.1179688326074691E-2</v>
      </c>
      <c r="F129" s="57">
        <f>RES_hhdet_tes!F$122</f>
        <v>7.9458278044221925E-2</v>
      </c>
      <c r="G129" s="57">
        <f>RES_hhdet_tes!G$122</f>
        <v>5.3753460386799817E-2</v>
      </c>
      <c r="H129" s="57">
        <f>RES_hhdet_tes!H$122</f>
        <v>0.24547494014485965</v>
      </c>
      <c r="I129" s="57">
        <f>RES_hhdet_tes!I$122</f>
        <v>5.6184246506493334E-2</v>
      </c>
      <c r="J129" s="57">
        <f>RES_hhdet_tes!J$122</f>
        <v>0.19996672549780822</v>
      </c>
      <c r="K129" s="57">
        <f>RES_hhdet_tes!K$122</f>
        <v>4.8008183291195085E-2</v>
      </c>
      <c r="L129" s="57">
        <f>RES_hhdet_tes!L$122</f>
        <v>0.241595419233851</v>
      </c>
      <c r="M129" s="57">
        <f>RES_hhdet_tes!M$122</f>
        <v>0.27478034165018939</v>
      </c>
      <c r="N129" s="57">
        <f>RES_hhdet_tes!N$122</f>
        <v>0.31565544713366128</v>
      </c>
      <c r="O129" s="57">
        <f>RES_hhdet_tes!O$122</f>
        <v>0.26501833275778841</v>
      </c>
      <c r="P129" s="57">
        <f>RES_hhdet_tes!P$122</f>
        <v>0.11903280982514701</v>
      </c>
      <c r="Q129" s="57">
        <f>RES_hhdet_tes!Q$122</f>
        <v>9.3059300906872131E-2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0.61533156870457018</v>
      </c>
      <c r="C131" s="175">
        <f t="shared" si="22"/>
        <v>0.6374165082800618</v>
      </c>
      <c r="D131" s="175">
        <f t="shared" si="22"/>
        <v>0.68412436873528426</v>
      </c>
      <c r="E131" s="175">
        <f t="shared" si="22"/>
        <v>0.67990149879812667</v>
      </c>
      <c r="F131" s="175">
        <f t="shared" si="22"/>
        <v>0.6890442199648571</v>
      </c>
      <c r="G131" s="175">
        <f t="shared" si="22"/>
        <v>0.66434526665938298</v>
      </c>
      <c r="H131" s="175">
        <f t="shared" si="22"/>
        <v>0.69261249380266832</v>
      </c>
      <c r="I131" s="175">
        <f t="shared" si="22"/>
        <v>0.68022001861700776</v>
      </c>
      <c r="J131" s="175">
        <f t="shared" si="22"/>
        <v>0.70377687817502299</v>
      </c>
      <c r="K131" s="175">
        <f t="shared" si="22"/>
        <v>0.69937480765395255</v>
      </c>
      <c r="L131" s="175">
        <f t="shared" si="22"/>
        <v>0.71687507544509166</v>
      </c>
      <c r="M131" s="175">
        <f t="shared" si="22"/>
        <v>0.71469452364497399</v>
      </c>
      <c r="N131" s="175">
        <f t="shared" si="22"/>
        <v>0.72061925174350594</v>
      </c>
      <c r="O131" s="175">
        <f t="shared" si="22"/>
        <v>0.72023197154831664</v>
      </c>
      <c r="P131" s="175">
        <f t="shared" si="22"/>
        <v>0.72843607775961683</v>
      </c>
      <c r="Q131" s="175">
        <f t="shared" si="22"/>
        <v>0.72618289251873225</v>
      </c>
    </row>
    <row r="132" spans="1:17" ht="12" customHeight="1" x14ac:dyDescent="0.25">
      <c r="A132" s="158" t="s">
        <v>65</v>
      </c>
      <c r="B132" s="169">
        <f t="shared" si="22"/>
        <v>0.63453674520356551</v>
      </c>
      <c r="C132" s="169">
        <f t="shared" si="22"/>
        <v>0.66054296876287544</v>
      </c>
      <c r="D132" s="169">
        <f t="shared" si="22"/>
        <v>0.7106907171984197</v>
      </c>
      <c r="E132" s="169">
        <f t="shared" si="22"/>
        <v>0.71364903280095549</v>
      </c>
      <c r="F132" s="169">
        <f t="shared" si="22"/>
        <v>0.71429930534005415</v>
      </c>
      <c r="G132" s="169">
        <f t="shared" si="22"/>
        <v>0.71866159519045525</v>
      </c>
      <c r="H132" s="169">
        <f t="shared" si="22"/>
        <v>0.72059949593873995</v>
      </c>
      <c r="I132" s="169">
        <f t="shared" si="22"/>
        <v>0.72981805349952289</v>
      </c>
      <c r="J132" s="169">
        <f t="shared" si="22"/>
        <v>0.73023587592364581</v>
      </c>
      <c r="K132" s="169">
        <f t="shared" si="22"/>
        <v>0.74013124322512147</v>
      </c>
      <c r="L132" s="169">
        <f t="shared" si="22"/>
        <v>0.7429660864063613</v>
      </c>
      <c r="M132" s="169">
        <f t="shared" si="22"/>
        <v>0.74422602383721259</v>
      </c>
      <c r="N132" s="169">
        <f t="shared" si="22"/>
        <v>0.74796954548658068</v>
      </c>
      <c r="O132" s="169">
        <f t="shared" si="22"/>
        <v>0.74885954003762045</v>
      </c>
      <c r="P132" s="169">
        <f t="shared" si="22"/>
        <v>0.76009116794591958</v>
      </c>
      <c r="Q132" s="169">
        <f t="shared" si="22"/>
        <v>0.76049288242496671</v>
      </c>
    </row>
    <row r="133" spans="1:17" ht="12" customHeight="1" x14ac:dyDescent="0.25">
      <c r="A133" s="23" t="s">
        <v>153</v>
      </c>
      <c r="B133" s="73">
        <f t="shared" si="22"/>
        <v>0.63413002644681671</v>
      </c>
      <c r="C133" s="73">
        <f t="shared" si="22"/>
        <v>0.6598261074826105</v>
      </c>
      <c r="D133" s="73">
        <f t="shared" si="22"/>
        <v>0.71004101880765669</v>
      </c>
      <c r="E133" s="73">
        <f t="shared" si="22"/>
        <v>0.71207092660843041</v>
      </c>
      <c r="F133" s="73">
        <f t="shared" si="22"/>
        <v>0.71392031394738276</v>
      </c>
      <c r="G133" s="73">
        <f t="shared" si="22"/>
        <v>0.71631503112597317</v>
      </c>
      <c r="H133" s="73">
        <f t="shared" si="22"/>
        <v>0.71902259490849829</v>
      </c>
      <c r="I133" s="73">
        <f t="shared" si="22"/>
        <v>0.72652654428714092</v>
      </c>
      <c r="J133" s="73">
        <f t="shared" si="22"/>
        <v>0.7288044888378491</v>
      </c>
      <c r="K133" s="73">
        <f t="shared" si="22"/>
        <v>0.73750522376530359</v>
      </c>
      <c r="L133" s="73">
        <f t="shared" si="22"/>
        <v>0.74154860864130567</v>
      </c>
      <c r="M133" s="73">
        <f t="shared" si="22"/>
        <v>0.74298503147372308</v>
      </c>
      <c r="N133" s="73">
        <f t="shared" si="22"/>
        <v>0.74670233699818589</v>
      </c>
      <c r="O133" s="73">
        <f t="shared" si="22"/>
        <v>0.74772828420038417</v>
      </c>
      <c r="P133" s="73">
        <f t="shared" si="22"/>
        <v>0.7587920178160561</v>
      </c>
      <c r="Q133" s="73">
        <f t="shared" si="22"/>
        <v>0.75882078379326068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1.0000000000000002</v>
      </c>
      <c r="D134" s="73">
        <f t="shared" si="22"/>
        <v>1</v>
      </c>
      <c r="E134" s="73">
        <f t="shared" si="22"/>
        <v>1</v>
      </c>
      <c r="F134" s="73">
        <f t="shared" si="22"/>
        <v>1.0000000000000004</v>
      </c>
      <c r="G134" s="73">
        <f t="shared" si="22"/>
        <v>1.0000000000000002</v>
      </c>
      <c r="H134" s="73">
        <f t="shared" si="22"/>
        <v>1.0000000000000002</v>
      </c>
      <c r="I134" s="73">
        <f t="shared" si="22"/>
        <v>0.99999999999999933</v>
      </c>
      <c r="J134" s="73">
        <f t="shared" si="22"/>
        <v>1</v>
      </c>
      <c r="K134" s="73">
        <f t="shared" si="22"/>
        <v>1.0000000000000007</v>
      </c>
      <c r="L134" s="73">
        <f t="shared" si="22"/>
        <v>1.0000000000000004</v>
      </c>
      <c r="M134" s="73">
        <f t="shared" si="22"/>
        <v>1</v>
      </c>
      <c r="N134" s="73">
        <f t="shared" si="22"/>
        <v>1.0000000000000004</v>
      </c>
      <c r="O134" s="73">
        <f t="shared" si="22"/>
        <v>1.0000000000000004</v>
      </c>
      <c r="P134" s="73">
        <f t="shared" si="22"/>
        <v>1.0000000000000004</v>
      </c>
      <c r="Q134" s="73">
        <f t="shared" si="22"/>
        <v>0.99999999999999956</v>
      </c>
    </row>
    <row r="135" spans="1:17" ht="12" customHeight="1" x14ac:dyDescent="0.25">
      <c r="A135" s="158" t="s">
        <v>112</v>
      </c>
      <c r="B135" s="169">
        <f t="shared" si="22"/>
        <v>1.4777416635507941</v>
      </c>
      <c r="C135" s="169">
        <f t="shared" si="22"/>
        <v>1.5900957100262236</v>
      </c>
      <c r="D135" s="169">
        <f t="shared" si="22"/>
        <v>1.7229040383130003</v>
      </c>
      <c r="E135" s="169">
        <f t="shared" si="22"/>
        <v>1.7574298472756174</v>
      </c>
      <c r="F135" s="169">
        <f t="shared" si="22"/>
        <v>1.7851283341178643</v>
      </c>
      <c r="G135" s="169">
        <f t="shared" si="22"/>
        <v>1.8118962093310358</v>
      </c>
      <c r="H135" s="169">
        <f t="shared" si="22"/>
        <v>1.8496343754986846</v>
      </c>
      <c r="I135" s="169">
        <f t="shared" si="22"/>
        <v>1.9265075129041001</v>
      </c>
      <c r="J135" s="169">
        <f t="shared" si="22"/>
        <v>1.9768500706612211</v>
      </c>
      <c r="K135" s="169">
        <f t="shared" si="22"/>
        <v>2.0873491776054136</v>
      </c>
      <c r="L135" s="169">
        <f t="shared" si="22"/>
        <v>2.2350127049101669</v>
      </c>
      <c r="M135" s="169">
        <f t="shared" si="22"/>
        <v>2.2796792735145042</v>
      </c>
      <c r="N135" s="169">
        <f t="shared" si="22"/>
        <v>2.3375457000398439</v>
      </c>
      <c r="O135" s="169">
        <f t="shared" si="22"/>
        <v>2.3961731477983514</v>
      </c>
      <c r="P135" s="169">
        <f t="shared" si="22"/>
        <v>2.5862155643867171</v>
      </c>
      <c r="Q135" s="169">
        <f t="shared" si="22"/>
        <v>2.7198218370705201</v>
      </c>
    </row>
    <row r="136" spans="1:17" ht="12" customHeight="1" x14ac:dyDescent="0.25">
      <c r="A136" s="23" t="s">
        <v>60</v>
      </c>
      <c r="B136" s="73">
        <f t="shared" si="22"/>
        <v>1.4777416635507941</v>
      </c>
      <c r="C136" s="73">
        <f t="shared" si="22"/>
        <v>1.5900957100262236</v>
      </c>
      <c r="D136" s="73">
        <f t="shared" si="22"/>
        <v>1.7229040383130003</v>
      </c>
      <c r="E136" s="73">
        <f t="shared" si="22"/>
        <v>1.7574298472756174</v>
      </c>
      <c r="F136" s="73">
        <f t="shared" si="22"/>
        <v>1.7851283341178643</v>
      </c>
      <c r="G136" s="73">
        <f t="shared" si="22"/>
        <v>1.8118962093310358</v>
      </c>
      <c r="H136" s="73">
        <f t="shared" si="22"/>
        <v>1.8496343754986846</v>
      </c>
      <c r="I136" s="73">
        <f t="shared" si="22"/>
        <v>1.9265075129041001</v>
      </c>
      <c r="J136" s="73">
        <f t="shared" si="22"/>
        <v>1.9768500706612211</v>
      </c>
      <c r="K136" s="73">
        <f t="shared" si="22"/>
        <v>2.0873491776054136</v>
      </c>
      <c r="L136" s="73">
        <f t="shared" si="22"/>
        <v>2.2350127049101669</v>
      </c>
      <c r="M136" s="73">
        <f t="shared" si="22"/>
        <v>2.2796792735145042</v>
      </c>
      <c r="N136" s="73">
        <f t="shared" si="22"/>
        <v>2.3375457000398439</v>
      </c>
      <c r="O136" s="73">
        <f t="shared" si="22"/>
        <v>2.3961731477983514</v>
      </c>
      <c r="P136" s="73">
        <f t="shared" si="22"/>
        <v>2.5862155643867171</v>
      </c>
      <c r="Q136" s="73">
        <f t="shared" si="22"/>
        <v>2.7198218370705201</v>
      </c>
    </row>
    <row r="137" spans="1:17" ht="12" customHeight="1" x14ac:dyDescent="0.25">
      <c r="A137" s="158" t="s">
        <v>63</v>
      </c>
      <c r="B137" s="169">
        <f t="shared" si="22"/>
        <v>0.57273552782580739</v>
      </c>
      <c r="C137" s="169">
        <f t="shared" si="22"/>
        <v>0.60010398358781136</v>
      </c>
      <c r="D137" s="169">
        <f t="shared" si="22"/>
        <v>0.64406809803905929</v>
      </c>
      <c r="E137" s="169">
        <f t="shared" si="22"/>
        <v>0.64728977016493883</v>
      </c>
      <c r="F137" s="169">
        <f t="shared" si="22"/>
        <v>0.65040979827079759</v>
      </c>
      <c r="G137" s="169">
        <f t="shared" si="22"/>
        <v>0.65393236007898559</v>
      </c>
      <c r="H137" s="169">
        <f t="shared" si="22"/>
        <v>0.65762892392282879</v>
      </c>
      <c r="I137" s="169">
        <f t="shared" si="22"/>
        <v>0.66403361205585443</v>
      </c>
      <c r="J137" s="169">
        <f t="shared" si="22"/>
        <v>0.6670596490249644</v>
      </c>
      <c r="K137" s="169">
        <f t="shared" si="22"/>
        <v>0.67305221022976636</v>
      </c>
      <c r="L137" s="169">
        <f t="shared" si="22"/>
        <v>0.68326084518052943</v>
      </c>
      <c r="M137" s="169">
        <f t="shared" si="22"/>
        <v>0.68374777958380839</v>
      </c>
      <c r="N137" s="169">
        <f t="shared" si="22"/>
        <v>0.68439512478967335</v>
      </c>
      <c r="O137" s="169">
        <f t="shared" si="22"/>
        <v>0.68492493991679071</v>
      </c>
      <c r="P137" s="169">
        <f t="shared" si="22"/>
        <v>0.68734970185421673</v>
      </c>
      <c r="Q137" s="169">
        <f t="shared" si="22"/>
        <v>0.68735069055841391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0.57273552782580739</v>
      </c>
      <c r="C142" s="171">
        <f t="shared" si="22"/>
        <v>0.60010398358781136</v>
      </c>
      <c r="D142" s="171">
        <f t="shared" si="22"/>
        <v>0.64406809803905929</v>
      </c>
      <c r="E142" s="171">
        <f t="shared" si="22"/>
        <v>0.64728977016493883</v>
      </c>
      <c r="F142" s="171">
        <f t="shared" si="22"/>
        <v>0.65040979827079759</v>
      </c>
      <c r="G142" s="171">
        <f t="shared" si="22"/>
        <v>0.65393236007898559</v>
      </c>
      <c r="H142" s="171">
        <f t="shared" si="22"/>
        <v>0.65762892392282879</v>
      </c>
      <c r="I142" s="171">
        <f t="shared" si="22"/>
        <v>0.66403361205585443</v>
      </c>
      <c r="J142" s="171">
        <f t="shared" si="22"/>
        <v>0.6670596490249644</v>
      </c>
      <c r="K142" s="171">
        <f t="shared" si="22"/>
        <v>0.67305221022976636</v>
      </c>
      <c r="L142" s="171">
        <f t="shared" si="22"/>
        <v>0.68326084518052943</v>
      </c>
      <c r="M142" s="171">
        <f t="shared" si="22"/>
        <v>0.68374777958380839</v>
      </c>
      <c r="N142" s="171">
        <f t="shared" si="22"/>
        <v>0.68439512478967335</v>
      </c>
      <c r="O142" s="171">
        <f t="shared" si="22"/>
        <v>0.68492493991679071</v>
      </c>
      <c r="P142" s="171">
        <f t="shared" si="22"/>
        <v>0.68734970185421673</v>
      </c>
      <c r="Q142" s="171">
        <f t="shared" si="22"/>
        <v>0.68735069055841391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0.46623449534152073</v>
      </c>
      <c r="C146" s="169">
        <f t="shared" si="22"/>
        <v>0.47954684687479848</v>
      </c>
      <c r="D146" s="169">
        <f t="shared" si="22"/>
        <v>0.49858861819749822</v>
      </c>
      <c r="E146" s="169">
        <f t="shared" si="22"/>
        <v>0.46773531985322531</v>
      </c>
      <c r="F146" s="169">
        <f t="shared" si="22"/>
        <v>0.49529412920910421</v>
      </c>
      <c r="G146" s="169">
        <f t="shared" si="22"/>
        <v>0.4562940355176292</v>
      </c>
      <c r="H146" s="169">
        <f t="shared" si="22"/>
        <v>0.54978429772001336</v>
      </c>
      <c r="I146" s="169">
        <f t="shared" si="22"/>
        <v>0.46186429353779862</v>
      </c>
      <c r="J146" s="169">
        <f t="shared" si="22"/>
        <v>0.53260212617884473</v>
      </c>
      <c r="K146" s="169">
        <f t="shared" si="22"/>
        <v>0.46286108541655702</v>
      </c>
      <c r="L146" s="169">
        <f t="shared" si="22"/>
        <v>0.51514066752090859</v>
      </c>
      <c r="M146" s="169">
        <f t="shared" si="22"/>
        <v>0.52444725643646006</v>
      </c>
      <c r="N146" s="169">
        <f t="shared" si="22"/>
        <v>0.54113178532120865</v>
      </c>
      <c r="O146" s="169">
        <f t="shared" si="22"/>
        <v>0.53053683756725101</v>
      </c>
      <c r="P146" s="169">
        <f t="shared" si="22"/>
        <v>0.53629558720897319</v>
      </c>
      <c r="Q146" s="169">
        <f t="shared" ref="Q146" si="23">IF(Q127=0,"",Q127/Q108)</f>
        <v>0.5178970157022541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0.39010088406015253</v>
      </c>
      <c r="C147" s="73">
        <f t="shared" si="24"/>
        <v>0.40532104924948525</v>
      </c>
      <c r="D147" s="73">
        <f t="shared" si="24"/>
        <v>0.43371504783914394</v>
      </c>
      <c r="E147" s="73">
        <f t="shared" si="24"/>
        <v>0.43610679402433394</v>
      </c>
      <c r="F147" s="73">
        <f t="shared" si="24"/>
        <v>0.43810694952346224</v>
      </c>
      <c r="G147" s="73">
        <f t="shared" si="24"/>
        <v>0.43961266430097362</v>
      </c>
      <c r="H147" s="73">
        <f t="shared" si="24"/>
        <v>0.44115926548744694</v>
      </c>
      <c r="I147" s="73">
        <f t="shared" si="24"/>
        <v>0.44513322963980922</v>
      </c>
      <c r="J147" s="73">
        <f t="shared" si="24"/>
        <v>0.44683286362072461</v>
      </c>
      <c r="K147" s="73">
        <f t="shared" si="24"/>
        <v>0.45058990494609907</v>
      </c>
      <c r="L147" s="73">
        <f t="shared" si="24"/>
        <v>0.45704672705199934</v>
      </c>
      <c r="M147" s="73">
        <f t="shared" si="24"/>
        <v>0.45776348180341686</v>
      </c>
      <c r="N147" s="73">
        <f t="shared" si="24"/>
        <v>0.45846102510714209</v>
      </c>
      <c r="O147" s="73">
        <f t="shared" si="24"/>
        <v>0.45867552147674623</v>
      </c>
      <c r="P147" s="73">
        <f t="shared" si="24"/>
        <v>0.46033043251702416</v>
      </c>
      <c r="Q147" s="73">
        <f t="shared" si="24"/>
        <v>0.46070971905310992</v>
      </c>
    </row>
    <row r="148" spans="1:17" ht="12" customHeight="1" x14ac:dyDescent="0.25">
      <c r="A148" s="29" t="s">
        <v>140</v>
      </c>
      <c r="B148" s="65">
        <f t="shared" si="24"/>
        <v>0.77469684796466587</v>
      </c>
      <c r="C148" s="65">
        <f t="shared" si="24"/>
        <v>0.78682946176606283</v>
      </c>
      <c r="D148" s="65">
        <f t="shared" si="24"/>
        <v>0.8073960090218314</v>
      </c>
      <c r="E148" s="65">
        <f t="shared" si="24"/>
        <v>0.81045684401711959</v>
      </c>
      <c r="F148" s="65">
        <f t="shared" si="24"/>
        <v>0.81072886113654263</v>
      </c>
      <c r="G148" s="65">
        <f t="shared" si="24"/>
        <v>0.81226655634283573</v>
      </c>
      <c r="H148" s="65">
        <f t="shared" si="24"/>
        <v>0.8130671418654134</v>
      </c>
      <c r="I148" s="65">
        <f t="shared" si="24"/>
        <v>0.81708727802067316</v>
      </c>
      <c r="J148" s="65">
        <f t="shared" si="24"/>
        <v>0.81844719033567426</v>
      </c>
      <c r="K148" s="65">
        <f t="shared" si="24"/>
        <v>0.82261457319956899</v>
      </c>
      <c r="L148" s="65">
        <f t="shared" si="24"/>
        <v>0.82386018973260455</v>
      </c>
      <c r="M148" s="65">
        <f t="shared" si="24"/>
        <v>0.82422374993685577</v>
      </c>
      <c r="N148" s="65">
        <f t="shared" si="24"/>
        <v>0.82456018752676352</v>
      </c>
      <c r="O148" s="65">
        <f t="shared" si="24"/>
        <v>0.82506225386802712</v>
      </c>
      <c r="P148" s="65">
        <f t="shared" si="24"/>
        <v>0.82697206412020996</v>
      </c>
      <c r="Q148" s="65">
        <f t="shared" si="24"/>
        <v>0.82714581052197089</v>
      </c>
    </row>
    <row r="150" spans="1:17" ht="12" customHeight="1" x14ac:dyDescent="0.25">
      <c r="A150" s="152" t="s">
        <v>121</v>
      </c>
      <c r="B150" s="168">
        <f>SUM(B151,B154,B156,B165)</f>
        <v>0.38152390331791319</v>
      </c>
      <c r="C150" s="168">
        <f t="shared" ref="C150:Q150" si="25">SUM(C151,C154,C156,C165)</f>
        <v>0.50097202397781793</v>
      </c>
      <c r="D150" s="168">
        <f t="shared" si="25"/>
        <v>1.6964629755285978</v>
      </c>
      <c r="E150" s="168">
        <f t="shared" si="25"/>
        <v>2.1609831026545874</v>
      </c>
      <c r="F150" s="168">
        <f t="shared" si="25"/>
        <v>1.4281897841905919</v>
      </c>
      <c r="G150" s="168">
        <f t="shared" si="25"/>
        <v>3.7308188019944453</v>
      </c>
      <c r="H150" s="168">
        <f t="shared" si="25"/>
        <v>1.9332364263372472</v>
      </c>
      <c r="I150" s="168">
        <f t="shared" si="25"/>
        <v>3.8568716622062791</v>
      </c>
      <c r="J150" s="168">
        <f t="shared" si="25"/>
        <v>2.1511845444398872</v>
      </c>
      <c r="K150" s="168">
        <f t="shared" si="25"/>
        <v>4.5201111818201598</v>
      </c>
      <c r="L150" s="168">
        <f t="shared" si="25"/>
        <v>4.1169918841205373</v>
      </c>
      <c r="M150" s="168">
        <f t="shared" si="25"/>
        <v>3.9594011934106224</v>
      </c>
      <c r="N150" s="168">
        <f t="shared" si="25"/>
        <v>3.4673201089698331</v>
      </c>
      <c r="O150" s="168">
        <f t="shared" si="25"/>
        <v>3.477990449937034</v>
      </c>
      <c r="P150" s="168">
        <f t="shared" si="25"/>
        <v>1.4550666353608031</v>
      </c>
      <c r="Q150" s="168">
        <f t="shared" si="25"/>
        <v>1.6073029236417518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0.38152390331791319</v>
      </c>
      <c r="C165" s="157">
        <f t="shared" ref="C165:Q165" si="31">SUM(C166:C167)</f>
        <v>0.50097202397781793</v>
      </c>
      <c r="D165" s="157">
        <f t="shared" si="31"/>
        <v>1.6964629755285978</v>
      </c>
      <c r="E165" s="157">
        <f t="shared" si="31"/>
        <v>2.1609831026545874</v>
      </c>
      <c r="F165" s="157">
        <f t="shared" si="31"/>
        <v>1.4281897841905919</v>
      </c>
      <c r="G165" s="157">
        <f t="shared" si="31"/>
        <v>3.7308188019944453</v>
      </c>
      <c r="H165" s="157">
        <f t="shared" si="31"/>
        <v>1.9332364263372472</v>
      </c>
      <c r="I165" s="157">
        <f t="shared" si="31"/>
        <v>3.8568716622062791</v>
      </c>
      <c r="J165" s="157">
        <f t="shared" si="31"/>
        <v>2.1511845444398872</v>
      </c>
      <c r="K165" s="157">
        <f t="shared" si="31"/>
        <v>4.5201111818201598</v>
      </c>
      <c r="L165" s="157">
        <f t="shared" si="31"/>
        <v>4.1169918841205373</v>
      </c>
      <c r="M165" s="157">
        <f t="shared" si="31"/>
        <v>3.9594011934106224</v>
      </c>
      <c r="N165" s="157">
        <f t="shared" si="31"/>
        <v>3.4673201089698331</v>
      </c>
      <c r="O165" s="157">
        <f t="shared" si="31"/>
        <v>3.477990449937034</v>
      </c>
      <c r="P165" s="157">
        <f t="shared" si="31"/>
        <v>1.4550666353608031</v>
      </c>
      <c r="Q165" s="157">
        <f t="shared" si="31"/>
        <v>1.6073029236417518</v>
      </c>
    </row>
    <row r="166" spans="1:17" ht="12" customHeight="1" x14ac:dyDescent="0.25">
      <c r="A166" s="23" t="s">
        <v>57</v>
      </c>
      <c r="B166" s="156">
        <f>RES_hhdet_emi!B$121</f>
        <v>0.38152390331791319</v>
      </c>
      <c r="C166" s="156">
        <f>RES_hhdet_emi!C$121</f>
        <v>0.50097202397781793</v>
      </c>
      <c r="D166" s="156">
        <f>RES_hhdet_emi!D$121</f>
        <v>1.6964629755285978</v>
      </c>
      <c r="E166" s="156">
        <f>RES_hhdet_emi!E$121</f>
        <v>2.1609831026545874</v>
      </c>
      <c r="F166" s="156">
        <f>RES_hhdet_emi!F$121</f>
        <v>1.4281897841905919</v>
      </c>
      <c r="G166" s="156">
        <f>RES_hhdet_emi!G$121</f>
        <v>3.7308188019944453</v>
      </c>
      <c r="H166" s="156">
        <f>RES_hhdet_emi!H$121</f>
        <v>1.9332364263372472</v>
      </c>
      <c r="I166" s="156">
        <f>RES_hhdet_emi!I$121</f>
        <v>3.8568716622062791</v>
      </c>
      <c r="J166" s="156">
        <f>RES_hhdet_emi!J$121</f>
        <v>2.1511845444398872</v>
      </c>
      <c r="K166" s="156">
        <f>RES_hhdet_emi!K$121</f>
        <v>4.5201111818201598</v>
      </c>
      <c r="L166" s="156">
        <f>RES_hhdet_emi!L$121</f>
        <v>4.1169918841205373</v>
      </c>
      <c r="M166" s="156">
        <f>RES_hhdet_emi!M$121</f>
        <v>3.9594011934106224</v>
      </c>
      <c r="N166" s="156">
        <f>RES_hhdet_emi!N$121</f>
        <v>3.4673201089698331</v>
      </c>
      <c r="O166" s="156">
        <f>RES_hhdet_emi!O$121</f>
        <v>3.477990449937034</v>
      </c>
      <c r="P166" s="156">
        <f>RES_hhdet_emi!P$121</f>
        <v>1.4550666353608031</v>
      </c>
      <c r="Q166" s="156">
        <f>RES_hhdet_emi!Q$121</f>
        <v>1.6073029236417518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11017.80940813195</v>
      </c>
      <c r="C169" s="168">
        <f t="shared" ref="C169:Q169" si="32">SUM(C170,C173,C175,C184)</f>
        <v>9677.4479403829482</v>
      </c>
      <c r="D169" s="168">
        <f t="shared" si="32"/>
        <v>9965.46334725212</v>
      </c>
      <c r="E169" s="168">
        <f t="shared" si="32"/>
        <v>10137.927824402486</v>
      </c>
      <c r="F169" s="168">
        <f t="shared" si="32"/>
        <v>8914.0022150201221</v>
      </c>
      <c r="G169" s="168">
        <f t="shared" si="32"/>
        <v>9345.9179337259775</v>
      </c>
      <c r="H169" s="168">
        <f t="shared" si="32"/>
        <v>9252.9337615380919</v>
      </c>
      <c r="I169" s="168">
        <f t="shared" si="32"/>
        <v>9443.7833066283565</v>
      </c>
      <c r="J169" s="168">
        <f t="shared" si="32"/>
        <v>9551.790428967659</v>
      </c>
      <c r="K169" s="168">
        <f t="shared" si="32"/>
        <v>9708.1489209625415</v>
      </c>
      <c r="L169" s="168">
        <f t="shared" si="32"/>
        <v>10527.307324912572</v>
      </c>
      <c r="M169" s="168">
        <f t="shared" si="32"/>
        <v>9079.3831461369919</v>
      </c>
      <c r="N169" s="168">
        <f t="shared" si="32"/>
        <v>9323.7707019271493</v>
      </c>
      <c r="O169" s="168">
        <f t="shared" si="32"/>
        <v>8646.8963361968708</v>
      </c>
      <c r="P169" s="168">
        <f t="shared" si="32"/>
        <v>8235.8234986192456</v>
      </c>
      <c r="Q169" s="168">
        <f t="shared" si="32"/>
        <v>8186.6985407312513</v>
      </c>
    </row>
    <row r="170" spans="1:17" ht="12" customHeight="1" x14ac:dyDescent="0.25">
      <c r="A170" s="158" t="s">
        <v>65</v>
      </c>
      <c r="B170" s="157">
        <f>SUM(B171:B172)</f>
        <v>8901.5746452350304</v>
      </c>
      <c r="C170" s="157">
        <f t="shared" ref="C170:Q170" si="33">SUM(C171:C172)</f>
        <v>7500.1895894311047</v>
      </c>
      <c r="D170" s="157">
        <f t="shared" si="33"/>
        <v>7806.2230610069601</v>
      </c>
      <c r="E170" s="157">
        <f t="shared" si="33"/>
        <v>7558.4993946428049</v>
      </c>
      <c r="F170" s="157">
        <f t="shared" si="33"/>
        <v>6912.5711062612318</v>
      </c>
      <c r="G170" s="157">
        <f t="shared" si="33"/>
        <v>6246.511242709028</v>
      </c>
      <c r="H170" s="157">
        <f t="shared" si="33"/>
        <v>6701.78472371114</v>
      </c>
      <c r="I170" s="157">
        <f t="shared" si="33"/>
        <v>5991.975715100496</v>
      </c>
      <c r="J170" s="157">
        <f t="shared" si="33"/>
        <v>6920.5119493014708</v>
      </c>
      <c r="K170" s="157">
        <f t="shared" si="33"/>
        <v>6674.6288087795083</v>
      </c>
      <c r="L170" s="157">
        <f t="shared" si="33"/>
        <v>8020.3692187317956</v>
      </c>
      <c r="M170" s="157">
        <f t="shared" si="33"/>
        <v>6521.0205605892343</v>
      </c>
      <c r="N170" s="157">
        <f t="shared" si="33"/>
        <v>6662.8559973001938</v>
      </c>
      <c r="O170" s="157">
        <f t="shared" si="33"/>
        <v>6223.5396491890415</v>
      </c>
      <c r="P170" s="157">
        <f t="shared" si="33"/>
        <v>5766.356297295184</v>
      </c>
      <c r="Q170" s="157">
        <f t="shared" si="33"/>
        <v>5758.2450829603804</v>
      </c>
    </row>
    <row r="171" spans="1:17" ht="12" customHeight="1" x14ac:dyDescent="0.25">
      <c r="A171" s="23" t="s">
        <v>153</v>
      </c>
      <c r="B171" s="156">
        <f>IF(B95=0,0,B95/0.086*1000000/B$7)</f>
        <v>8891.6792243628115</v>
      </c>
      <c r="C171" s="156">
        <f t="shared" ref="C171:Q172" si="34">IF(C95=0,0,C95/0.086*1000000/C$7)</f>
        <v>7484.3841568874086</v>
      </c>
      <c r="D171" s="156">
        <f t="shared" si="34"/>
        <v>7788.7319988580393</v>
      </c>
      <c r="E171" s="156">
        <f t="shared" si="34"/>
        <v>7517.0721272940118</v>
      </c>
      <c r="F171" s="156">
        <f t="shared" si="34"/>
        <v>6903.4135006071911</v>
      </c>
      <c r="G171" s="156">
        <f t="shared" si="34"/>
        <v>6194.8418191625387</v>
      </c>
      <c r="H171" s="156">
        <f t="shared" si="34"/>
        <v>6664.1729761336592</v>
      </c>
      <c r="I171" s="156">
        <f t="shared" si="34"/>
        <v>5919.8566744601085</v>
      </c>
      <c r="J171" s="156">
        <f t="shared" si="34"/>
        <v>6883.9850488786642</v>
      </c>
      <c r="K171" s="156">
        <f t="shared" si="34"/>
        <v>6607.8552699291786</v>
      </c>
      <c r="L171" s="156">
        <f t="shared" si="34"/>
        <v>7976.381469332101</v>
      </c>
      <c r="M171" s="156">
        <f t="shared" si="34"/>
        <v>6489.5339247553311</v>
      </c>
      <c r="N171" s="156">
        <f t="shared" si="34"/>
        <v>6629.5227735480657</v>
      </c>
      <c r="O171" s="156">
        <f t="shared" si="34"/>
        <v>6195.6315837362754</v>
      </c>
      <c r="P171" s="156">
        <f t="shared" si="34"/>
        <v>5735.2986081397848</v>
      </c>
      <c r="Q171" s="156">
        <f t="shared" si="34"/>
        <v>5718.3230951718806</v>
      </c>
    </row>
    <row r="172" spans="1:17" ht="12" customHeight="1" x14ac:dyDescent="0.25">
      <c r="A172" s="23" t="s">
        <v>60</v>
      </c>
      <c r="B172" s="156">
        <f>IF(B96=0,0,B96/0.086*1000000/B$7)</f>
        <v>9.8954208722185015</v>
      </c>
      <c r="C172" s="156">
        <f t="shared" si="34"/>
        <v>15.805432543695947</v>
      </c>
      <c r="D172" s="156">
        <f t="shared" si="34"/>
        <v>17.491062148920609</v>
      </c>
      <c r="E172" s="156">
        <f t="shared" si="34"/>
        <v>41.427267348792832</v>
      </c>
      <c r="F172" s="156">
        <f t="shared" si="34"/>
        <v>9.1576056540410509</v>
      </c>
      <c r="G172" s="156">
        <f t="shared" si="34"/>
        <v>51.669423546489384</v>
      </c>
      <c r="H172" s="156">
        <f t="shared" si="34"/>
        <v>37.611747577481211</v>
      </c>
      <c r="I172" s="156">
        <f t="shared" si="34"/>
        <v>72.119040640387766</v>
      </c>
      <c r="J172" s="156">
        <f t="shared" si="34"/>
        <v>36.526900422806207</v>
      </c>
      <c r="K172" s="156">
        <f t="shared" si="34"/>
        <v>66.773538850330141</v>
      </c>
      <c r="L172" s="156">
        <f t="shared" si="34"/>
        <v>43.987749399694273</v>
      </c>
      <c r="M172" s="156">
        <f t="shared" si="34"/>
        <v>31.486635833903083</v>
      </c>
      <c r="N172" s="156">
        <f t="shared" si="34"/>
        <v>33.333223752128141</v>
      </c>
      <c r="O172" s="156">
        <f t="shared" si="34"/>
        <v>27.90806545276644</v>
      </c>
      <c r="P172" s="156">
        <f t="shared" si="34"/>
        <v>31.057689155399569</v>
      </c>
      <c r="Q172" s="156">
        <f t="shared" si="34"/>
        <v>39.92198778850004</v>
      </c>
    </row>
    <row r="173" spans="1:17" ht="12" customHeight="1" x14ac:dyDescent="0.25">
      <c r="A173" s="158" t="s">
        <v>112</v>
      </c>
      <c r="B173" s="157">
        <f>B174</f>
        <v>8.0902677318091687</v>
      </c>
      <c r="C173" s="157">
        <f t="shared" ref="C173:Q173" si="35">C174</f>
        <v>9.3042727718243334</v>
      </c>
      <c r="D173" s="157">
        <f t="shared" si="35"/>
        <v>10.543709799908969</v>
      </c>
      <c r="E173" s="157">
        <f t="shared" si="35"/>
        <v>12.189378469501872</v>
      </c>
      <c r="F173" s="157">
        <f t="shared" si="35"/>
        <v>13.928224735036297</v>
      </c>
      <c r="G173" s="157">
        <f t="shared" si="35"/>
        <v>15.740263254579963</v>
      </c>
      <c r="H173" s="157">
        <f t="shared" si="35"/>
        <v>18.043700717639208</v>
      </c>
      <c r="I173" s="157">
        <f t="shared" si="35"/>
        <v>20.517936177481474</v>
      </c>
      <c r="J173" s="157">
        <f t="shared" si="35"/>
        <v>24.790234974884562</v>
      </c>
      <c r="K173" s="157">
        <f t="shared" si="35"/>
        <v>25.208925959286567</v>
      </c>
      <c r="L173" s="157">
        <f t="shared" si="35"/>
        <v>25.960471989637746</v>
      </c>
      <c r="M173" s="157">
        <f t="shared" si="35"/>
        <v>27.334057817821488</v>
      </c>
      <c r="N173" s="157">
        <f t="shared" si="35"/>
        <v>30.956348787713324</v>
      </c>
      <c r="O173" s="157">
        <f t="shared" si="35"/>
        <v>34.604946991303294</v>
      </c>
      <c r="P173" s="157">
        <f t="shared" si="35"/>
        <v>34.457004310680006</v>
      </c>
      <c r="Q173" s="157">
        <f t="shared" si="35"/>
        <v>34.339884302173893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8.0902677318091687</v>
      </c>
      <c r="C174" s="156">
        <f t="shared" si="36"/>
        <v>9.3042727718243334</v>
      </c>
      <c r="D174" s="156">
        <f t="shared" si="36"/>
        <v>10.543709799908969</v>
      </c>
      <c r="E174" s="156">
        <f t="shared" si="36"/>
        <v>12.189378469501872</v>
      </c>
      <c r="F174" s="156">
        <f t="shared" si="36"/>
        <v>13.928224735036297</v>
      </c>
      <c r="G174" s="156">
        <f t="shared" si="36"/>
        <v>15.740263254579963</v>
      </c>
      <c r="H174" s="156">
        <f t="shared" si="36"/>
        <v>18.043700717639208</v>
      </c>
      <c r="I174" s="156">
        <f t="shared" si="36"/>
        <v>20.517936177481474</v>
      </c>
      <c r="J174" s="156">
        <f t="shared" si="36"/>
        <v>24.790234974884562</v>
      </c>
      <c r="K174" s="156">
        <f t="shared" si="36"/>
        <v>25.208925959286567</v>
      </c>
      <c r="L174" s="156">
        <f t="shared" si="36"/>
        <v>25.960471989637746</v>
      </c>
      <c r="M174" s="156">
        <f t="shared" si="36"/>
        <v>27.334057817821488</v>
      </c>
      <c r="N174" s="156">
        <f t="shared" si="36"/>
        <v>30.956348787713324</v>
      </c>
      <c r="O174" s="156">
        <f t="shared" si="36"/>
        <v>34.604946991303294</v>
      </c>
      <c r="P174" s="156">
        <f t="shared" si="36"/>
        <v>34.457004310680006</v>
      </c>
      <c r="Q174" s="156">
        <f t="shared" si="36"/>
        <v>34.339884302173893</v>
      </c>
    </row>
    <row r="175" spans="1:17" ht="12" customHeight="1" x14ac:dyDescent="0.25">
      <c r="A175" s="158" t="s">
        <v>63</v>
      </c>
      <c r="B175" s="157">
        <f t="shared" si="36"/>
        <v>1280.5954133169853</v>
      </c>
      <c r="C175" s="157">
        <f t="shared" si="36"/>
        <v>1326.6518707597745</v>
      </c>
      <c r="D175" s="157">
        <f t="shared" si="36"/>
        <v>1239.519132068534</v>
      </c>
      <c r="E175" s="157">
        <f t="shared" si="36"/>
        <v>1539.7345111086686</v>
      </c>
      <c r="F175" s="157">
        <f t="shared" si="36"/>
        <v>1258.6399943781209</v>
      </c>
      <c r="G175" s="157">
        <f t="shared" si="36"/>
        <v>1438.0322571015759</v>
      </c>
      <c r="H175" s="157">
        <f t="shared" si="36"/>
        <v>1422.0369734805254</v>
      </c>
      <c r="I175" s="157">
        <f t="shared" si="36"/>
        <v>2109.520257463882</v>
      </c>
      <c r="J175" s="157">
        <f t="shared" si="36"/>
        <v>1721.699019125019</v>
      </c>
      <c r="K175" s="157">
        <f t="shared" si="36"/>
        <v>1924.3602912808117</v>
      </c>
      <c r="L175" s="157">
        <f t="shared" si="36"/>
        <v>1497.9013644099236</v>
      </c>
      <c r="M175" s="157">
        <f t="shared" si="36"/>
        <v>1545.3079009924795</v>
      </c>
      <c r="N175" s="157">
        <f t="shared" si="36"/>
        <v>1673.5569279885801</v>
      </c>
      <c r="O175" s="157">
        <f t="shared" si="36"/>
        <v>1405.3797860729585</v>
      </c>
      <c r="P175" s="157">
        <f t="shared" si="36"/>
        <v>1465.1438648560074</v>
      </c>
      <c r="Q175" s="157">
        <f t="shared" si="36"/>
        <v>1372.8435436730301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1280.5954133169853</v>
      </c>
      <c r="C180" s="162">
        <f t="shared" ref="C180:Q180" si="40">IF(C104=0,0,C104/0.086*1000000/C$13)</f>
        <v>1326.6518707597745</v>
      </c>
      <c r="D180" s="162">
        <f t="shared" si="40"/>
        <v>1239.519132068534</v>
      </c>
      <c r="E180" s="162">
        <f t="shared" si="40"/>
        <v>1539.7345111086686</v>
      </c>
      <c r="F180" s="162">
        <f t="shared" si="40"/>
        <v>1258.6399943781209</v>
      </c>
      <c r="G180" s="162">
        <f t="shared" si="40"/>
        <v>1438.0322571015759</v>
      </c>
      <c r="H180" s="162">
        <f t="shared" si="40"/>
        <v>1422.0369734805254</v>
      </c>
      <c r="I180" s="162">
        <f t="shared" si="40"/>
        <v>2109.520257463882</v>
      </c>
      <c r="J180" s="162">
        <f t="shared" si="40"/>
        <v>1721.699019125019</v>
      </c>
      <c r="K180" s="162">
        <f t="shared" si="40"/>
        <v>1924.3602912808117</v>
      </c>
      <c r="L180" s="162">
        <f t="shared" si="40"/>
        <v>1497.9013644099236</v>
      </c>
      <c r="M180" s="162">
        <f t="shared" si="40"/>
        <v>1545.3079009924795</v>
      </c>
      <c r="N180" s="162">
        <f t="shared" si="40"/>
        <v>1673.5569279885801</v>
      </c>
      <c r="O180" s="162">
        <f t="shared" si="40"/>
        <v>1405.3797860729585</v>
      </c>
      <c r="P180" s="162">
        <f t="shared" si="40"/>
        <v>1465.1438648560074</v>
      </c>
      <c r="Q180" s="162">
        <f t="shared" si="40"/>
        <v>1372.8435436730301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827.54908184812393</v>
      </c>
      <c r="C184" s="157">
        <f t="shared" si="36"/>
        <v>841.30220742024551</v>
      </c>
      <c r="D184" s="157">
        <f t="shared" si="36"/>
        <v>909.17744437671661</v>
      </c>
      <c r="E184" s="157">
        <f t="shared" si="36"/>
        <v>1027.5045401815109</v>
      </c>
      <c r="F184" s="157">
        <f t="shared" si="36"/>
        <v>728.86288964573225</v>
      </c>
      <c r="G184" s="157">
        <f t="shared" si="36"/>
        <v>1645.6341706607936</v>
      </c>
      <c r="H184" s="157">
        <f t="shared" si="36"/>
        <v>1111.0683636287879</v>
      </c>
      <c r="I184" s="157">
        <f t="shared" si="36"/>
        <v>1321.7693978864977</v>
      </c>
      <c r="J184" s="157">
        <f t="shared" si="36"/>
        <v>884.78922556628459</v>
      </c>
      <c r="K184" s="157">
        <f t="shared" si="36"/>
        <v>1083.9508949429344</v>
      </c>
      <c r="L184" s="157">
        <f t="shared" si="36"/>
        <v>983.07626978121436</v>
      </c>
      <c r="M184" s="157">
        <f t="shared" si="36"/>
        <v>985.72062673745666</v>
      </c>
      <c r="N184" s="157">
        <f t="shared" si="36"/>
        <v>956.40142785066143</v>
      </c>
      <c r="O184" s="157">
        <f t="shared" si="36"/>
        <v>983.37195394356741</v>
      </c>
      <c r="P184" s="157">
        <f t="shared" si="36"/>
        <v>969.86633215737527</v>
      </c>
      <c r="Q184" s="157">
        <f t="shared" si="36"/>
        <v>1021.270029795667</v>
      </c>
    </row>
    <row r="185" spans="1:17" ht="12" customHeight="1" x14ac:dyDescent="0.25">
      <c r="A185" s="23" t="s">
        <v>57</v>
      </c>
      <c r="B185" s="156">
        <f>IF(B109=0,0,B109/0.086*1000000/B$16)</f>
        <v>979.71759806612567</v>
      </c>
      <c r="C185" s="156">
        <f t="shared" ref="C185:Q185" si="43">IF(C109=0,0,C109/0.086*1000000/C$16)</f>
        <v>1029.8803709045696</v>
      </c>
      <c r="D185" s="156">
        <f t="shared" si="43"/>
        <v>990.55416116978358</v>
      </c>
      <c r="E185" s="156">
        <f t="shared" si="43"/>
        <v>1154.8484800618935</v>
      </c>
      <c r="F185" s="156">
        <f t="shared" si="43"/>
        <v>724.11265921033771</v>
      </c>
      <c r="G185" s="156">
        <f t="shared" si="43"/>
        <v>1950.9080629041532</v>
      </c>
      <c r="H185" s="156">
        <f t="shared" si="43"/>
        <v>1001.9936242812154</v>
      </c>
      <c r="I185" s="156">
        <f t="shared" si="43"/>
        <v>1557.5374914435245</v>
      </c>
      <c r="J185" s="156">
        <f t="shared" si="43"/>
        <v>823.89530051963061</v>
      </c>
      <c r="K185" s="156">
        <f t="shared" si="43"/>
        <v>1267.9909321845676</v>
      </c>
      <c r="L185" s="156">
        <f t="shared" si="43"/>
        <v>1078.857584150669</v>
      </c>
      <c r="M185" s="156">
        <f t="shared" si="43"/>
        <v>1090.0652842288671</v>
      </c>
      <c r="N185" s="156">
        <f t="shared" si="43"/>
        <v>1046.2077417006883</v>
      </c>
      <c r="O185" s="156">
        <f t="shared" si="43"/>
        <v>1098.922948554894</v>
      </c>
      <c r="P185" s="156">
        <f t="shared" si="43"/>
        <v>1100.2091619489815</v>
      </c>
      <c r="Q185" s="156">
        <f t="shared" si="43"/>
        <v>1155.1876218527398</v>
      </c>
    </row>
    <row r="186" spans="1:17" ht="12" customHeight="1" x14ac:dyDescent="0.25">
      <c r="A186" s="29" t="s">
        <v>140</v>
      </c>
      <c r="B186" s="57">
        <f>IF(B110=0,0,B110/0.086*1000000/B$17)</f>
        <v>507.92060538040954</v>
      </c>
      <c r="C186" s="57">
        <f t="shared" ref="C186:Q186" si="44">IF(C110=0,0,C110/0.086*1000000/C$17)</f>
        <v>478.54762698903448</v>
      </c>
      <c r="D186" s="57">
        <f t="shared" si="44"/>
        <v>653.58673971582527</v>
      </c>
      <c r="E186" s="57">
        <f t="shared" si="44"/>
        <v>468.14203945893456</v>
      </c>
      <c r="F186" s="57">
        <f t="shared" si="44"/>
        <v>756.22636038870564</v>
      </c>
      <c r="G186" s="57">
        <f t="shared" si="44"/>
        <v>379.25154325204278</v>
      </c>
      <c r="H186" s="57">
        <f t="shared" si="44"/>
        <v>1509.2896390112417</v>
      </c>
      <c r="I186" s="57">
        <f t="shared" si="44"/>
        <v>313.67349687510904</v>
      </c>
      <c r="J186" s="57">
        <f t="shared" si="44"/>
        <v>1173.9598812010574</v>
      </c>
      <c r="K186" s="57">
        <f t="shared" si="44"/>
        <v>206.26451672979661</v>
      </c>
      <c r="L186" s="57">
        <f t="shared" si="44"/>
        <v>667.94542626517898</v>
      </c>
      <c r="M186" s="57">
        <f t="shared" si="44"/>
        <v>689.15919752587013</v>
      </c>
      <c r="N186" s="57">
        <f t="shared" si="44"/>
        <v>738.9371682008707</v>
      </c>
      <c r="O186" s="57">
        <f t="shared" si="44"/>
        <v>687.2127350041419</v>
      </c>
      <c r="P186" s="57">
        <f t="shared" si="44"/>
        <v>667.34415822717619</v>
      </c>
      <c r="Q186" s="57">
        <f t="shared" si="44"/>
        <v>627.74251839570866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6779.6059467938048</v>
      </c>
      <c r="C188" s="168">
        <f t="shared" ref="C188:Q188" si="45">SUM(C189,C192,C194,C203)</f>
        <v>6168.5650752209758</v>
      </c>
      <c r="D188" s="168">
        <f t="shared" si="45"/>
        <v>6817.6163215934685</v>
      </c>
      <c r="E188" s="168">
        <f t="shared" si="45"/>
        <v>6892.7923225184813</v>
      </c>
      <c r="F188" s="168">
        <f t="shared" si="45"/>
        <v>6142.1417030135481</v>
      </c>
      <c r="G188" s="168">
        <f t="shared" si="45"/>
        <v>6208.9163418578937</v>
      </c>
      <c r="H188" s="168">
        <f t="shared" si="45"/>
        <v>6408.6975275698032</v>
      </c>
      <c r="I188" s="168">
        <f t="shared" si="45"/>
        <v>6423.8504566497268</v>
      </c>
      <c r="J188" s="168">
        <f t="shared" si="45"/>
        <v>6722.3292490809235</v>
      </c>
      <c r="K188" s="168">
        <f t="shared" si="45"/>
        <v>6789.6347842741034</v>
      </c>
      <c r="L188" s="168">
        <f t="shared" si="45"/>
        <v>7546.7642327803642</v>
      </c>
      <c r="M188" s="168">
        <f t="shared" si="45"/>
        <v>6488.9854126185819</v>
      </c>
      <c r="N188" s="168">
        <f t="shared" si="45"/>
        <v>6718.8886666507642</v>
      </c>
      <c r="O188" s="168">
        <f t="shared" si="45"/>
        <v>6227.7711959929875</v>
      </c>
      <c r="P188" s="168">
        <f t="shared" si="45"/>
        <v>5999.2709664546892</v>
      </c>
      <c r="Q188" s="168">
        <f t="shared" si="45"/>
        <v>5945.0404264871031</v>
      </c>
    </row>
    <row r="189" spans="1:17" ht="12" customHeight="1" x14ac:dyDescent="0.25">
      <c r="A189" s="158" t="s">
        <v>65</v>
      </c>
      <c r="B189" s="157">
        <f>SUM(B190:B191)</f>
        <v>5648.3762025740198</v>
      </c>
      <c r="C189" s="157">
        <f t="shared" ref="C189:Q189" si="46">SUM(C190:C191)</f>
        <v>4954.1974976872352</v>
      </c>
      <c r="D189" s="157">
        <f t="shared" si="46"/>
        <v>5547.8102658378793</v>
      </c>
      <c r="E189" s="157">
        <f t="shared" si="46"/>
        <v>5394.1157824134452</v>
      </c>
      <c r="F189" s="157">
        <f t="shared" si="46"/>
        <v>4937.644739316127</v>
      </c>
      <c r="G189" s="157">
        <f t="shared" si="46"/>
        <v>4489.1277340603829</v>
      </c>
      <c r="H189" s="157">
        <f t="shared" si="46"/>
        <v>4829.3026937961949</v>
      </c>
      <c r="I189" s="157">
        <f t="shared" si="46"/>
        <v>4373.0520530110562</v>
      </c>
      <c r="J189" s="157">
        <f t="shared" si="46"/>
        <v>5053.6061051382176</v>
      </c>
      <c r="K189" s="157">
        <f t="shared" si="46"/>
        <v>4940.1013183081886</v>
      </c>
      <c r="L189" s="157">
        <f t="shared" si="46"/>
        <v>5958.8623299752071</v>
      </c>
      <c r="M189" s="157">
        <f t="shared" si="46"/>
        <v>4853.1132031680363</v>
      </c>
      <c r="N189" s="157">
        <f t="shared" si="46"/>
        <v>4983.6133719431637</v>
      </c>
      <c r="O189" s="157">
        <f t="shared" si="46"/>
        <v>4660.5570390976</v>
      </c>
      <c r="P189" s="157">
        <f t="shared" si="46"/>
        <v>4382.9564928034042</v>
      </c>
      <c r="Q189" s="157">
        <f t="shared" si="46"/>
        <v>4379.1044008499302</v>
      </c>
    </row>
    <row r="190" spans="1:17" ht="12" customHeight="1" x14ac:dyDescent="0.25">
      <c r="A190" s="23" t="s">
        <v>153</v>
      </c>
      <c r="B190" s="156">
        <f>IF(B114=0,0,B114/0.086*1000000/B$7)</f>
        <v>5638.4807817018009</v>
      </c>
      <c r="C190" s="156">
        <f t="shared" ref="C190:Q191" si="47">IF(C114=0,0,C114/0.086*1000000/C$7)</f>
        <v>4938.3920651435392</v>
      </c>
      <c r="D190" s="156">
        <f t="shared" si="47"/>
        <v>5530.3192036889586</v>
      </c>
      <c r="E190" s="156">
        <f t="shared" si="47"/>
        <v>5352.6885150646522</v>
      </c>
      <c r="F190" s="156">
        <f t="shared" si="47"/>
        <v>4928.4871336620863</v>
      </c>
      <c r="G190" s="156">
        <f t="shared" si="47"/>
        <v>4437.4583105138936</v>
      </c>
      <c r="H190" s="156">
        <f t="shared" si="47"/>
        <v>4791.6909462187141</v>
      </c>
      <c r="I190" s="156">
        <f t="shared" si="47"/>
        <v>4300.9330123706686</v>
      </c>
      <c r="J190" s="156">
        <f t="shared" si="47"/>
        <v>5017.0792047154109</v>
      </c>
      <c r="K190" s="156">
        <f t="shared" si="47"/>
        <v>4873.3277794578589</v>
      </c>
      <c r="L190" s="156">
        <f t="shared" si="47"/>
        <v>5914.8745805755125</v>
      </c>
      <c r="M190" s="156">
        <f t="shared" si="47"/>
        <v>4821.6265673341331</v>
      </c>
      <c r="N190" s="156">
        <f t="shared" si="47"/>
        <v>4950.2801481910356</v>
      </c>
      <c r="O190" s="156">
        <f t="shared" si="47"/>
        <v>4632.6489736448339</v>
      </c>
      <c r="P190" s="156">
        <f t="shared" si="47"/>
        <v>4351.898803648005</v>
      </c>
      <c r="Q190" s="156">
        <f t="shared" si="47"/>
        <v>4339.1824130614305</v>
      </c>
    </row>
    <row r="191" spans="1:17" ht="12" customHeight="1" x14ac:dyDescent="0.25">
      <c r="A191" s="23" t="s">
        <v>60</v>
      </c>
      <c r="B191" s="156">
        <f>IF(B115=0,0,B115/0.086*1000000/B$7)</f>
        <v>9.895420872218498</v>
      </c>
      <c r="C191" s="156">
        <f t="shared" si="47"/>
        <v>15.805432543695947</v>
      </c>
      <c r="D191" s="156">
        <f t="shared" si="47"/>
        <v>17.491062148920609</v>
      </c>
      <c r="E191" s="156">
        <f t="shared" si="47"/>
        <v>41.427267348792832</v>
      </c>
      <c r="F191" s="156">
        <f t="shared" si="47"/>
        <v>9.1576056540410562</v>
      </c>
      <c r="G191" s="156">
        <f t="shared" si="47"/>
        <v>51.669423546489398</v>
      </c>
      <c r="H191" s="156">
        <f t="shared" si="47"/>
        <v>37.611747577481225</v>
      </c>
      <c r="I191" s="156">
        <f t="shared" si="47"/>
        <v>72.119040640387723</v>
      </c>
      <c r="J191" s="156">
        <f t="shared" si="47"/>
        <v>36.526900422806207</v>
      </c>
      <c r="K191" s="156">
        <f t="shared" si="47"/>
        <v>66.773538850330169</v>
      </c>
      <c r="L191" s="156">
        <f t="shared" si="47"/>
        <v>43.987749399694287</v>
      </c>
      <c r="M191" s="156">
        <f t="shared" si="47"/>
        <v>31.486635833903083</v>
      </c>
      <c r="N191" s="156">
        <f t="shared" si="47"/>
        <v>33.333223752128156</v>
      </c>
      <c r="O191" s="156">
        <f t="shared" si="47"/>
        <v>27.908065452766458</v>
      </c>
      <c r="P191" s="156">
        <f t="shared" si="47"/>
        <v>31.057689155399579</v>
      </c>
      <c r="Q191" s="156">
        <f t="shared" si="47"/>
        <v>39.921987788500019</v>
      </c>
    </row>
    <row r="192" spans="1:17" ht="12" customHeight="1" x14ac:dyDescent="0.25">
      <c r="A192" s="158" t="s">
        <v>112</v>
      </c>
      <c r="B192" s="157">
        <f>B193</f>
        <v>11.955325696574988</v>
      </c>
      <c r="C192" s="157">
        <f t="shared" ref="C192:Q192" si="48">C193</f>
        <v>14.794684219391673</v>
      </c>
      <c r="D192" s="157">
        <f t="shared" si="48"/>
        <v>18.165800193063518</v>
      </c>
      <c r="E192" s="157">
        <f t="shared" si="48"/>
        <v>21.421977542041372</v>
      </c>
      <c r="F192" s="157">
        <f t="shared" si="48"/>
        <v>24.863668618474581</v>
      </c>
      <c r="G192" s="157">
        <f t="shared" si="48"/>
        <v>28.51972332484603</v>
      </c>
      <c r="H192" s="157">
        <f t="shared" si="48"/>
        <v>33.374249108555759</v>
      </c>
      <c r="I192" s="157">
        <f t="shared" si="48"/>
        <v>39.527958195204896</v>
      </c>
      <c r="J192" s="157">
        <f t="shared" si="48"/>
        <v>49.006577761808828</v>
      </c>
      <c r="K192" s="157">
        <f t="shared" si="48"/>
        <v>52.619830869432576</v>
      </c>
      <c r="L192" s="157">
        <f t="shared" si="48"/>
        <v>58.021984722304886</v>
      </c>
      <c r="M192" s="157">
        <f t="shared" si="48"/>
        <v>62.312885068334744</v>
      </c>
      <c r="N192" s="157">
        <f t="shared" si="48"/>
        <v>72.36187999765292</v>
      </c>
      <c r="O192" s="157">
        <f t="shared" si="48"/>
        <v>82.919444761546316</v>
      </c>
      <c r="P192" s="157">
        <f t="shared" si="48"/>
        <v>89.113240850420837</v>
      </c>
      <c r="Q192" s="157">
        <f t="shared" si="48"/>
        <v>93.398367207527727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11.955325696574988</v>
      </c>
      <c r="C193" s="156">
        <f t="shared" si="49"/>
        <v>14.794684219391673</v>
      </c>
      <c r="D193" s="156">
        <f t="shared" si="49"/>
        <v>18.165800193063518</v>
      </c>
      <c r="E193" s="156">
        <f t="shared" si="49"/>
        <v>21.421977542041372</v>
      </c>
      <c r="F193" s="156">
        <f t="shared" si="49"/>
        <v>24.863668618474581</v>
      </c>
      <c r="G193" s="156">
        <f t="shared" si="49"/>
        <v>28.51972332484603</v>
      </c>
      <c r="H193" s="156">
        <f t="shared" si="49"/>
        <v>33.374249108555759</v>
      </c>
      <c r="I193" s="156">
        <f t="shared" si="49"/>
        <v>39.527958195204896</v>
      </c>
      <c r="J193" s="156">
        <f t="shared" si="49"/>
        <v>49.006577761808828</v>
      </c>
      <c r="K193" s="156">
        <f t="shared" si="49"/>
        <v>52.619830869432576</v>
      </c>
      <c r="L193" s="156">
        <f t="shared" si="49"/>
        <v>58.021984722304886</v>
      </c>
      <c r="M193" s="156">
        <f t="shared" si="49"/>
        <v>62.312885068334744</v>
      </c>
      <c r="N193" s="156">
        <f t="shared" si="49"/>
        <v>72.36187999765292</v>
      </c>
      <c r="O193" s="156">
        <f t="shared" si="49"/>
        <v>82.919444761546316</v>
      </c>
      <c r="P193" s="156">
        <f t="shared" si="49"/>
        <v>89.113240850420837</v>
      </c>
      <c r="Q193" s="156">
        <f t="shared" si="49"/>
        <v>93.398367207527727</v>
      </c>
    </row>
    <row r="194" spans="1:17" ht="12" customHeight="1" x14ac:dyDescent="0.25">
      <c r="A194" s="158" t="s">
        <v>63</v>
      </c>
      <c r="B194" s="157">
        <f t="shared" si="49"/>
        <v>733.44248997741147</v>
      </c>
      <c r="C194" s="157">
        <f t="shared" si="49"/>
        <v>796.12907247716271</v>
      </c>
      <c r="D194" s="157">
        <f t="shared" si="49"/>
        <v>798.33472987440609</v>
      </c>
      <c r="E194" s="157">
        <f t="shared" si="49"/>
        <v>996.65439781055443</v>
      </c>
      <c r="F194" s="157">
        <f t="shared" si="49"/>
        <v>818.63178483903152</v>
      </c>
      <c r="G194" s="157">
        <f t="shared" si="49"/>
        <v>940.37582775614408</v>
      </c>
      <c r="H194" s="157">
        <f t="shared" si="49"/>
        <v>935.17264464847426</v>
      </c>
      <c r="I194" s="157">
        <f t="shared" si="49"/>
        <v>1400.7923562687374</v>
      </c>
      <c r="J194" s="157">
        <f t="shared" si="49"/>
        <v>1148.4759434241605</v>
      </c>
      <c r="K194" s="157">
        <f t="shared" si="49"/>
        <v>1295.1949473249472</v>
      </c>
      <c r="L194" s="157">
        <f t="shared" si="49"/>
        <v>1023.4573522437925</v>
      </c>
      <c r="M194" s="157">
        <f t="shared" si="49"/>
        <v>1056.6008460769237</v>
      </c>
      <c r="N194" s="157">
        <f t="shared" si="49"/>
        <v>1145.3742025733666</v>
      </c>
      <c r="O194" s="157">
        <f t="shared" si="49"/>
        <v>962.57966553629319</v>
      </c>
      <c r="P194" s="157">
        <f t="shared" si="49"/>
        <v>1007.0661986823117</v>
      </c>
      <c r="Q194" s="157">
        <f t="shared" si="49"/>
        <v>943.62495777231732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733.44248997741147</v>
      </c>
      <c r="C199" s="162">
        <f t="shared" ref="C199:Q199" si="53">IF(C123=0,0,C123/0.086*1000000/C$13)</f>
        <v>796.12907247716271</v>
      </c>
      <c r="D199" s="162">
        <f t="shared" si="53"/>
        <v>798.33472987440609</v>
      </c>
      <c r="E199" s="162">
        <f t="shared" si="53"/>
        <v>996.65439781055443</v>
      </c>
      <c r="F199" s="162">
        <f t="shared" si="53"/>
        <v>818.63178483903152</v>
      </c>
      <c r="G199" s="162">
        <f t="shared" si="53"/>
        <v>940.37582775614408</v>
      </c>
      <c r="H199" s="162">
        <f t="shared" si="53"/>
        <v>935.17264464847426</v>
      </c>
      <c r="I199" s="162">
        <f t="shared" si="53"/>
        <v>1400.7923562687374</v>
      </c>
      <c r="J199" s="162">
        <f t="shared" si="53"/>
        <v>1148.4759434241605</v>
      </c>
      <c r="K199" s="162">
        <f t="shared" si="53"/>
        <v>1295.1949473249472</v>
      </c>
      <c r="L199" s="162">
        <f t="shared" si="53"/>
        <v>1023.4573522437925</v>
      </c>
      <c r="M199" s="162">
        <f t="shared" si="53"/>
        <v>1056.6008460769237</v>
      </c>
      <c r="N199" s="162">
        <f t="shared" si="53"/>
        <v>1145.3742025733666</v>
      </c>
      <c r="O199" s="162">
        <f t="shared" si="53"/>
        <v>962.57966553629319</v>
      </c>
      <c r="P199" s="162">
        <f t="shared" si="53"/>
        <v>1007.0661986823117</v>
      </c>
      <c r="Q199" s="162">
        <f t="shared" si="53"/>
        <v>943.62495777231732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385.83192854579892</v>
      </c>
      <c r="C203" s="157">
        <f t="shared" si="56"/>
        <v>403.44382083718637</v>
      </c>
      <c r="D203" s="157">
        <f t="shared" si="56"/>
        <v>453.30552568811993</v>
      </c>
      <c r="E203" s="157">
        <f t="shared" si="56"/>
        <v>480.60016475244021</v>
      </c>
      <c r="F203" s="157">
        <f t="shared" si="56"/>
        <v>361.00151023991435</v>
      </c>
      <c r="G203" s="157">
        <f t="shared" si="56"/>
        <v>750.89305671652039</v>
      </c>
      <c r="H203" s="157">
        <f t="shared" si="56"/>
        <v>610.84794001657758</v>
      </c>
      <c r="I203" s="157">
        <f t="shared" si="56"/>
        <v>610.47808917472889</v>
      </c>
      <c r="J203" s="157">
        <f t="shared" si="56"/>
        <v>471.24062275673668</v>
      </c>
      <c r="K203" s="157">
        <f t="shared" si="56"/>
        <v>501.71868777153503</v>
      </c>
      <c r="L203" s="157">
        <f t="shared" si="56"/>
        <v>506.42256583905959</v>
      </c>
      <c r="M203" s="157">
        <f t="shared" si="56"/>
        <v>516.95847830528714</v>
      </c>
      <c r="N203" s="157">
        <f t="shared" si="56"/>
        <v>517.53921213658157</v>
      </c>
      <c r="O203" s="157">
        <f t="shared" si="56"/>
        <v>521.71504659754874</v>
      </c>
      <c r="P203" s="157">
        <f t="shared" si="56"/>
        <v>520.13503411855254</v>
      </c>
      <c r="Q203" s="157">
        <f t="shared" si="56"/>
        <v>528.91270065732806</v>
      </c>
    </row>
    <row r="204" spans="1:17" ht="12" customHeight="1" x14ac:dyDescent="0.25">
      <c r="A204" s="23" t="s">
        <v>57</v>
      </c>
      <c r="B204" s="156">
        <f>IF(B128=0,0,B128/0.086*1000000/B$16)</f>
        <v>382.18870113488481</v>
      </c>
      <c r="C204" s="156">
        <f t="shared" ref="C204:Q204" si="57">IF(C128=0,0,C128/0.086*1000000/C$16)</f>
        <v>417.43219253648925</v>
      </c>
      <c r="D204" s="156">
        <f t="shared" si="57"/>
        <v>429.61824539901573</v>
      </c>
      <c r="E204" s="156">
        <f t="shared" si="57"/>
        <v>503.63726822366738</v>
      </c>
      <c r="F204" s="156">
        <f t="shared" si="57"/>
        <v>317.23878823796338</v>
      </c>
      <c r="G204" s="156">
        <f t="shared" si="57"/>
        <v>857.64389133954626</v>
      </c>
      <c r="H204" s="156">
        <f t="shared" si="57"/>
        <v>442.0387713110058</v>
      </c>
      <c r="I204" s="156">
        <f t="shared" si="57"/>
        <v>693.31169385134285</v>
      </c>
      <c r="J204" s="156">
        <f t="shared" si="57"/>
        <v>368.14349645484401</v>
      </c>
      <c r="K204" s="156">
        <f t="shared" si="57"/>
        <v>571.34391360555981</v>
      </c>
      <c r="L204" s="156">
        <f t="shared" si="57"/>
        <v>493.08832779129023</v>
      </c>
      <c r="M204" s="156">
        <f t="shared" si="57"/>
        <v>498.9920799016374</v>
      </c>
      <c r="N204" s="156">
        <f t="shared" si="57"/>
        <v>479.64547373512568</v>
      </c>
      <c r="O204" s="156">
        <f t="shared" si="57"/>
        <v>504.04905649117956</v>
      </c>
      <c r="P204" s="156">
        <f t="shared" si="57"/>
        <v>506.45975937916734</v>
      </c>
      <c r="Q204" s="156">
        <f t="shared" si="57"/>
        <v>532.20616471740595</v>
      </c>
    </row>
    <row r="205" spans="1:17" ht="12" customHeight="1" x14ac:dyDescent="0.25">
      <c r="A205" s="29" t="s">
        <v>140</v>
      </c>
      <c r="B205" s="57">
        <f>IF(B129=0,0,B129/0.086*1000000/B$17)</f>
        <v>393.48449200450818</v>
      </c>
      <c r="C205" s="57">
        <f t="shared" ref="C205:Q205" si="58">IF(C129=0,0,C129/0.086*1000000/C$17)</f>
        <v>376.53537177320857</v>
      </c>
      <c r="D205" s="57">
        <f t="shared" si="58"/>
        <v>527.70332519614783</v>
      </c>
      <c r="E205" s="57">
        <f t="shared" si="58"/>
        <v>379.40891985162602</v>
      </c>
      <c r="F205" s="57">
        <f t="shared" si="58"/>
        <v>613.09453591936801</v>
      </c>
      <c r="G205" s="57">
        <f t="shared" si="58"/>
        <v>308.05334502504286</v>
      </c>
      <c r="H205" s="57">
        <f t="shared" si="58"/>
        <v>1227.1538130379517</v>
      </c>
      <c r="I205" s="57">
        <f t="shared" si="58"/>
        <v>256.29862374890899</v>
      </c>
      <c r="J205" s="57">
        <f t="shared" si="58"/>
        <v>960.82416633580738</v>
      </c>
      <c r="K205" s="57">
        <f t="shared" si="58"/>
        <v>169.67619739589699</v>
      </c>
      <c r="L205" s="57">
        <f t="shared" si="58"/>
        <v>550.29364561385569</v>
      </c>
      <c r="M205" s="57">
        <f t="shared" si="58"/>
        <v>568.02137808824682</v>
      </c>
      <c r="N205" s="57">
        <f t="shared" si="58"/>
        <v>609.29816998220554</v>
      </c>
      <c r="O205" s="57">
        <f t="shared" si="58"/>
        <v>566.99328802932871</v>
      </c>
      <c r="P205" s="57">
        <f t="shared" si="58"/>
        <v>551.87497600769188</v>
      </c>
      <c r="Q205" s="57">
        <f t="shared" si="58"/>
        <v>519.23459417752167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150.79996178573643</v>
      </c>
      <c r="C207" s="168">
        <f t="shared" ref="C207:Q207" si="59">SUM(C208,C211,C213,C222)</f>
        <v>153.95575414192314</v>
      </c>
      <c r="D207" s="168">
        <f t="shared" si="59"/>
        <v>170.70466648506721</v>
      </c>
      <c r="E207" s="168">
        <f t="shared" si="59"/>
        <v>213.72595219608223</v>
      </c>
      <c r="F207" s="168">
        <f t="shared" si="59"/>
        <v>140.18352809094935</v>
      </c>
      <c r="G207" s="168">
        <f t="shared" si="59"/>
        <v>357.15286253058065</v>
      </c>
      <c r="H207" s="168">
        <f t="shared" si="59"/>
        <v>178.70553025857339</v>
      </c>
      <c r="I207" s="168">
        <f t="shared" si="59"/>
        <v>286.79890409029434</v>
      </c>
      <c r="J207" s="168">
        <f t="shared" si="59"/>
        <v>154.62798623058416</v>
      </c>
      <c r="K207" s="168">
        <f t="shared" si="59"/>
        <v>238.15127406850161</v>
      </c>
      <c r="L207" s="168">
        <f t="shared" si="59"/>
        <v>187.98191334279429</v>
      </c>
      <c r="M207" s="168">
        <f t="shared" si="59"/>
        <v>183.2038308999918</v>
      </c>
      <c r="N207" s="168">
        <f t="shared" si="59"/>
        <v>168.22668036339013</v>
      </c>
      <c r="O207" s="168">
        <f t="shared" si="59"/>
        <v>179.60188225856098</v>
      </c>
      <c r="P207" s="168">
        <f t="shared" si="59"/>
        <v>174.69883963990915</v>
      </c>
      <c r="Q207" s="168">
        <f t="shared" si="59"/>
        <v>195.82150629163641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150.79996178573643</v>
      </c>
      <c r="C222" s="157">
        <f t="shared" ref="C222:Q222" si="68">IF(C165=0,0,C165*1000000/C$5)</f>
        <v>153.95575414192314</v>
      </c>
      <c r="D222" s="157">
        <f t="shared" si="68"/>
        <v>170.70466648506721</v>
      </c>
      <c r="E222" s="157">
        <f t="shared" si="68"/>
        <v>213.72595219608223</v>
      </c>
      <c r="F222" s="157">
        <f t="shared" si="68"/>
        <v>140.18352809094935</v>
      </c>
      <c r="G222" s="157">
        <f t="shared" si="68"/>
        <v>357.15286253058065</v>
      </c>
      <c r="H222" s="157">
        <f t="shared" si="68"/>
        <v>178.70553025857339</v>
      </c>
      <c r="I222" s="157">
        <f t="shared" si="68"/>
        <v>286.79890409029434</v>
      </c>
      <c r="J222" s="157">
        <f t="shared" si="68"/>
        <v>154.62798623058416</v>
      </c>
      <c r="K222" s="157">
        <f t="shared" si="68"/>
        <v>238.15127406850161</v>
      </c>
      <c r="L222" s="157">
        <f t="shared" si="68"/>
        <v>187.98191334279429</v>
      </c>
      <c r="M222" s="157">
        <f t="shared" si="68"/>
        <v>183.2038308999918</v>
      </c>
      <c r="N222" s="157">
        <f t="shared" si="68"/>
        <v>168.22668036339013</v>
      </c>
      <c r="O222" s="157">
        <f t="shared" si="68"/>
        <v>179.60188225856098</v>
      </c>
      <c r="P222" s="157">
        <f t="shared" si="68"/>
        <v>174.69883963990915</v>
      </c>
      <c r="Q222" s="157">
        <f t="shared" si="68"/>
        <v>195.82150629163641</v>
      </c>
    </row>
    <row r="223" spans="1:17" ht="12" customHeight="1" x14ac:dyDescent="0.25">
      <c r="A223" s="23" t="s">
        <v>57</v>
      </c>
      <c r="B223" s="156">
        <f>IF(B166=0,0,B166*1000000/B$16)</f>
        <v>222.59270905362496</v>
      </c>
      <c r="C223" s="156">
        <f t="shared" ref="C223:Q223" si="69">IF(C166=0,0,C166*1000000/C$16)</f>
        <v>233.98973562719192</v>
      </c>
      <c r="D223" s="156">
        <f t="shared" si="69"/>
        <v>225.05478582231333</v>
      </c>
      <c r="E223" s="156">
        <f t="shared" si="69"/>
        <v>262.38260109939137</v>
      </c>
      <c r="F223" s="156">
        <f t="shared" si="69"/>
        <v>164.51903976392026</v>
      </c>
      <c r="G223" s="156">
        <f t="shared" si="69"/>
        <v>443.24804585890996</v>
      </c>
      <c r="H223" s="156">
        <f t="shared" si="69"/>
        <v>227.65384200862545</v>
      </c>
      <c r="I223" s="156">
        <f t="shared" si="69"/>
        <v>353.87390239529122</v>
      </c>
      <c r="J223" s="156">
        <f t="shared" si="69"/>
        <v>187.18974455620321</v>
      </c>
      <c r="K223" s="156">
        <f t="shared" si="69"/>
        <v>288.08866678267435</v>
      </c>
      <c r="L223" s="156">
        <f t="shared" si="69"/>
        <v>245.11740200765286</v>
      </c>
      <c r="M223" s="156">
        <f t="shared" si="69"/>
        <v>247.66380142682326</v>
      </c>
      <c r="N223" s="156">
        <f t="shared" si="69"/>
        <v>237.69932878383725</v>
      </c>
      <c r="O223" s="156">
        <f t="shared" si="69"/>
        <v>249.67627063438866</v>
      </c>
      <c r="P223" s="156">
        <f t="shared" si="69"/>
        <v>249.9684994607118</v>
      </c>
      <c r="Q223" s="156">
        <f t="shared" si="69"/>
        <v>262.45965441570087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263.55315174981786</v>
      </c>
      <c r="C226" s="184">
        <f>C169/RES_summary!C$19</f>
        <v>230.48353246435329</v>
      </c>
      <c r="D226" s="184">
        <f>D169/RES_summary!D$19</f>
        <v>236.52637910140859</v>
      </c>
      <c r="E226" s="184">
        <f>E169/RES_summary!E$19</f>
        <v>239.62917039554819</v>
      </c>
      <c r="F226" s="184">
        <f>F169/RES_summary!F$19</f>
        <v>209.53354659625435</v>
      </c>
      <c r="G226" s="184">
        <f>G169/RES_summary!G$19</f>
        <v>218.4637372144627</v>
      </c>
      <c r="H226" s="184">
        <f>H169/RES_summary!H$19</f>
        <v>215.2418721852782</v>
      </c>
      <c r="I226" s="184">
        <f>I169/RES_summary!I$19</f>
        <v>218.56747864655446</v>
      </c>
      <c r="J226" s="184">
        <f>J169/RES_summary!J$19</f>
        <v>219.78336791089279</v>
      </c>
      <c r="K226" s="184">
        <f>K169/RES_summary!K$19</f>
        <v>221.91281817833331</v>
      </c>
      <c r="L226" s="184">
        <f>L169/RES_summary!L$19</f>
        <v>239.15907581460422</v>
      </c>
      <c r="M226" s="184">
        <f>M169/RES_summary!M$19</f>
        <v>204.84121034979094</v>
      </c>
      <c r="N226" s="184">
        <f>N169/RES_summary!N$19</f>
        <v>209.05315475172981</v>
      </c>
      <c r="O226" s="184">
        <f>O169/RES_summary!O$19</f>
        <v>192.41319561438596</v>
      </c>
      <c r="P226" s="184">
        <f>P169/RES_summary!P$19</f>
        <v>181.88248354900503</v>
      </c>
      <c r="Q226" s="184">
        <f>Q169/RES_summary!Q$19</f>
        <v>179.43138364488061</v>
      </c>
    </row>
    <row r="227" spans="1:17" ht="12" customHeight="1" x14ac:dyDescent="0.25">
      <c r="A227" s="158" t="s">
        <v>65</v>
      </c>
      <c r="B227" s="178">
        <f>B170/RES_summary!B$19</f>
        <v>212.93144275634418</v>
      </c>
      <c r="C227" s="178">
        <f>C170/RES_summary!C$19</f>
        <v>178.62872540092869</v>
      </c>
      <c r="D227" s="178">
        <f>D170/RES_summary!D$19</f>
        <v>185.27765450936221</v>
      </c>
      <c r="E227" s="178">
        <f>E170/RES_summary!E$19</f>
        <v>178.65948256346559</v>
      </c>
      <c r="F227" s="178">
        <f>F170/RES_summary!F$19</f>
        <v>162.48768006284814</v>
      </c>
      <c r="G227" s="178">
        <f>G170/RES_summary!G$19</f>
        <v>146.01414225026545</v>
      </c>
      <c r="H227" s="178">
        <f>H170/RES_summary!H$19</f>
        <v>155.89700824514486</v>
      </c>
      <c r="I227" s="178">
        <f>I170/RES_summary!I$19</f>
        <v>138.67863986689414</v>
      </c>
      <c r="J227" s="178">
        <f>J170/RES_summary!J$19</f>
        <v>159.23856738651705</v>
      </c>
      <c r="K227" s="178">
        <f>K170/RES_summary!K$19</f>
        <v>152.5713811468496</v>
      </c>
      <c r="L227" s="178">
        <f>L170/RES_summary!L$19</f>
        <v>182.20652545257821</v>
      </c>
      <c r="M227" s="178">
        <f>M170/RES_summary!M$19</f>
        <v>147.12164062767889</v>
      </c>
      <c r="N227" s="178">
        <f>N170/RES_summary!N$19</f>
        <v>149.39139007399538</v>
      </c>
      <c r="O227" s="178">
        <f>O170/RES_summary!O$19</f>
        <v>138.48797364673689</v>
      </c>
      <c r="P227" s="178">
        <f>P170/RES_summary!P$19</f>
        <v>127.34600305073639</v>
      </c>
      <c r="Q227" s="178">
        <f>Q170/RES_summary!Q$19</f>
        <v>126.20592751295116</v>
      </c>
    </row>
    <row r="228" spans="1:17" ht="12" customHeight="1" x14ac:dyDescent="0.25">
      <c r="A228" s="23" t="s">
        <v>153</v>
      </c>
      <c r="B228" s="177">
        <f>B171/RES_summary!B$19</f>
        <v>212.69473786681874</v>
      </c>
      <c r="C228" s="177">
        <f>C171/RES_summary!C$19</f>
        <v>178.25229434728314</v>
      </c>
      <c r="D228" s="177">
        <f>D171/RES_summary!D$19</f>
        <v>184.86251098290865</v>
      </c>
      <c r="E228" s="177">
        <f>E171/RES_summary!E$19</f>
        <v>177.6802704524215</v>
      </c>
      <c r="F228" s="177">
        <f>F171/RES_summary!F$19</f>
        <v>162.27242034619834</v>
      </c>
      <c r="G228" s="177">
        <f>G171/RES_summary!G$19</f>
        <v>144.80635341157375</v>
      </c>
      <c r="H228" s="177">
        <f>H171/RES_summary!H$19</f>
        <v>155.02208325666302</v>
      </c>
      <c r="I228" s="177">
        <f>I171/RES_summary!I$19</f>
        <v>137.00951253059512</v>
      </c>
      <c r="J228" s="177">
        <f>J171/RES_summary!J$19</f>
        <v>158.39809614146924</v>
      </c>
      <c r="K228" s="177">
        <f>K171/RES_summary!K$19</f>
        <v>151.04504442636303</v>
      </c>
      <c r="L228" s="177">
        <f>L171/RES_summary!L$19</f>
        <v>181.20721298179095</v>
      </c>
      <c r="M228" s="177">
        <f>M171/RES_summary!M$19</f>
        <v>146.41126631146733</v>
      </c>
      <c r="N228" s="177">
        <f>N171/RES_summary!N$19</f>
        <v>148.64400837551716</v>
      </c>
      <c r="O228" s="177">
        <f>O171/RES_summary!O$19</f>
        <v>137.86695543992627</v>
      </c>
      <c r="P228" s="177">
        <f>P171/RES_summary!P$19</f>
        <v>126.6601153993286</v>
      </c>
      <c r="Q228" s="177">
        <f>Q171/RES_summary!Q$19</f>
        <v>125.33094018184264</v>
      </c>
    </row>
    <row r="229" spans="1:17" ht="12" customHeight="1" x14ac:dyDescent="0.25">
      <c r="A229" s="23" t="s">
        <v>60</v>
      </c>
      <c r="B229" s="177">
        <f>B172/RES_summary!B$19</f>
        <v>0.23670488952543006</v>
      </c>
      <c r="C229" s="177">
        <f>C172/RES_summary!C$19</f>
        <v>0.3764310536455272</v>
      </c>
      <c r="D229" s="177">
        <f>D172/RES_summary!D$19</f>
        <v>0.41514352645355512</v>
      </c>
      <c r="E229" s="177">
        <f>E172/RES_summary!E$19</f>
        <v>0.979212111044093</v>
      </c>
      <c r="F229" s="177">
        <f>F172/RES_summary!F$19</f>
        <v>0.21525971664982377</v>
      </c>
      <c r="G229" s="177">
        <f>G172/RES_summary!G$19</f>
        <v>1.207788838691721</v>
      </c>
      <c r="H229" s="177">
        <f>H172/RES_summary!H$19</f>
        <v>0.87492498848186318</v>
      </c>
      <c r="I229" s="177">
        <f>I172/RES_summary!I$19</f>
        <v>1.669127336299042</v>
      </c>
      <c r="J229" s="177">
        <f>J172/RES_summary!J$19</f>
        <v>0.84047124504780568</v>
      </c>
      <c r="K229" s="177">
        <f>K172/RES_summary!K$19</f>
        <v>1.526336720486569</v>
      </c>
      <c r="L229" s="177">
        <f>L172/RES_summary!L$19</f>
        <v>0.9993124707872687</v>
      </c>
      <c r="M229" s="177">
        <f>M172/RES_summary!M$19</f>
        <v>0.71037431621155767</v>
      </c>
      <c r="N229" s="177">
        <f>N172/RES_summary!N$19</f>
        <v>0.74738169847820946</v>
      </c>
      <c r="O229" s="177">
        <f>O172/RES_summary!O$19</f>
        <v>0.62101820681061248</v>
      </c>
      <c r="P229" s="177">
        <f>P172/RES_summary!P$19</f>
        <v>0.68588765140779384</v>
      </c>
      <c r="Q229" s="177">
        <f>Q172/RES_summary!Q$19</f>
        <v>0.87498733110853677</v>
      </c>
    </row>
    <row r="230" spans="1:17" ht="12" customHeight="1" x14ac:dyDescent="0.25">
      <c r="A230" s="158" t="s">
        <v>112</v>
      </c>
      <c r="B230" s="178">
        <f>B173/RES_summary!B$19</f>
        <v>0.19352445483803932</v>
      </c>
      <c r="C230" s="178">
        <f>C173/RES_summary!C$19</f>
        <v>0.22159578317267728</v>
      </c>
      <c r="D230" s="178">
        <f>D173/RES_summary!D$19</f>
        <v>0.25025083273786414</v>
      </c>
      <c r="E230" s="178">
        <f>E173/RES_summary!E$19</f>
        <v>0.28811910095209675</v>
      </c>
      <c r="F230" s="178">
        <f>F173/RES_summary!F$19</f>
        <v>0.32739842958578874</v>
      </c>
      <c r="G230" s="178">
        <f>G173/RES_summary!G$19</f>
        <v>0.36793354700088921</v>
      </c>
      <c r="H230" s="178">
        <f>H173/RES_summary!H$19</f>
        <v>0.41973281379785038</v>
      </c>
      <c r="I230" s="178">
        <f>I173/RES_summary!I$19</f>
        <v>0.47486832678545821</v>
      </c>
      <c r="J230" s="178">
        <f>J173/RES_summary!J$19</f>
        <v>0.57041466462234747</v>
      </c>
      <c r="K230" s="178">
        <f>K173/RES_summary!K$19</f>
        <v>0.5762358868223435</v>
      </c>
      <c r="L230" s="178">
        <f>L173/RES_summary!L$19</f>
        <v>0.58976928260278039</v>
      </c>
      <c r="M230" s="178">
        <f>M173/RES_summary!M$19</f>
        <v>0.61668743317171137</v>
      </c>
      <c r="N230" s="178">
        <f>N173/RES_summary!N$19</f>
        <v>0.69408853784110591</v>
      </c>
      <c r="O230" s="178">
        <f>O173/RES_summary!O$19</f>
        <v>0.77003911875178732</v>
      </c>
      <c r="P230" s="178">
        <f>P173/RES_summary!P$19</f>
        <v>0.76095918285960706</v>
      </c>
      <c r="Q230" s="178">
        <f>Q173/RES_summary!Q$19</f>
        <v>0.75264197452588832</v>
      </c>
    </row>
    <row r="231" spans="1:17" ht="12" customHeight="1" x14ac:dyDescent="0.25">
      <c r="A231" s="23" t="s">
        <v>60</v>
      </c>
      <c r="B231" s="177">
        <f>B174/RES_summary!B$19</f>
        <v>0.19352445483803932</v>
      </c>
      <c r="C231" s="177">
        <f>C174/RES_summary!C$19</f>
        <v>0.22159578317267728</v>
      </c>
      <c r="D231" s="177">
        <f>D174/RES_summary!D$19</f>
        <v>0.25025083273786414</v>
      </c>
      <c r="E231" s="177">
        <f>E174/RES_summary!E$19</f>
        <v>0.28811910095209675</v>
      </c>
      <c r="F231" s="177">
        <f>F174/RES_summary!F$19</f>
        <v>0.32739842958578874</v>
      </c>
      <c r="G231" s="177">
        <f>G174/RES_summary!G$19</f>
        <v>0.36793354700088921</v>
      </c>
      <c r="H231" s="177">
        <f>H174/RES_summary!H$19</f>
        <v>0.41973281379785038</v>
      </c>
      <c r="I231" s="177">
        <f>I174/RES_summary!I$19</f>
        <v>0.47486832678545821</v>
      </c>
      <c r="J231" s="177">
        <f>J174/RES_summary!J$19</f>
        <v>0.57041466462234747</v>
      </c>
      <c r="K231" s="177">
        <f>K174/RES_summary!K$19</f>
        <v>0.5762358868223435</v>
      </c>
      <c r="L231" s="177">
        <f>L174/RES_summary!L$19</f>
        <v>0.58976928260278039</v>
      </c>
      <c r="M231" s="177">
        <f>M174/RES_summary!M$19</f>
        <v>0.61668743317171137</v>
      </c>
      <c r="N231" s="177">
        <f>N174/RES_summary!N$19</f>
        <v>0.69408853784110591</v>
      </c>
      <c r="O231" s="177">
        <f>O174/RES_summary!O$19</f>
        <v>0.77003911875178732</v>
      </c>
      <c r="P231" s="177">
        <f>P174/RES_summary!P$19</f>
        <v>0.76095918285960706</v>
      </c>
      <c r="Q231" s="177">
        <f>Q174/RES_summary!Q$19</f>
        <v>0.75264197452588832</v>
      </c>
    </row>
    <row r="232" spans="1:17" ht="12" customHeight="1" x14ac:dyDescent="0.25">
      <c r="A232" s="158" t="s">
        <v>63</v>
      </c>
      <c r="B232" s="178">
        <f>B175/RES_summary!B$19</f>
        <v>30.632673410283239</v>
      </c>
      <c r="C232" s="178">
        <f>C175/RES_summary!C$19</f>
        <v>31.59628565370053</v>
      </c>
      <c r="D232" s="178">
        <f>D175/RES_summary!D$19</f>
        <v>29.419502327097742</v>
      </c>
      <c r="E232" s="178">
        <f>E175/RES_summary!E$19</f>
        <v>36.394548266387119</v>
      </c>
      <c r="F232" s="178">
        <f>F175/RES_summary!F$19</f>
        <v>29.585734392746279</v>
      </c>
      <c r="G232" s="178">
        <f>G175/RES_summary!G$19</f>
        <v>33.614451073626391</v>
      </c>
      <c r="H232" s="178">
        <f>H175/RES_summary!H$19</f>
        <v>33.079443598843604</v>
      </c>
      <c r="I232" s="178">
        <f>I175/RES_summary!I$19</f>
        <v>48.822861437756181</v>
      </c>
      <c r="J232" s="178">
        <f>J175/RES_summary!J$19</f>
        <v>39.615694226770657</v>
      </c>
      <c r="K232" s="178">
        <f>K175/RES_summary!K$19</f>
        <v>43.987810539917348</v>
      </c>
      <c r="L232" s="178">
        <f>L175/RES_summary!L$19</f>
        <v>34.029281649824654</v>
      </c>
      <c r="M232" s="178">
        <f>M175/RES_summary!M$19</f>
        <v>34.863903825567043</v>
      </c>
      <c r="N232" s="178">
        <f>N175/RES_summary!N$19</f>
        <v>37.523697936963679</v>
      </c>
      <c r="O232" s="178">
        <f>O175/RES_summary!O$19</f>
        <v>31.272910553834041</v>
      </c>
      <c r="P232" s="178">
        <f>P175/RES_summary!P$19</f>
        <v>32.356692071081305</v>
      </c>
      <c r="Q232" s="178">
        <f>Q175/RES_summary!Q$19</f>
        <v>30.089200835186748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30.632673410283239</v>
      </c>
      <c r="C237" s="180">
        <f>C180/RES_summary!C$19</f>
        <v>31.59628565370053</v>
      </c>
      <c r="D237" s="180">
        <f>D180/RES_summary!D$19</f>
        <v>29.419502327097742</v>
      </c>
      <c r="E237" s="180">
        <f>E180/RES_summary!E$19</f>
        <v>36.394548266387119</v>
      </c>
      <c r="F237" s="180">
        <f>F180/RES_summary!F$19</f>
        <v>29.585734392746279</v>
      </c>
      <c r="G237" s="180">
        <f>G180/RES_summary!G$19</f>
        <v>33.614451073626391</v>
      </c>
      <c r="H237" s="180">
        <f>H180/RES_summary!H$19</f>
        <v>33.079443598843604</v>
      </c>
      <c r="I237" s="180">
        <f>I180/RES_summary!I$19</f>
        <v>48.822861437756181</v>
      </c>
      <c r="J237" s="180">
        <f>J180/RES_summary!J$19</f>
        <v>39.615694226770657</v>
      </c>
      <c r="K237" s="180">
        <f>K180/RES_summary!K$19</f>
        <v>43.987810539917348</v>
      </c>
      <c r="L237" s="180">
        <f>L180/RES_summary!L$19</f>
        <v>34.029281649824654</v>
      </c>
      <c r="M237" s="180">
        <f>M180/RES_summary!M$19</f>
        <v>34.863903825567043</v>
      </c>
      <c r="N237" s="180">
        <f>N180/RES_summary!N$19</f>
        <v>37.523697936963679</v>
      </c>
      <c r="O237" s="180">
        <f>O180/RES_summary!O$19</f>
        <v>31.272910553834041</v>
      </c>
      <c r="P237" s="180">
        <f>P180/RES_summary!P$19</f>
        <v>32.356692071081305</v>
      </c>
      <c r="Q237" s="180">
        <f>Q180/RES_summary!Q$19</f>
        <v>30.089200835186748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19.795511128352331</v>
      </c>
      <c r="C241" s="178">
        <f>C184/RES_summary!C$19</f>
        <v>20.036925626551408</v>
      </c>
      <c r="D241" s="178">
        <f>D184/RES_summary!D$19</f>
        <v>21.578971432210778</v>
      </c>
      <c r="E241" s="178">
        <f>E184/RES_summary!E$19</f>
        <v>24.287020464743396</v>
      </c>
      <c r="F241" s="178">
        <f>F184/RES_summary!F$19</f>
        <v>17.13273371107412</v>
      </c>
      <c r="G241" s="178">
        <f>G184/RES_summary!G$19</f>
        <v>38.46721034356996</v>
      </c>
      <c r="H241" s="178">
        <f>H184/RES_summary!H$19</f>
        <v>25.845687527491901</v>
      </c>
      <c r="I241" s="178">
        <f>I184/RES_summary!I$19</f>
        <v>30.591109015118704</v>
      </c>
      <c r="J241" s="178">
        <f>J184/RES_summary!J$19</f>
        <v>20.358691632982755</v>
      </c>
      <c r="K241" s="178">
        <f>K184/RES_summary!K$19</f>
        <v>24.777390604744021</v>
      </c>
      <c r="L241" s="178">
        <f>L184/RES_summary!L$19</f>
        <v>22.333499429598568</v>
      </c>
      <c r="M241" s="178">
        <f>M184/RES_summary!M$19</f>
        <v>22.238978463373304</v>
      </c>
      <c r="N241" s="178">
        <f>N184/RES_summary!N$19</f>
        <v>21.443978202929628</v>
      </c>
      <c r="O241" s="178">
        <f>O184/RES_summary!O$19</f>
        <v>21.882272295063235</v>
      </c>
      <c r="P241" s="178">
        <f>P184/RES_summary!P$19</f>
        <v>21.41882924432776</v>
      </c>
      <c r="Q241" s="178">
        <f>Q184/RES_summary!Q$19</f>
        <v>22.383613322216814</v>
      </c>
    </row>
    <row r="242" spans="1:17" ht="12" customHeight="1" x14ac:dyDescent="0.25">
      <c r="A242" s="23" t="s">
        <v>57</v>
      </c>
      <c r="B242" s="177">
        <f>B185/RES_summary!B$19</f>
        <v>23.435480795711758</v>
      </c>
      <c r="C242" s="177">
        <f>C185/RES_summary!C$19</f>
        <v>24.528209024123207</v>
      </c>
      <c r="D242" s="177">
        <f>D185/RES_summary!D$19</f>
        <v>23.510416011908351</v>
      </c>
      <c r="E242" s="177">
        <f>E185/RES_summary!E$19</f>
        <v>27.297036238872778</v>
      </c>
      <c r="F242" s="177">
        <f>F185/RES_summary!F$19</f>
        <v>17.021074255952993</v>
      </c>
      <c r="G242" s="177">
        <f>G185/RES_summary!G$19</f>
        <v>45.603082480091217</v>
      </c>
      <c r="H242" s="177">
        <f>H185/RES_summary!H$19</f>
        <v>23.308389443409414</v>
      </c>
      <c r="I242" s="177">
        <f>I185/RES_summary!I$19</f>
        <v>36.047739698067119</v>
      </c>
      <c r="J242" s="177">
        <f>J185/RES_summary!J$19</f>
        <v>18.957543645954157</v>
      </c>
      <c r="K242" s="177">
        <f>K185/RES_summary!K$19</f>
        <v>28.984252659955153</v>
      </c>
      <c r="L242" s="177">
        <f>L185/RES_summary!L$19</f>
        <v>24.509456672786307</v>
      </c>
      <c r="M242" s="177">
        <f>M185/RES_summary!M$19</f>
        <v>24.593112614344665</v>
      </c>
      <c r="N242" s="177">
        <f>N185/RES_summary!N$19</f>
        <v>23.457572683871934</v>
      </c>
      <c r="O242" s="177">
        <f>O185/RES_summary!O$19</f>
        <v>24.45354587868583</v>
      </c>
      <c r="P242" s="177">
        <f>P185/RES_summary!P$19</f>
        <v>24.297360771779402</v>
      </c>
      <c r="Q242" s="177">
        <f>Q185/RES_summary!Q$19</f>
        <v>25.318742631991658</v>
      </c>
    </row>
    <row r="243" spans="1:17" ht="12" customHeight="1" x14ac:dyDescent="0.25">
      <c r="A243" s="29" t="s">
        <v>140</v>
      </c>
      <c r="B243" s="176">
        <f>B186/RES_summary!B$19</f>
        <v>12.149790528040985</v>
      </c>
      <c r="C243" s="176">
        <f>C186/RES_summary!C$19</f>
        <v>11.39735891118643</v>
      </c>
      <c r="D243" s="176">
        <f>D186/RES_summary!D$19</f>
        <v>15.512625914810654</v>
      </c>
      <c r="E243" s="176">
        <f>E186/RES_summary!E$19</f>
        <v>11.065425843020956</v>
      </c>
      <c r="F243" s="176">
        <f>F186/RES_summary!F$19</f>
        <v>17.775942556400295</v>
      </c>
      <c r="G243" s="176">
        <f>G186/RES_summary!G$19</f>
        <v>8.8651227274539597</v>
      </c>
      <c r="H243" s="176">
        <f>H186/RES_summary!H$19</f>
        <v>35.109116302224706</v>
      </c>
      <c r="I243" s="176">
        <f>I186/RES_summary!I$19</f>
        <v>7.2596779388320707</v>
      </c>
      <c r="J243" s="176">
        <f>J186/RES_summary!J$19</f>
        <v>27.012407611054133</v>
      </c>
      <c r="K243" s="176">
        <f>K186/RES_summary!K$19</f>
        <v>4.714878250256886</v>
      </c>
      <c r="L243" s="176">
        <f>L186/RES_summary!L$19</f>
        <v>15.174365667290781</v>
      </c>
      <c r="M243" s="176">
        <f>M186/RES_summary!M$19</f>
        <v>15.548215321759251</v>
      </c>
      <c r="N243" s="176">
        <f>N186/RES_summary!N$19</f>
        <v>16.568097941723558</v>
      </c>
      <c r="O243" s="176">
        <f>O186/RES_summary!O$19</f>
        <v>15.292053156174044</v>
      </c>
      <c r="P243" s="176">
        <f>P186/RES_summary!P$19</f>
        <v>14.73783561542186</v>
      </c>
      <c r="Q243" s="176">
        <f>Q186/RES_summary!Q$19</f>
        <v>13.758502049154849</v>
      </c>
    </row>
    <row r="245" spans="1:17" ht="12" customHeight="1" x14ac:dyDescent="0.25">
      <c r="A245" s="152" t="s">
        <v>71</v>
      </c>
      <c r="B245" s="184">
        <f>B188/RES_summary!B$19</f>
        <v>162.17257430324904</v>
      </c>
      <c r="C245" s="184">
        <f>C188/RES_summary!C$19</f>
        <v>146.91400847948236</v>
      </c>
      <c r="D245" s="184">
        <f>D188/RES_summary!D$19</f>
        <v>161.81345979199367</v>
      </c>
      <c r="E245" s="184">
        <f>E188/RES_summary!E$19</f>
        <v>162.9242321076849</v>
      </c>
      <c r="F245" s="184">
        <f>F188/RES_summary!F$19</f>
        <v>144.3778791708861</v>
      </c>
      <c r="G245" s="184">
        <f>G188/RES_summary!G$19</f>
        <v>145.13534975514759</v>
      </c>
      <c r="H245" s="184">
        <f>H188/RES_summary!H$19</f>
        <v>149.07920986500076</v>
      </c>
      <c r="I245" s="184">
        <f>I188/RES_summary!I$19</f>
        <v>148.67397439403172</v>
      </c>
      <c r="J245" s="184">
        <f>J188/RES_summary!J$19</f>
        <v>154.67845254312067</v>
      </c>
      <c r="K245" s="184">
        <f>K188/RES_summary!K$19</f>
        <v>155.2002345294184</v>
      </c>
      <c r="L245" s="184">
        <f>L188/RES_summary!L$19</f>
        <v>171.44718051797275</v>
      </c>
      <c r="M245" s="184">
        <f>M188/RES_summary!M$19</f>
        <v>146.39889125380373</v>
      </c>
      <c r="N245" s="184">
        <f>N188/RES_summary!N$19</f>
        <v>150.64772795181085</v>
      </c>
      <c r="O245" s="184">
        <f>O188/RES_summary!O$19</f>
        <v>138.5821352292611</v>
      </c>
      <c r="P245" s="184">
        <f>P188/RES_summary!P$19</f>
        <v>132.48976292961527</v>
      </c>
      <c r="Q245" s="184">
        <f>Q188/RES_summary!Q$19</f>
        <v>130.30000118387773</v>
      </c>
    </row>
    <row r="246" spans="1:17" ht="12" customHeight="1" x14ac:dyDescent="0.25">
      <c r="A246" s="158" t="s">
        <v>65</v>
      </c>
      <c r="B246" s="178">
        <f>B189/RES_summary!B$19</f>
        <v>135.11282463810997</v>
      </c>
      <c r="C246" s="178">
        <f>C189/RES_summary!C$19</f>
        <v>117.99194858265793</v>
      </c>
      <c r="D246" s="178">
        <f>D189/RES_summary!D$19</f>
        <v>131.67510916409964</v>
      </c>
      <c r="E246" s="178">
        <f>E189/RES_summary!E$19</f>
        <v>127.50016693213638</v>
      </c>
      <c r="F246" s="178">
        <f>F189/RES_summary!F$19</f>
        <v>116.06483699520939</v>
      </c>
      <c r="G246" s="178">
        <f>G189/RES_summary!G$19</f>
        <v>104.93475638994182</v>
      </c>
      <c r="H246" s="178">
        <f>H189/RES_summary!H$19</f>
        <v>112.33930555980898</v>
      </c>
      <c r="I246" s="178">
        <f>I189/RES_summary!I$19</f>
        <v>101.21017500961803</v>
      </c>
      <c r="J246" s="178">
        <f>J189/RES_summary!J$19</f>
        <v>116.28171473631978</v>
      </c>
      <c r="K246" s="178">
        <f>K189/RES_summary!K$19</f>
        <v>112.92284600879164</v>
      </c>
      <c r="L246" s="178">
        <f>L189/RES_summary!L$19</f>
        <v>135.37326913320308</v>
      </c>
      <c r="M246" s="178">
        <f>M189/RES_summary!M$19</f>
        <v>109.49175362474476</v>
      </c>
      <c r="N246" s="178">
        <f>N189/RES_summary!N$19</f>
        <v>111.74021013325479</v>
      </c>
      <c r="O246" s="178">
        <f>O189/RES_summary!O$19</f>
        <v>103.70804024583749</v>
      </c>
      <c r="P246" s="178">
        <f>P189/RES_summary!P$19</f>
        <v>96.794572192078846</v>
      </c>
      <c r="Q246" s="178">
        <f>Q189/RES_summary!Q$19</f>
        <v>95.978709593440627</v>
      </c>
    </row>
    <row r="247" spans="1:17" ht="12" customHeight="1" x14ac:dyDescent="0.25">
      <c r="A247" s="23" t="s">
        <v>153</v>
      </c>
      <c r="B247" s="177">
        <f>B190/RES_summary!B$19</f>
        <v>134.87611974858453</v>
      </c>
      <c r="C247" s="177">
        <f>C190/RES_summary!C$19</f>
        <v>117.61551752901239</v>
      </c>
      <c r="D247" s="177">
        <f>D190/RES_summary!D$19</f>
        <v>131.25996563764608</v>
      </c>
      <c r="E247" s="177">
        <f>E190/RES_summary!E$19</f>
        <v>126.52095482109229</v>
      </c>
      <c r="F247" s="177">
        <f>F190/RES_summary!F$19</f>
        <v>115.84957727855958</v>
      </c>
      <c r="G247" s="177">
        <f>G190/RES_summary!G$19</f>
        <v>103.7269675512501</v>
      </c>
      <c r="H247" s="177">
        <f>H190/RES_summary!H$19</f>
        <v>111.46438057132713</v>
      </c>
      <c r="I247" s="177">
        <f>I190/RES_summary!I$19</f>
        <v>99.541047673318985</v>
      </c>
      <c r="J247" s="177">
        <f>J190/RES_summary!J$19</f>
        <v>115.44124349127196</v>
      </c>
      <c r="K247" s="177">
        <f>K190/RES_summary!K$19</f>
        <v>111.39650928830508</v>
      </c>
      <c r="L247" s="177">
        <f>L190/RES_summary!L$19</f>
        <v>134.37395666241579</v>
      </c>
      <c r="M247" s="177">
        <f>M190/RES_summary!M$19</f>
        <v>108.7813793085332</v>
      </c>
      <c r="N247" s="177">
        <f>N190/RES_summary!N$19</f>
        <v>110.99282843477658</v>
      </c>
      <c r="O247" s="177">
        <f>O190/RES_summary!O$19</f>
        <v>103.08702203902689</v>
      </c>
      <c r="P247" s="177">
        <f>P190/RES_summary!P$19</f>
        <v>96.108684540671064</v>
      </c>
      <c r="Q247" s="177">
        <f>Q190/RES_summary!Q$19</f>
        <v>95.103722262332099</v>
      </c>
    </row>
    <row r="248" spans="1:17" ht="12" customHeight="1" x14ac:dyDescent="0.25">
      <c r="A248" s="23" t="s">
        <v>60</v>
      </c>
      <c r="B248" s="177">
        <f>B191/RES_summary!B$19</f>
        <v>0.23670488952542998</v>
      </c>
      <c r="C248" s="177">
        <f>C191/RES_summary!C$19</f>
        <v>0.3764310536455272</v>
      </c>
      <c r="D248" s="177">
        <f>D191/RES_summary!D$19</f>
        <v>0.41514352645355512</v>
      </c>
      <c r="E248" s="177">
        <f>E191/RES_summary!E$19</f>
        <v>0.979212111044093</v>
      </c>
      <c r="F248" s="177">
        <f>F191/RES_summary!F$19</f>
        <v>0.21525971664982388</v>
      </c>
      <c r="G248" s="177">
        <f>G191/RES_summary!G$19</f>
        <v>1.2077888386917215</v>
      </c>
      <c r="H248" s="177">
        <f>H191/RES_summary!H$19</f>
        <v>0.87492498848186351</v>
      </c>
      <c r="I248" s="177">
        <f>I191/RES_summary!I$19</f>
        <v>1.6691273362990409</v>
      </c>
      <c r="J248" s="177">
        <f>J191/RES_summary!J$19</f>
        <v>0.84047124504780568</v>
      </c>
      <c r="K248" s="177">
        <f>K191/RES_summary!K$19</f>
        <v>1.5263367204865697</v>
      </c>
      <c r="L248" s="177">
        <f>L191/RES_summary!L$19</f>
        <v>0.99931247078726904</v>
      </c>
      <c r="M248" s="177">
        <f>M191/RES_summary!M$19</f>
        <v>0.71037431621155767</v>
      </c>
      <c r="N248" s="177">
        <f>N191/RES_summary!N$19</f>
        <v>0.74738169847820979</v>
      </c>
      <c r="O248" s="177">
        <f>O191/RES_summary!O$19</f>
        <v>0.62101820681061282</v>
      </c>
      <c r="P248" s="177">
        <f>P191/RES_summary!P$19</f>
        <v>0.68588765140779406</v>
      </c>
      <c r="Q248" s="177">
        <f>Q191/RES_summary!Q$19</f>
        <v>0.87498733110853621</v>
      </c>
    </row>
    <row r="249" spans="1:17" ht="12" customHeight="1" x14ac:dyDescent="0.25">
      <c r="A249" s="158" t="s">
        <v>112</v>
      </c>
      <c r="B249" s="178">
        <f>B192/RES_summary!B$19</f>
        <v>0.28597914983012468</v>
      </c>
      <c r="C249" s="178">
        <f>C192/RES_summary!C$19</f>
        <v>0.35235850418277537</v>
      </c>
      <c r="D249" s="178">
        <f>D192/RES_summary!D$19</f>
        <v>0.43115817031525727</v>
      </c>
      <c r="E249" s="178">
        <f>E192/RES_summary!E$19</f>
        <v>0.50634910758343155</v>
      </c>
      <c r="F249" s="178">
        <f>F192/RES_summary!F$19</f>
        <v>0.58444821319928408</v>
      </c>
      <c r="G249" s="178">
        <f>G192/RES_summary!G$19</f>
        <v>0.6666573990966338</v>
      </c>
      <c r="H249" s="178">
        <f>H192/RES_summary!H$19</f>
        <v>0.77635224092529254</v>
      </c>
      <c r="I249" s="178">
        <f>I192/RES_summary!I$19</f>
        <v>0.9148373991923846</v>
      </c>
      <c r="J249" s="178">
        <f>J192/RES_summary!J$19</f>
        <v>1.1276242700648846</v>
      </c>
      <c r="K249" s="178">
        <f>K192/RES_summary!K$19</f>
        <v>1.2028055044653447</v>
      </c>
      <c r="L249" s="178">
        <f>L192/RES_summary!L$19</f>
        <v>1.3181418395829692</v>
      </c>
      <c r="M249" s="178">
        <f>M192/RES_summary!M$19</f>
        <v>1.4058495596384115</v>
      </c>
      <c r="N249" s="178">
        <f>N192/RES_summary!N$19</f>
        <v>1.6224636770774197</v>
      </c>
      <c r="O249" s="178">
        <f>O192/RES_summary!O$19</f>
        <v>1.8451470591073391</v>
      </c>
      <c r="P249" s="178">
        <f>P192/RES_summary!P$19</f>
        <v>1.968004482574514</v>
      </c>
      <c r="Q249" s="178">
        <f>Q192/RES_summary!Q$19</f>
        <v>2.0470520778113852</v>
      </c>
    </row>
    <row r="250" spans="1:17" ht="12" customHeight="1" x14ac:dyDescent="0.25">
      <c r="A250" s="23" t="s">
        <v>60</v>
      </c>
      <c r="B250" s="177">
        <f>B193/RES_summary!B$19</f>
        <v>0.28597914983012468</v>
      </c>
      <c r="C250" s="177">
        <f>C193/RES_summary!C$19</f>
        <v>0.35235850418277537</v>
      </c>
      <c r="D250" s="177">
        <f>D193/RES_summary!D$19</f>
        <v>0.43115817031525727</v>
      </c>
      <c r="E250" s="177">
        <f>E193/RES_summary!E$19</f>
        <v>0.50634910758343155</v>
      </c>
      <c r="F250" s="177">
        <f>F193/RES_summary!F$19</f>
        <v>0.58444821319928408</v>
      </c>
      <c r="G250" s="177">
        <f>G193/RES_summary!G$19</f>
        <v>0.6666573990966338</v>
      </c>
      <c r="H250" s="177">
        <f>H193/RES_summary!H$19</f>
        <v>0.77635224092529254</v>
      </c>
      <c r="I250" s="177">
        <f>I193/RES_summary!I$19</f>
        <v>0.9148373991923846</v>
      </c>
      <c r="J250" s="177">
        <f>J193/RES_summary!J$19</f>
        <v>1.1276242700648846</v>
      </c>
      <c r="K250" s="177">
        <f>K193/RES_summary!K$19</f>
        <v>1.2028055044653447</v>
      </c>
      <c r="L250" s="177">
        <f>L193/RES_summary!L$19</f>
        <v>1.3181418395829692</v>
      </c>
      <c r="M250" s="177">
        <f>M193/RES_summary!M$19</f>
        <v>1.4058495596384115</v>
      </c>
      <c r="N250" s="177">
        <f>N193/RES_summary!N$19</f>
        <v>1.6224636770774197</v>
      </c>
      <c r="O250" s="177">
        <f>O193/RES_summary!O$19</f>
        <v>1.8451470591073391</v>
      </c>
      <c r="P250" s="177">
        <f>P193/RES_summary!P$19</f>
        <v>1.968004482574514</v>
      </c>
      <c r="Q250" s="177">
        <f>Q193/RES_summary!Q$19</f>
        <v>2.0470520778113852</v>
      </c>
    </row>
    <row r="251" spans="1:17" ht="12" customHeight="1" x14ac:dyDescent="0.25">
      <c r="A251" s="158" t="s">
        <v>63</v>
      </c>
      <c r="B251" s="178">
        <f>B194/RES_summary!B$19</f>
        <v>17.544420374354143</v>
      </c>
      <c r="C251" s="178">
        <f>C194/RES_summary!C$19</f>
        <v>18.961056887364098</v>
      </c>
      <c r="D251" s="178">
        <f>D194/RES_summary!D$19</f>
        <v>18.94816290906952</v>
      </c>
      <c r="E251" s="178">
        <f>E194/RES_summary!E$19</f>
        <v>23.557818782606489</v>
      </c>
      <c r="F251" s="178">
        <f>F194/RES_summary!F$19</f>
        <v>19.242851538079506</v>
      </c>
      <c r="G251" s="178">
        <f>G194/RES_summary!G$19</f>
        <v>21.981577323336097</v>
      </c>
      <c r="H251" s="178">
        <f>H194/RES_summary!H$19</f>
        <v>21.75399889787343</v>
      </c>
      <c r="I251" s="178">
        <f>I194/RES_summary!I$19</f>
        <v>32.420021031415715</v>
      </c>
      <c r="J251" s="178">
        <f>J194/RES_summary!J$19</f>
        <v>26.426031086789941</v>
      </c>
      <c r="K251" s="178">
        <f>K194/RES_summary!K$19</f>
        <v>29.606093107059579</v>
      </c>
      <c r="L251" s="178">
        <f>L194/RES_summary!L$19</f>
        <v>23.250875740945471</v>
      </c>
      <c r="M251" s="178">
        <f>M194/RES_summary!M$19</f>
        <v>23.838116828354917</v>
      </c>
      <c r="N251" s="178">
        <f>N194/RES_summary!N$19</f>
        <v>25.681035932138265</v>
      </c>
      <c r="O251" s="178">
        <f>O194/RES_summary!O$19</f>
        <v>21.419596382107951</v>
      </c>
      <c r="P251" s="178">
        <f>P194/RES_summary!P$19</f>
        <v>22.240362648046435</v>
      </c>
      <c r="Q251" s="178">
        <f>Q194/RES_summary!Q$19</f>
        <v>20.681832972416416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17.544420374354143</v>
      </c>
      <c r="C256" s="180">
        <f>C199/RES_summary!C$19</f>
        <v>18.961056887364098</v>
      </c>
      <c r="D256" s="180">
        <f>D199/RES_summary!D$19</f>
        <v>18.94816290906952</v>
      </c>
      <c r="E256" s="180">
        <f>E199/RES_summary!E$19</f>
        <v>23.557818782606489</v>
      </c>
      <c r="F256" s="180">
        <f>F199/RES_summary!F$19</f>
        <v>19.242851538079506</v>
      </c>
      <c r="G256" s="180">
        <f>G199/RES_summary!G$19</f>
        <v>21.981577323336097</v>
      </c>
      <c r="H256" s="180">
        <f>H199/RES_summary!H$19</f>
        <v>21.75399889787343</v>
      </c>
      <c r="I256" s="180">
        <f>I199/RES_summary!I$19</f>
        <v>32.420021031415715</v>
      </c>
      <c r="J256" s="180">
        <f>J199/RES_summary!J$19</f>
        <v>26.426031086789941</v>
      </c>
      <c r="K256" s="180">
        <f>K199/RES_summary!K$19</f>
        <v>29.606093107059579</v>
      </c>
      <c r="L256" s="180">
        <f>L199/RES_summary!L$19</f>
        <v>23.250875740945471</v>
      </c>
      <c r="M256" s="180">
        <f>M199/RES_summary!M$19</f>
        <v>23.838116828354917</v>
      </c>
      <c r="N256" s="180">
        <f>N199/RES_summary!N$19</f>
        <v>25.681035932138265</v>
      </c>
      <c r="O256" s="180">
        <f>O199/RES_summary!O$19</f>
        <v>21.419596382107951</v>
      </c>
      <c r="P256" s="180">
        <f>P199/RES_summary!P$19</f>
        <v>22.240362648046435</v>
      </c>
      <c r="Q256" s="180">
        <f>Q199/RES_summary!Q$19</f>
        <v>20.681832972416416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9.2293501409548071</v>
      </c>
      <c r="C260" s="178">
        <f>C203/RES_summary!C$19</f>
        <v>9.6086445052775726</v>
      </c>
      <c r="D260" s="178">
        <f>D203/RES_summary!D$19</f>
        <v>10.759029548509261</v>
      </c>
      <c r="E260" s="178">
        <f>E203/RES_summary!E$19</f>
        <v>11.359897285358581</v>
      </c>
      <c r="F260" s="178">
        <f>F203/RES_summary!F$19</f>
        <v>8.4857424243979214</v>
      </c>
      <c r="G260" s="178">
        <f>G203/RES_summary!G$19</f>
        <v>17.552358642773022</v>
      </c>
      <c r="H260" s="178">
        <f>H203/RES_summary!H$19</f>
        <v>14.209553166393043</v>
      </c>
      <c r="I260" s="178">
        <f>I203/RES_summary!I$19</f>
        <v>14.128940953805587</v>
      </c>
      <c r="J260" s="178">
        <f>J203/RES_summary!J$19</f>
        <v>10.843082449946074</v>
      </c>
      <c r="K260" s="178">
        <f>K203/RES_summary!K$19</f>
        <v>11.468489909101821</v>
      </c>
      <c r="L260" s="178">
        <f>L203/RES_summary!L$19</f>
        <v>11.504893804241238</v>
      </c>
      <c r="M260" s="178">
        <f>M203/RES_summary!M$19</f>
        <v>11.663171241065655</v>
      </c>
      <c r="N260" s="178">
        <f>N203/RES_summary!N$19</f>
        <v>11.604018209340394</v>
      </c>
      <c r="O260" s="178">
        <f>O203/RES_summary!O$19</f>
        <v>11.609351542208321</v>
      </c>
      <c r="P260" s="178">
        <f>P203/RES_summary!P$19</f>
        <v>11.486823606915483</v>
      </c>
      <c r="Q260" s="178">
        <f>Q203/RES_summary!Q$19</f>
        <v>11.592406540209305</v>
      </c>
    </row>
    <row r="261" spans="1:17" ht="12" customHeight="1" x14ac:dyDescent="0.25">
      <c r="A261" s="23" t="s">
        <v>57</v>
      </c>
      <c r="B261" s="177">
        <f>B204/RES_summary!B$19</f>
        <v>9.1422017767818833</v>
      </c>
      <c r="C261" s="177">
        <f>C204/RES_summary!C$19</f>
        <v>9.941799417868312</v>
      </c>
      <c r="D261" s="177">
        <f>D204/RES_summary!D$19</f>
        <v>10.196821205323005</v>
      </c>
      <c r="E261" s="177">
        <f>E204/RES_summary!E$19</f>
        <v>11.90442296050087</v>
      </c>
      <c r="F261" s="177">
        <f>F204/RES_summary!F$19</f>
        <v>7.4570509198878989</v>
      </c>
      <c r="G261" s="177">
        <f>G204/RES_summary!G$19</f>
        <v>20.047692589409952</v>
      </c>
      <c r="H261" s="177">
        <f>H204/RES_summary!H$19</f>
        <v>10.28271196654986</v>
      </c>
      <c r="I261" s="177">
        <f>I204/RES_summary!I$19</f>
        <v>16.04604679301578</v>
      </c>
      <c r="J261" s="177">
        <f>J204/RES_summary!J$19</f>
        <v>8.470853514536568</v>
      </c>
      <c r="K261" s="177">
        <f>K204/RES_summary!K$19</f>
        <v>13.060011650982911</v>
      </c>
      <c r="L261" s="177">
        <f>L204/RES_summary!L$19</f>
        <v>11.201966954119767</v>
      </c>
      <c r="M261" s="177">
        <f>M204/RES_summary!M$19</f>
        <v>11.257828858725945</v>
      </c>
      <c r="N261" s="177">
        <f>N204/RES_summary!N$19</f>
        <v>10.754382819173221</v>
      </c>
      <c r="O261" s="177">
        <f>O204/RES_summary!O$19</f>
        <v>11.216242907861762</v>
      </c>
      <c r="P261" s="177">
        <f>P204/RES_summary!P$19</f>
        <v>11.184814593095387</v>
      </c>
      <c r="Q261" s="177">
        <f>Q204/RES_summary!Q$19</f>
        <v>11.664590804762874</v>
      </c>
    </row>
    <row r="262" spans="1:17" ht="12" customHeight="1" x14ac:dyDescent="0.25">
      <c r="A262" s="29" t="s">
        <v>140</v>
      </c>
      <c r="B262" s="176">
        <f>B205/RES_summary!B$19</f>
        <v>9.4124044255043042</v>
      </c>
      <c r="C262" s="176">
        <f>C205/RES_summary!C$19</f>
        <v>8.9677777776434571</v>
      </c>
      <c r="D262" s="176">
        <f>D205/RES_summary!D$19</f>
        <v>12.524832253066759</v>
      </c>
      <c r="E262" s="176">
        <f>E205/RES_summary!E$19</f>
        <v>8.9680501064402396</v>
      </c>
      <c r="F262" s="176">
        <f>F205/RES_summary!F$19</f>
        <v>14.411469664379016</v>
      </c>
      <c r="G262" s="176">
        <f>G205/RES_summary!G$19</f>
        <v>7.2008427093856362</v>
      </c>
      <c r="H262" s="176">
        <f>H205/RES_summary!H$19</f>
        <v>28.546068845270231</v>
      </c>
      <c r="I262" s="176">
        <f>I205/RES_summary!I$19</f>
        <v>5.9317904863470279</v>
      </c>
      <c r="J262" s="176">
        <f>J205/RES_summary!J$19</f>
        <v>22.108229113469239</v>
      </c>
      <c r="K262" s="176">
        <f>K205/RES_summary!K$19</f>
        <v>3.8785275595229991</v>
      </c>
      <c r="L262" s="176">
        <f>L205/RES_summary!L$19</f>
        <v>12.5015557777261</v>
      </c>
      <c r="M262" s="176">
        <f>M205/RES_summary!M$19</f>
        <v>12.815208337326084</v>
      </c>
      <c r="N262" s="176">
        <f>N205/RES_summary!N$19</f>
        <v>13.661393945789362</v>
      </c>
      <c r="O262" s="176">
        <f>O205/RES_summary!O$19</f>
        <v>12.616895843302636</v>
      </c>
      <c r="P262" s="176">
        <f>P205/RES_summary!P$19</f>
        <v>12.187778339549761</v>
      </c>
      <c r="Q262" s="176">
        <f>Q205/RES_summary!Q$19</f>
        <v>11.380287329016385</v>
      </c>
    </row>
    <row r="264" spans="1:17" ht="12" customHeight="1" x14ac:dyDescent="0.25">
      <c r="A264" s="152" t="s">
        <v>195</v>
      </c>
      <c r="B264" s="184">
        <f>B207/RES_summary!B$19</f>
        <v>3.6072329571293076</v>
      </c>
      <c r="C264" s="184">
        <f>C207/RES_summary!C$19</f>
        <v>3.6666966618101773</v>
      </c>
      <c r="D264" s="184">
        <f>D207/RES_summary!D$19</f>
        <v>4.0516085657532281</v>
      </c>
      <c r="E264" s="184">
        <f>E207/RES_summary!E$19</f>
        <v>5.0518186264325973</v>
      </c>
      <c r="F264" s="184">
        <f>F207/RES_summary!F$19</f>
        <v>3.2951699031192088</v>
      </c>
      <c r="G264" s="184">
        <f>G207/RES_summary!G$19</f>
        <v>8.3485591954226965</v>
      </c>
      <c r="H264" s="184">
        <f>H207/RES_summary!H$19</f>
        <v>4.1570504981464707</v>
      </c>
      <c r="I264" s="184">
        <f>I207/RES_summary!I$19</f>
        <v>6.6376907760699728</v>
      </c>
      <c r="J264" s="184">
        <f>J207/RES_summary!J$19</f>
        <v>3.5579360581417139</v>
      </c>
      <c r="K264" s="184">
        <f>K207/RES_summary!K$19</f>
        <v>5.4437587238888359</v>
      </c>
      <c r="L264" s="184">
        <f>L207/RES_summary!L$19</f>
        <v>4.2705678933237632</v>
      </c>
      <c r="M264" s="184">
        <f>M207/RES_summary!M$19</f>
        <v>4.1332867947355734</v>
      </c>
      <c r="N264" s="184">
        <f>N207/RES_summary!N$19</f>
        <v>3.7718986628562807</v>
      </c>
      <c r="O264" s="184">
        <f>O207/RES_summary!O$19</f>
        <v>3.9965521454288431</v>
      </c>
      <c r="P264" s="184">
        <f>P207/RES_summary!P$19</f>
        <v>3.858103422464449</v>
      </c>
      <c r="Q264" s="184">
        <f>Q207/RES_summary!Q$19</f>
        <v>4.2919039520654634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3.6072329571293076</v>
      </c>
      <c r="C279" s="178">
        <f>C222/RES_summary!C$19</f>
        <v>3.6666966618101773</v>
      </c>
      <c r="D279" s="178">
        <f>D222/RES_summary!D$19</f>
        <v>4.0516085657532281</v>
      </c>
      <c r="E279" s="178">
        <f>E222/RES_summary!E$19</f>
        <v>5.0518186264325973</v>
      </c>
      <c r="F279" s="178">
        <f>F222/RES_summary!F$19</f>
        <v>3.2951699031192088</v>
      </c>
      <c r="G279" s="178">
        <f>G222/RES_summary!G$19</f>
        <v>8.3485591954226965</v>
      </c>
      <c r="H279" s="178">
        <f>H222/RES_summary!H$19</f>
        <v>4.1570504981464707</v>
      </c>
      <c r="I279" s="178">
        <f>I222/RES_summary!I$19</f>
        <v>6.6376907760699728</v>
      </c>
      <c r="J279" s="178">
        <f>J222/RES_summary!J$19</f>
        <v>3.5579360581417139</v>
      </c>
      <c r="K279" s="178">
        <f>K222/RES_summary!K$19</f>
        <v>5.4437587238888359</v>
      </c>
      <c r="L279" s="178">
        <f>L222/RES_summary!L$19</f>
        <v>4.2705678933237632</v>
      </c>
      <c r="M279" s="178">
        <f>M222/RES_summary!M$19</f>
        <v>4.1332867947355734</v>
      </c>
      <c r="N279" s="178">
        <f>N222/RES_summary!N$19</f>
        <v>3.7718986628562807</v>
      </c>
      <c r="O279" s="178">
        <f>O222/RES_summary!O$19</f>
        <v>3.9965521454288431</v>
      </c>
      <c r="P279" s="178">
        <f>P222/RES_summary!P$19</f>
        <v>3.858103422464449</v>
      </c>
      <c r="Q279" s="178">
        <f>Q222/RES_summary!Q$19</f>
        <v>4.2919039520654634</v>
      </c>
    </row>
    <row r="280" spans="1:17" ht="12" customHeight="1" x14ac:dyDescent="0.25">
      <c r="A280" s="23" t="s">
        <v>57</v>
      </c>
      <c r="B280" s="177">
        <f>B223/RES_summary!B$19</f>
        <v>5.324562066241044</v>
      </c>
      <c r="C280" s="177">
        <f>C223/RES_summary!C$19</f>
        <v>5.5728308909529742</v>
      </c>
      <c r="D280" s="177">
        <f>D223/RES_summary!D$19</f>
        <v>5.3415874139633299</v>
      </c>
      <c r="E280" s="177">
        <f>E223/RES_summary!E$19</f>
        <v>6.201910895077706</v>
      </c>
      <c r="F280" s="177">
        <f>F223/RES_summary!F$19</f>
        <v>3.8672031992833191</v>
      </c>
      <c r="G280" s="177">
        <f>G223/RES_summary!G$19</f>
        <v>10.361060871496433</v>
      </c>
      <c r="H280" s="177">
        <f>H223/RES_summary!H$19</f>
        <v>5.2956867980391573</v>
      </c>
      <c r="I280" s="177">
        <f>I223/RES_summary!I$19</f>
        <v>8.1900784986318946</v>
      </c>
      <c r="J280" s="177">
        <f>J223/RES_summary!J$19</f>
        <v>4.3071707658255773</v>
      </c>
      <c r="K280" s="177">
        <f>K223/RES_summary!K$19</f>
        <v>6.5852479655455776</v>
      </c>
      <c r="L280" s="177">
        <f>L223/RES_summary!L$19</f>
        <v>5.5685703400621414</v>
      </c>
      <c r="M280" s="177">
        <f>M223/RES_summary!M$19</f>
        <v>5.5875770443376007</v>
      </c>
      <c r="N280" s="177">
        <f>N223/RES_summary!N$19</f>
        <v>5.329581362866306</v>
      </c>
      <c r="O280" s="177">
        <f>O223/RES_summary!O$19</f>
        <v>5.5558673579489994</v>
      </c>
      <c r="P280" s="177">
        <f>P223/RES_summary!P$19</f>
        <v>5.520381962842535</v>
      </c>
      <c r="Q280" s="177">
        <f>Q223/RES_summary!Q$19</f>
        <v>5.7524408292869582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0.25337949134527532</v>
      </c>
      <c r="D285" s="168">
        <f t="shared" ref="D285:Q285" si="71">SUM(D286,D289,D291,D300)</f>
        <v>1.6032820214666035</v>
      </c>
      <c r="E285" s="168">
        <f t="shared" si="71"/>
        <v>9.5511194437953875E-2</v>
      </c>
      <c r="F285" s="168">
        <f t="shared" si="71"/>
        <v>7.2877711399307862E-2</v>
      </c>
      <c r="G285" s="168">
        <f t="shared" si="71"/>
        <v>0.15167399098310358</v>
      </c>
      <c r="H285" s="168">
        <f t="shared" si="71"/>
        <v>0.20434923132717014</v>
      </c>
      <c r="I285" s="168">
        <f t="shared" si="71"/>
        <v>0.85861613609085174</v>
      </c>
      <c r="J285" s="168">
        <f t="shared" si="71"/>
        <v>0.19250666820571724</v>
      </c>
      <c r="K285" s="168">
        <f t="shared" si="71"/>
        <v>1.5939901272217321</v>
      </c>
      <c r="L285" s="168">
        <f t="shared" si="71"/>
        <v>1.3372316088621814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0.20691440239087519</v>
      </c>
      <c r="D286" s="157">
        <f t="shared" ref="D286:Q286" si="72">SUM(D287:D288)</f>
        <v>1.3109039695563851</v>
      </c>
      <c r="E286" s="157">
        <f t="shared" si="72"/>
        <v>7.6372958936581165E-2</v>
      </c>
      <c r="F286" s="157">
        <f t="shared" si="72"/>
        <v>5.7150171477514555E-2</v>
      </c>
      <c r="G286" s="157">
        <f t="shared" si="72"/>
        <v>0.11981407621397809</v>
      </c>
      <c r="H286" s="157">
        <f t="shared" si="72"/>
        <v>0.14713151627087998</v>
      </c>
      <c r="I286" s="157">
        <f t="shared" si="72"/>
        <v>0.63593964822781113</v>
      </c>
      <c r="J286" s="157">
        <f t="shared" si="72"/>
        <v>0.14117790972669716</v>
      </c>
      <c r="K286" s="157">
        <f t="shared" si="72"/>
        <v>1.2549283059316279</v>
      </c>
      <c r="L286" s="157">
        <f t="shared" si="72"/>
        <v>1.0841854006687157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0.20647836386274029</v>
      </c>
      <c r="D287" s="156">
        <f>RES_hhdet_in_fec!D$107</f>
        <v>1.307966684441217</v>
      </c>
      <c r="E287" s="156">
        <f>RES_hhdet_in_fec!E$107</f>
        <v>7.5954367517452839E-2</v>
      </c>
      <c r="F287" s="156">
        <f>RES_hhdet_in_fec!F$107</f>
        <v>5.7074460323819826E-2</v>
      </c>
      <c r="G287" s="156">
        <f>RES_hhdet_in_fec!G$107</f>
        <v>0.11882300711793552</v>
      </c>
      <c r="H287" s="156">
        <f>RES_hhdet_in_fec!H$107</f>
        <v>0.14630578496514385</v>
      </c>
      <c r="I287" s="156">
        <f>RES_hhdet_in_fec!I$107</f>
        <v>0.62828551885278805</v>
      </c>
      <c r="J287" s="156">
        <f>RES_hhdet_in_fec!J$107</f>
        <v>0.14043276377676386</v>
      </c>
      <c r="K287" s="156">
        <f>RES_hhdet_in_fec!K$107</f>
        <v>1.2423738993284796</v>
      </c>
      <c r="L287" s="156">
        <f>RES_hhdet_in_fec!L$107</f>
        <v>1.0782391811859469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4.3603852813488638E-4</v>
      </c>
      <c r="D288" s="156">
        <f>RES_hhdet_in_fec!D$108</f>
        <v>2.9372851151680686E-3</v>
      </c>
      <c r="E288" s="156">
        <f>RES_hhdet_in_fec!E$108</f>
        <v>4.1859141912832618E-4</v>
      </c>
      <c r="F288" s="156">
        <f>RES_hhdet_in_fec!F$108</f>
        <v>7.5711153694731347E-5</v>
      </c>
      <c r="G288" s="156">
        <f>RES_hhdet_in_fec!G$108</f>
        <v>9.9106909604257127E-4</v>
      </c>
      <c r="H288" s="156">
        <f>RES_hhdet_in_fec!H$108</f>
        <v>8.2573130573612415E-4</v>
      </c>
      <c r="I288" s="156">
        <f>RES_hhdet_in_fec!I$108</f>
        <v>7.654129375023043E-3</v>
      </c>
      <c r="J288" s="156">
        <f>RES_hhdet_in_fec!J$108</f>
        <v>7.4514594993329891E-4</v>
      </c>
      <c r="K288" s="156">
        <f>RES_hhdet_in_fec!K$108</f>
        <v>1.2554406603148185E-2</v>
      </c>
      <c r="L288" s="156">
        <f>RES_hhdet_in_fec!L$108</f>
        <v>5.9462194827688501E-3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4.1878652777386783E-4</v>
      </c>
      <c r="D289" s="157">
        <f t="shared" ref="D289:Q289" si="73">D290</f>
        <v>1.8925994240341294E-3</v>
      </c>
      <c r="E289" s="157">
        <f t="shared" si="73"/>
        <v>7.8530678051782902E-4</v>
      </c>
      <c r="F289" s="157">
        <f t="shared" si="73"/>
        <v>9.5837380720576175E-4</v>
      </c>
      <c r="G289" s="157">
        <f t="shared" si="73"/>
        <v>1.4384243532148486E-3</v>
      </c>
      <c r="H289" s="157">
        <f t="shared" si="73"/>
        <v>1.5615313735909066E-3</v>
      </c>
      <c r="I289" s="157">
        <f t="shared" si="73"/>
        <v>3.2295232542627122E-3</v>
      </c>
      <c r="J289" s="157">
        <f t="shared" si="73"/>
        <v>2.1019190634424239E-3</v>
      </c>
      <c r="K289" s="157">
        <f t="shared" si="73"/>
        <v>5.0141983167996057E-3</v>
      </c>
      <c r="L289" s="157">
        <f t="shared" si="73"/>
        <v>7.2564542953455274E-3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4.1878652777386783E-4</v>
      </c>
      <c r="D290" s="156">
        <f>RES_hhdet_in_fec!D$110</f>
        <v>1.8925994240341294E-3</v>
      </c>
      <c r="E290" s="156">
        <f>RES_hhdet_in_fec!E$110</f>
        <v>7.8530678051782902E-4</v>
      </c>
      <c r="F290" s="156">
        <f>RES_hhdet_in_fec!F$110</f>
        <v>9.5837380720576175E-4</v>
      </c>
      <c r="G290" s="156">
        <f>RES_hhdet_in_fec!G$110</f>
        <v>1.4384243532148486E-3</v>
      </c>
      <c r="H290" s="156">
        <f>RES_hhdet_in_fec!H$110</f>
        <v>1.5615313735909066E-3</v>
      </c>
      <c r="I290" s="156">
        <f>RES_hhdet_in_fec!I$110</f>
        <v>3.2295232542627122E-3</v>
      </c>
      <c r="J290" s="156">
        <f>RES_hhdet_in_fec!J$110</f>
        <v>2.1019190634424239E-3</v>
      </c>
      <c r="K290" s="156">
        <f>RES_hhdet_in_fec!K$110</f>
        <v>5.0141983167996057E-3</v>
      </c>
      <c r="L290" s="156">
        <f>RES_hhdet_in_fec!L$110</f>
        <v>7.2564542953455274E-3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3.3148901570070548E-2</v>
      </c>
      <c r="D291" s="157">
        <f t="shared" ref="D291:Q291" si="74">SUM(D292:D293,D296:D297)</f>
        <v>0.188135198853906</v>
      </c>
      <c r="E291" s="157">
        <f t="shared" si="74"/>
        <v>1.3970683293054138E-2</v>
      </c>
      <c r="F291" s="157">
        <f t="shared" si="74"/>
        <v>9.1186701604981605E-3</v>
      </c>
      <c r="G291" s="157">
        <f t="shared" si="74"/>
        <v>2.3914241725730642E-2</v>
      </c>
      <c r="H291" s="157">
        <f t="shared" si="74"/>
        <v>2.6582196499594243E-2</v>
      </c>
      <c r="I291" s="157">
        <f t="shared" si="74"/>
        <v>0.19039444522157969</v>
      </c>
      <c r="J291" s="157">
        <f t="shared" si="74"/>
        <v>2.8951708934595279E-2</v>
      </c>
      <c r="K291" s="157">
        <f t="shared" si="74"/>
        <v>0.30105918430247142</v>
      </c>
      <c r="L291" s="157">
        <f t="shared" si="74"/>
        <v>0.16954438089728474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3.3148901570070548E-2</v>
      </c>
      <c r="D296" s="162">
        <f>RES_hhdet_in_fec!D$116</f>
        <v>0.188135198853906</v>
      </c>
      <c r="E296" s="162">
        <f>RES_hhdet_in_fec!E$116</f>
        <v>1.3970683293054138E-2</v>
      </c>
      <c r="F296" s="162">
        <f>RES_hhdet_in_fec!F$116</f>
        <v>9.1186701604981605E-3</v>
      </c>
      <c r="G296" s="162">
        <f>RES_hhdet_in_fec!G$116</f>
        <v>2.3914241725730642E-2</v>
      </c>
      <c r="H296" s="162">
        <f>RES_hhdet_in_fec!H$116</f>
        <v>2.6582196499594243E-2</v>
      </c>
      <c r="I296" s="162">
        <f>RES_hhdet_in_fec!I$116</f>
        <v>0.19039444522157969</v>
      </c>
      <c r="J296" s="162">
        <f>RES_hhdet_in_fec!J$116</f>
        <v>2.8951708934595279E-2</v>
      </c>
      <c r="K296" s="162">
        <f>RES_hhdet_in_fec!K$116</f>
        <v>0.30105918430247142</v>
      </c>
      <c r="L296" s="162">
        <f>RES_hhdet_in_fec!L$116</f>
        <v>0.16954438089728474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1.2897400856555727E-2</v>
      </c>
      <c r="D300" s="157">
        <f t="shared" ref="D300:Q300" si="77">SUM(D301:D302)</f>
        <v>0.10235025363227825</v>
      </c>
      <c r="E300" s="157">
        <f t="shared" si="77"/>
        <v>4.382245427800747E-3</v>
      </c>
      <c r="F300" s="157">
        <f t="shared" si="77"/>
        <v>5.6504959540893806E-3</v>
      </c>
      <c r="G300" s="157">
        <f t="shared" si="77"/>
        <v>6.5072486901799915E-3</v>
      </c>
      <c r="H300" s="157">
        <f t="shared" si="77"/>
        <v>2.9073987183104995E-2</v>
      </c>
      <c r="I300" s="157">
        <f t="shared" si="77"/>
        <v>2.905251938719822E-2</v>
      </c>
      <c r="J300" s="157">
        <f t="shared" si="77"/>
        <v>2.0275130480982374E-2</v>
      </c>
      <c r="K300" s="157">
        <f t="shared" si="77"/>
        <v>3.2988438670833252E-2</v>
      </c>
      <c r="L300" s="157">
        <f t="shared" si="77"/>
        <v>7.6245373000835379E-2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1.2897400856555727E-2</v>
      </c>
      <c r="D302" s="57">
        <f>RES_hhdet_in_fec!D$122</f>
        <v>0.10235025363227825</v>
      </c>
      <c r="E302" s="57">
        <f>RES_hhdet_in_fec!E$122</f>
        <v>4.382245427800747E-3</v>
      </c>
      <c r="F302" s="57">
        <f>RES_hhdet_in_fec!F$122</f>
        <v>5.6504959540893806E-3</v>
      </c>
      <c r="G302" s="57">
        <f>RES_hhdet_in_fec!G$122</f>
        <v>6.5072486901799915E-3</v>
      </c>
      <c r="H302" s="57">
        <f>RES_hhdet_in_fec!H$122</f>
        <v>2.9073987183104995E-2</v>
      </c>
      <c r="I302" s="57">
        <f>RES_hhdet_in_fec!I$122</f>
        <v>2.905251938719822E-2</v>
      </c>
      <c r="J302" s="57">
        <f>RES_hhdet_in_fec!J$122</f>
        <v>2.0275130480982374E-2</v>
      </c>
      <c r="K302" s="57">
        <f>RES_hhdet_in_fec!K$122</f>
        <v>3.2988438670833252E-2</v>
      </c>
      <c r="L302" s="57">
        <f>RES_hhdet_in_fec!L$122</f>
        <v>7.6245373000835379E-2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0.18443324727979657</v>
      </c>
      <c r="D304" s="168">
        <f t="shared" ref="D304:Q304" si="78">SUM(D305,D308,D310,D319)</f>
        <v>1.1741275129117421</v>
      </c>
      <c r="E304" s="168">
        <f t="shared" si="78"/>
        <v>7.0782079068812967E-2</v>
      </c>
      <c r="F304" s="168">
        <f t="shared" si="78"/>
        <v>5.490622749069736E-2</v>
      </c>
      <c r="G304" s="168">
        <f t="shared" si="78"/>
        <v>0.11383049670574924</v>
      </c>
      <c r="H304" s="168">
        <f t="shared" si="78"/>
        <v>0.15534329587082532</v>
      </c>
      <c r="I304" s="168">
        <f t="shared" si="78"/>
        <v>0.64072108405737971</v>
      </c>
      <c r="J304" s="168">
        <f t="shared" si="78"/>
        <v>0.147956595523804</v>
      </c>
      <c r="K304" s="168">
        <f t="shared" si="78"/>
        <v>1.2005359114547709</v>
      </c>
      <c r="L304" s="168">
        <f t="shared" si="78"/>
        <v>1.0245007123518941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0.15131320895047001</v>
      </c>
      <c r="D305" s="157">
        <f t="shared" ref="D305:Q305" si="79">SUM(D306:D307)</f>
        <v>0.96293149860418104</v>
      </c>
      <c r="E305" s="157">
        <f t="shared" si="79"/>
        <v>5.6441130525327003E-2</v>
      </c>
      <c r="F305" s="157">
        <f t="shared" si="79"/>
        <v>4.2387713070993933E-2</v>
      </c>
      <c r="G305" s="157">
        <f t="shared" si="79"/>
        <v>8.9561578603368108E-2</v>
      </c>
      <c r="H305" s="157">
        <f t="shared" si="79"/>
        <v>0.11032940766922905</v>
      </c>
      <c r="I305" s="157">
        <f t="shared" si="79"/>
        <v>0.47987246146254481</v>
      </c>
      <c r="J305" s="157">
        <f t="shared" si="79"/>
        <v>0.10674829642850935</v>
      </c>
      <c r="K305" s="157">
        <f t="shared" si="79"/>
        <v>0.95436029970301894</v>
      </c>
      <c r="L305" s="157">
        <f t="shared" si="79"/>
        <v>0.82667573872455402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0.15083047270143002</v>
      </c>
      <c r="D306" s="156">
        <f>RES_hhdet_in_tes!D$107</f>
        <v>0.95989558102946648</v>
      </c>
      <c r="E306" s="156">
        <f>RES_hhdet_in_tes!E$107</f>
        <v>5.6007657849163076E-2</v>
      </c>
      <c r="F306" s="156">
        <f>RES_hhdet_in_tes!F$107</f>
        <v>4.2309098674581408E-2</v>
      </c>
      <c r="G306" s="156">
        <f>RES_hhdet_in_tes!G$107</f>
        <v>8.8530733545599163E-2</v>
      </c>
      <c r="H306" s="156">
        <f>RES_hhdet_in_tes!H$107</f>
        <v>0.10947013623922347</v>
      </c>
      <c r="I306" s="156">
        <f>RES_hhdet_in_tes!I$107</f>
        <v>0.4719585511932648</v>
      </c>
      <c r="J306" s="156">
        <f>RES_hhdet_in_tes!J$107</f>
        <v>0.10597673166607488</v>
      </c>
      <c r="K306" s="156">
        <f>RES_hhdet_in_tes!K$107</f>
        <v>0.94146056132857281</v>
      </c>
      <c r="L306" s="156">
        <f>RES_hhdet_in_tes!L$107</f>
        <v>0.82057329781953414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4.8273624903998671E-4</v>
      </c>
      <c r="D307" s="156">
        <f>RES_hhdet_in_tes!D$108</f>
        <v>3.035917574714545E-3</v>
      </c>
      <c r="E307" s="156">
        <f>RES_hhdet_in_tes!E$108</f>
        <v>4.3347267616392765E-4</v>
      </c>
      <c r="F307" s="156">
        <f>RES_hhdet_in_tes!F$108</f>
        <v>7.8614396412522413E-5</v>
      </c>
      <c r="G307" s="156">
        <f>RES_hhdet_in_tes!G$108</f>
        <v>1.0308450577689405E-3</v>
      </c>
      <c r="H307" s="156">
        <f>RES_hhdet_in_tes!H$108</f>
        <v>8.5927143000558192E-4</v>
      </c>
      <c r="I307" s="156">
        <f>RES_hhdet_in_tes!I$108</f>
        <v>7.9139102692799921E-3</v>
      </c>
      <c r="J307" s="156">
        <f>RES_hhdet_in_tes!J$108</f>
        <v>7.7156476243447111E-4</v>
      </c>
      <c r="K307" s="156">
        <f>RES_hhdet_in_tes!K$108</f>
        <v>1.2899738374446173E-2</v>
      </c>
      <c r="L307" s="156">
        <f>RES_hhdet_in_tes!L$108</f>
        <v>6.102440905019893E-3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7.2844740640128644E-4</v>
      </c>
      <c r="D308" s="157">
        <f t="shared" ref="D308:Q308" si="80">D309</f>
        <v>3.35468741716204E-3</v>
      </c>
      <c r="E308" s="157">
        <f t="shared" si="80"/>
        <v>1.4351996391734226E-3</v>
      </c>
      <c r="F308" s="157">
        <f t="shared" si="80"/>
        <v>1.7755071506662641E-3</v>
      </c>
      <c r="G308" s="157">
        <f t="shared" si="80"/>
        <v>2.7467131837459781E-3</v>
      </c>
      <c r="H308" s="157">
        <f t="shared" si="80"/>
        <v>3.0997184714437317E-3</v>
      </c>
      <c r="I308" s="157">
        <f t="shared" si="80"/>
        <v>6.7148063569980078E-3</v>
      </c>
      <c r="J308" s="157">
        <f t="shared" si="80"/>
        <v>4.5932861750028406E-3</v>
      </c>
      <c r="K308" s="157">
        <f t="shared" si="80"/>
        <v>1.1642827171224916E-2</v>
      </c>
      <c r="L308" s="157">
        <f t="shared" si="80"/>
        <v>1.7788767404233359E-2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7.2844740640128644E-4</v>
      </c>
      <c r="D309" s="156">
        <f>RES_hhdet_in_tes!D$110</f>
        <v>3.35468741716204E-3</v>
      </c>
      <c r="E309" s="156">
        <f>RES_hhdet_in_tes!E$110</f>
        <v>1.4351996391734226E-3</v>
      </c>
      <c r="F309" s="156">
        <f>RES_hhdet_in_tes!F$110</f>
        <v>1.7755071506662641E-3</v>
      </c>
      <c r="G309" s="156">
        <f>RES_hhdet_in_tes!G$110</f>
        <v>2.7467131837459781E-3</v>
      </c>
      <c r="H309" s="156">
        <f>RES_hhdet_in_tes!H$110</f>
        <v>3.0997184714437317E-3</v>
      </c>
      <c r="I309" s="156">
        <f>RES_hhdet_in_tes!I$110</f>
        <v>6.7148063569980078E-3</v>
      </c>
      <c r="J309" s="156">
        <f>RES_hhdet_in_tes!J$110</f>
        <v>4.5932861750028406E-3</v>
      </c>
      <c r="K309" s="156">
        <f>RES_hhdet_in_tes!K$110</f>
        <v>1.1642827171224916E-2</v>
      </c>
      <c r="L309" s="156">
        <f>RES_hhdet_in_tes!L$110</f>
        <v>1.7788767404233359E-2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2.1988472368805554E-2</v>
      </c>
      <c r="D310" s="157">
        <f t="shared" ref="D310:Q310" si="81">SUM(D311:D312,D315:D316)</f>
        <v>0.12511724383123338</v>
      </c>
      <c r="E310" s="157">
        <f t="shared" si="81"/>
        <v>9.3459002382374982E-3</v>
      </c>
      <c r="F310" s="157">
        <f t="shared" si="81"/>
        <v>6.1404036655099111E-3</v>
      </c>
      <c r="G310" s="157">
        <f t="shared" si="81"/>
        <v>1.6207635222692311E-2</v>
      </c>
      <c r="H310" s="157">
        <f t="shared" si="81"/>
        <v>1.8117391288867295E-2</v>
      </c>
      <c r="I310" s="157">
        <f t="shared" si="81"/>
        <v>0.13027680940716316</v>
      </c>
      <c r="J310" s="157">
        <f t="shared" si="81"/>
        <v>1.9925307704927394E-2</v>
      </c>
      <c r="K310" s="157">
        <f t="shared" si="81"/>
        <v>0.20734153453668289</v>
      </c>
      <c r="L310" s="157">
        <f t="shared" si="81"/>
        <v>0.11704802152910899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2.1988472368805554E-2</v>
      </c>
      <c r="D315" s="162">
        <f>RES_hhdet_in_tes!D$116</f>
        <v>0.12511724383123338</v>
      </c>
      <c r="E315" s="162">
        <f>RES_hhdet_in_tes!E$116</f>
        <v>9.3459002382374982E-3</v>
      </c>
      <c r="F315" s="162">
        <f>RES_hhdet_in_tes!F$116</f>
        <v>6.1404036655099111E-3</v>
      </c>
      <c r="G315" s="162">
        <f>RES_hhdet_in_tes!G$116</f>
        <v>1.6207635222692311E-2</v>
      </c>
      <c r="H315" s="162">
        <f>RES_hhdet_in_tes!H$116</f>
        <v>1.8117391288867295E-2</v>
      </c>
      <c r="I315" s="162">
        <f>RES_hhdet_in_tes!I$116</f>
        <v>0.13027680940716316</v>
      </c>
      <c r="J315" s="162">
        <f>RES_hhdet_in_tes!J$116</f>
        <v>1.9925307704927394E-2</v>
      </c>
      <c r="K315" s="162">
        <f>RES_hhdet_in_tes!K$116</f>
        <v>0.20734153453668289</v>
      </c>
      <c r="L315" s="162">
        <f>RES_hhdet_in_tes!L$116</f>
        <v>0.11704802152910899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1.0403118554119699E-2</v>
      </c>
      <c r="D319" s="157">
        <f t="shared" ref="D319:Q319" si="84">SUM(D320:D321)</f>
        <v>8.2724083059165537E-2</v>
      </c>
      <c r="E319" s="157">
        <f t="shared" si="84"/>
        <v>3.5598486660750523E-3</v>
      </c>
      <c r="F319" s="157">
        <f t="shared" si="84"/>
        <v>4.6026036035272484E-3</v>
      </c>
      <c r="G319" s="157">
        <f t="shared" si="84"/>
        <v>5.3145696959428492E-3</v>
      </c>
      <c r="H319" s="157">
        <f t="shared" si="84"/>
        <v>2.3796778441285246E-2</v>
      </c>
      <c r="I319" s="157">
        <f t="shared" si="84"/>
        <v>2.3857006830673749E-2</v>
      </c>
      <c r="J319" s="157">
        <f t="shared" si="84"/>
        <v>1.6689705215364413E-2</v>
      </c>
      <c r="K319" s="157">
        <f t="shared" si="84"/>
        <v>2.7191250043844341E-2</v>
      </c>
      <c r="L319" s="157">
        <f t="shared" si="84"/>
        <v>6.2988184693997792E-2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1.0403118554119699E-2</v>
      </c>
      <c r="D321" s="57">
        <f>RES_hhdet_in_tes!D$122</f>
        <v>8.2724083059165537E-2</v>
      </c>
      <c r="E321" s="57">
        <f>RES_hhdet_in_tes!E$122</f>
        <v>3.5598486660750523E-3</v>
      </c>
      <c r="F321" s="57">
        <f>RES_hhdet_in_tes!F$122</f>
        <v>4.6026036035272484E-3</v>
      </c>
      <c r="G321" s="57">
        <f>RES_hhdet_in_tes!G$122</f>
        <v>5.3145696959428492E-3</v>
      </c>
      <c r="H321" s="57">
        <f>RES_hhdet_in_tes!H$122</f>
        <v>2.3796778441285246E-2</v>
      </c>
      <c r="I321" s="57">
        <f>RES_hhdet_in_tes!I$122</f>
        <v>2.3857006830673749E-2</v>
      </c>
      <c r="J321" s="57">
        <f>RES_hhdet_in_tes!J$122</f>
        <v>1.6689705215364413E-2</v>
      </c>
      <c r="K321" s="57">
        <f>RES_hhdet_in_tes!K$122</f>
        <v>2.7191250043844341E-2</v>
      </c>
      <c r="L321" s="57">
        <f>RES_hhdet_in_tes!L$122</f>
        <v>6.2988184693997792E-2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0.72789335198590699</v>
      </c>
      <c r="D323" s="175">
        <f t="shared" si="85"/>
        <v>0.73232749896222749</v>
      </c>
      <c r="E323" s="175">
        <f t="shared" si="85"/>
        <v>0.74108673318701435</v>
      </c>
      <c r="F323" s="175">
        <f t="shared" si="85"/>
        <v>0.75340219165031053</v>
      </c>
      <c r="G323" s="175">
        <f t="shared" si="85"/>
        <v>0.75049450448251154</v>
      </c>
      <c r="H323" s="175">
        <f t="shared" si="85"/>
        <v>0.76018536924230151</v>
      </c>
      <c r="I323" s="175">
        <f t="shared" si="85"/>
        <v>0.74622530037053003</v>
      </c>
      <c r="J323" s="175">
        <f t="shared" si="85"/>
        <v>0.76857906743102544</v>
      </c>
      <c r="K323" s="175">
        <f t="shared" si="85"/>
        <v>0.75316395688551863</v>
      </c>
      <c r="L323" s="175">
        <f t="shared" si="85"/>
        <v>0.76613557858060011</v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0.73128408270309386</v>
      </c>
      <c r="D324" s="169">
        <f t="shared" si="85"/>
        <v>0.73455533049460575</v>
      </c>
      <c r="E324" s="169">
        <f t="shared" si="85"/>
        <v>0.73901982208381867</v>
      </c>
      <c r="F324" s="169">
        <f t="shared" si="85"/>
        <v>0.74169004178178477</v>
      </c>
      <c r="G324" s="169">
        <f t="shared" si="85"/>
        <v>0.74750464580988374</v>
      </c>
      <c r="H324" s="169">
        <f t="shared" si="85"/>
        <v>0.74986930377380512</v>
      </c>
      <c r="I324" s="169">
        <f t="shared" si="85"/>
        <v>0.75458805375607163</v>
      </c>
      <c r="J324" s="169">
        <f t="shared" si="85"/>
        <v>0.75612605849711712</v>
      </c>
      <c r="K324" s="169">
        <f t="shared" si="85"/>
        <v>0.7604898982611803</v>
      </c>
      <c r="L324" s="169">
        <f t="shared" si="85"/>
        <v>0.76248558430566205</v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>
        <f t="shared" si="85"/>
        <v>0.73049044887674974</v>
      </c>
      <c r="D325" s="73">
        <f t="shared" si="85"/>
        <v>0.73388381558017146</v>
      </c>
      <c r="E325" s="73">
        <f t="shared" si="85"/>
        <v>0.7373856129641736</v>
      </c>
      <c r="F325" s="73">
        <f t="shared" si="85"/>
        <v>0.7412965174709476</v>
      </c>
      <c r="G325" s="73">
        <f t="shared" si="85"/>
        <v>0.74506390380887821</v>
      </c>
      <c r="H325" s="73">
        <f t="shared" si="85"/>
        <v>0.74822835108880914</v>
      </c>
      <c r="I325" s="73">
        <f t="shared" si="85"/>
        <v>0.75118483083142362</v>
      </c>
      <c r="J325" s="73">
        <f t="shared" si="85"/>
        <v>0.75464392222984855</v>
      </c>
      <c r="K325" s="73">
        <f t="shared" si="85"/>
        <v>0.75779164536332044</v>
      </c>
      <c r="L325" s="73">
        <f t="shared" si="85"/>
        <v>0.76103086600599323</v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1.1070954007317779</v>
      </c>
      <c r="D326" s="73">
        <f t="shared" si="85"/>
        <v>1.0335794639196381</v>
      </c>
      <c r="E326" s="73">
        <f t="shared" si="85"/>
        <v>1.0355507933406523</v>
      </c>
      <c r="F326" s="73">
        <f t="shared" si="85"/>
        <v>1.0383463013850904</v>
      </c>
      <c r="G326" s="73">
        <f t="shared" si="85"/>
        <v>1.0401343981819211</v>
      </c>
      <c r="H326" s="73">
        <f t="shared" si="85"/>
        <v>1.0406186904098995</v>
      </c>
      <c r="I326" s="73">
        <f t="shared" si="85"/>
        <v>1.0339399664584539</v>
      </c>
      <c r="J326" s="73">
        <f t="shared" si="85"/>
        <v>1.0354545475333217</v>
      </c>
      <c r="K326" s="73">
        <f t="shared" si="85"/>
        <v>1.0275068175035362</v>
      </c>
      <c r="L326" s="73">
        <f t="shared" si="85"/>
        <v>1.0262723942000034</v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1.7394241650357631</v>
      </c>
      <c r="D327" s="169">
        <f t="shared" si="85"/>
        <v>1.7725290278338077</v>
      </c>
      <c r="E327" s="169">
        <f t="shared" si="85"/>
        <v>1.8275655766362493</v>
      </c>
      <c r="F327" s="169">
        <f t="shared" si="85"/>
        <v>1.8526248707098323</v>
      </c>
      <c r="G327" s="169">
        <f t="shared" si="85"/>
        <v>1.90952911608256</v>
      </c>
      <c r="H327" s="169">
        <f t="shared" si="85"/>
        <v>1.9850503959556067</v>
      </c>
      <c r="I327" s="169">
        <f t="shared" si="85"/>
        <v>2.0791943046500752</v>
      </c>
      <c r="J327" s="169">
        <f t="shared" si="85"/>
        <v>2.1852821333092498</v>
      </c>
      <c r="K327" s="169">
        <f t="shared" si="85"/>
        <v>2.321971815956442</v>
      </c>
      <c r="L327" s="169">
        <f t="shared" si="85"/>
        <v>2.4514407009554962</v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1.7394241650357631</v>
      </c>
      <c r="D328" s="73">
        <f t="shared" si="85"/>
        <v>1.7725290278338077</v>
      </c>
      <c r="E328" s="73">
        <f t="shared" si="85"/>
        <v>1.8275655766362493</v>
      </c>
      <c r="F328" s="73">
        <f t="shared" si="85"/>
        <v>1.8526248707098323</v>
      </c>
      <c r="G328" s="73">
        <f t="shared" si="85"/>
        <v>1.90952911608256</v>
      </c>
      <c r="H328" s="73">
        <f t="shared" si="85"/>
        <v>1.9850503959556067</v>
      </c>
      <c r="I328" s="73">
        <f t="shared" si="85"/>
        <v>2.0791943046500752</v>
      </c>
      <c r="J328" s="73">
        <f t="shared" si="85"/>
        <v>2.1852821333092498</v>
      </c>
      <c r="K328" s="73">
        <f t="shared" si="85"/>
        <v>2.321971815956442</v>
      </c>
      <c r="L328" s="73">
        <f t="shared" si="85"/>
        <v>2.4514407009554962</v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0.66332431324537422</v>
      </c>
      <c r="D329" s="169">
        <f t="shared" si="85"/>
        <v>0.66503899638892972</v>
      </c>
      <c r="E329" s="169">
        <f t="shared" si="85"/>
        <v>0.66896514953452835</v>
      </c>
      <c r="F329" s="169">
        <f t="shared" si="85"/>
        <v>0.67338806617986668</v>
      </c>
      <c r="G329" s="169">
        <f t="shared" si="85"/>
        <v>0.6777398760360287</v>
      </c>
      <c r="H329" s="169">
        <f t="shared" si="85"/>
        <v>0.68156110760613187</v>
      </c>
      <c r="I329" s="169">
        <f t="shared" si="85"/>
        <v>0.68424690255825449</v>
      </c>
      <c r="J329" s="169">
        <f t="shared" si="85"/>
        <v>0.68822561562568196</v>
      </c>
      <c r="K329" s="169">
        <f t="shared" si="85"/>
        <v>0.68870689003252172</v>
      </c>
      <c r="L329" s="169">
        <f t="shared" si="85"/>
        <v>0.69036803761736187</v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0.66332431324537422</v>
      </c>
      <c r="D334" s="171">
        <f t="shared" si="85"/>
        <v>0.66503899638892972</v>
      </c>
      <c r="E334" s="171">
        <f t="shared" si="85"/>
        <v>0.66896514953452835</v>
      </c>
      <c r="F334" s="171">
        <f t="shared" si="85"/>
        <v>0.67338806617986668</v>
      </c>
      <c r="G334" s="171">
        <f t="shared" si="85"/>
        <v>0.6777398760360287</v>
      </c>
      <c r="H334" s="171">
        <f t="shared" si="85"/>
        <v>0.68156110760613187</v>
      </c>
      <c r="I334" s="171">
        <f t="shared" si="85"/>
        <v>0.68424690255825449</v>
      </c>
      <c r="J334" s="171">
        <f t="shared" si="85"/>
        <v>0.68822561562568196</v>
      </c>
      <c r="K334" s="171">
        <f t="shared" si="85"/>
        <v>0.68870689003252172</v>
      </c>
      <c r="L334" s="171">
        <f t="shared" si="85"/>
        <v>0.69036803761736187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0.80660581692564914</v>
      </c>
      <c r="D338" s="169">
        <f t="shared" si="85"/>
        <v>0.80824502259051367</v>
      </c>
      <c r="E338" s="169">
        <f t="shared" si="85"/>
        <v>0.81233438992064422</v>
      </c>
      <c r="F338" s="169">
        <f t="shared" si="85"/>
        <v>0.81454860616195102</v>
      </c>
      <c r="G338" s="169">
        <f t="shared" si="85"/>
        <v>0.81671531994205182</v>
      </c>
      <c r="H338" s="169">
        <f t="shared" si="85"/>
        <v>0.81849036705614442</v>
      </c>
      <c r="I338" s="169">
        <f t="shared" si="85"/>
        <v>0.8211682612691471</v>
      </c>
      <c r="J338" s="169">
        <f t="shared" si="85"/>
        <v>0.82316142088550248</v>
      </c>
      <c r="K338" s="169">
        <f t="shared" si="85"/>
        <v>0.8242660501506397</v>
      </c>
      <c r="L338" s="169">
        <f t="shared" si="85"/>
        <v>0.82612468422585672</v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0.80660581692564914</v>
      </c>
      <c r="D340" s="65">
        <f t="shared" si="86"/>
        <v>0.80824502259051367</v>
      </c>
      <c r="E340" s="65">
        <f t="shared" si="86"/>
        <v>0.81233438992064422</v>
      </c>
      <c r="F340" s="65">
        <f t="shared" si="86"/>
        <v>0.81454860616195102</v>
      </c>
      <c r="G340" s="65">
        <f t="shared" si="86"/>
        <v>0.81671531994205182</v>
      </c>
      <c r="H340" s="65">
        <f t="shared" si="86"/>
        <v>0.81849036705614442</v>
      </c>
      <c r="I340" s="65">
        <f t="shared" si="86"/>
        <v>0.8211682612691471</v>
      </c>
      <c r="J340" s="65">
        <f t="shared" si="86"/>
        <v>0.82316142088550248</v>
      </c>
      <c r="K340" s="65">
        <f t="shared" si="86"/>
        <v>0.8242660501506397</v>
      </c>
      <c r="L340" s="65">
        <f t="shared" si="86"/>
        <v>0.82612468422585672</v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9170.1760669780633</v>
      </c>
      <c r="D361" s="168">
        <f t="shared" si="94"/>
        <v>10227.176515477026</v>
      </c>
      <c r="E361" s="168">
        <f t="shared" si="94"/>
        <v>10178.572059612463</v>
      </c>
      <c r="F361" s="168">
        <f t="shared" si="94"/>
        <v>9705.9351977377119</v>
      </c>
      <c r="G361" s="168">
        <f t="shared" si="94"/>
        <v>8789.2612266250235</v>
      </c>
      <c r="H361" s="168">
        <f t="shared" si="94"/>
        <v>10535.323737907309</v>
      </c>
      <c r="I361" s="168">
        <f t="shared" si="94"/>
        <v>9223.292623946234</v>
      </c>
      <c r="J361" s="168">
        <f t="shared" si="94"/>
        <v>11080.60759752233</v>
      </c>
      <c r="K361" s="168">
        <f t="shared" si="94"/>
        <v>9946.0095567520711</v>
      </c>
      <c r="L361" s="168">
        <f t="shared" si="94"/>
        <v>11681.966166038575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7488.5362293677708</v>
      </c>
      <c r="D362" s="157">
        <f t="shared" si="95"/>
        <v>8362.1260090153992</v>
      </c>
      <c r="E362" s="157">
        <f t="shared" si="95"/>
        <v>8139.0215096389538</v>
      </c>
      <c r="F362" s="157">
        <f t="shared" si="95"/>
        <v>7611.3238224660072</v>
      </c>
      <c r="G362" s="157">
        <f t="shared" si="95"/>
        <v>6943.0309550483544</v>
      </c>
      <c r="H362" s="157">
        <f t="shared" si="95"/>
        <v>7585.43668550027</v>
      </c>
      <c r="I362" s="157">
        <f t="shared" si="95"/>
        <v>6831.2919129135698</v>
      </c>
      <c r="J362" s="157">
        <f t="shared" si="95"/>
        <v>8126.1445834607366</v>
      </c>
      <c r="K362" s="157">
        <f t="shared" si="95"/>
        <v>7830.3677737261251</v>
      </c>
      <c r="L362" s="157">
        <f t="shared" si="95"/>
        <v>9471.3713648315697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7472.7553543894792</v>
      </c>
      <c r="D363" s="156">
        <f t="shared" si="96"/>
        <v>8343.3893594759575</v>
      </c>
      <c r="E363" s="156">
        <f t="shared" si="96"/>
        <v>8094.4124672308317</v>
      </c>
      <c r="F363" s="156">
        <f t="shared" si="96"/>
        <v>7601.2405262510547</v>
      </c>
      <c r="G363" s="156">
        <f t="shared" si="96"/>
        <v>6885.6001119466937</v>
      </c>
      <c r="H363" s="156">
        <f t="shared" si="96"/>
        <v>7542.865707523225</v>
      </c>
      <c r="I363" s="156">
        <f t="shared" si="96"/>
        <v>6749.0709156134326</v>
      </c>
      <c r="J363" s="156">
        <f t="shared" si="96"/>
        <v>8083.2542776284699</v>
      </c>
      <c r="K363" s="156">
        <f t="shared" si="96"/>
        <v>7752.0321266466162</v>
      </c>
      <c r="L363" s="156">
        <f t="shared" si="96"/>
        <v>9419.4255879345892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15.780874978291468</v>
      </c>
      <c r="D364" s="156">
        <f t="shared" si="96"/>
        <v>18.736649539441515</v>
      </c>
      <c r="E364" s="156">
        <f t="shared" si="96"/>
        <v>44.609042408122427</v>
      </c>
      <c r="F364" s="156">
        <f t="shared" si="96"/>
        <v>10.083296214952238</v>
      </c>
      <c r="G364" s="156">
        <f t="shared" si="96"/>
        <v>57.430843101660443</v>
      </c>
      <c r="H364" s="156">
        <f t="shared" si="96"/>
        <v>42.57097797704477</v>
      </c>
      <c r="I364" s="156">
        <f t="shared" si="96"/>
        <v>82.22099730013727</v>
      </c>
      <c r="J364" s="156">
        <f t="shared" si="96"/>
        <v>42.890305832266705</v>
      </c>
      <c r="K364" s="156">
        <f t="shared" si="96"/>
        <v>78.335647079508931</v>
      </c>
      <c r="L364" s="156">
        <f t="shared" si="96"/>
        <v>51.945776896980448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15.156499737903413</v>
      </c>
      <c r="D365" s="157">
        <f t="shared" si="97"/>
        <v>12.072703444264487</v>
      </c>
      <c r="E365" s="157">
        <f t="shared" si="97"/>
        <v>83.689683721792562</v>
      </c>
      <c r="F365" s="157">
        <f t="shared" si="97"/>
        <v>127.63729663493031</v>
      </c>
      <c r="G365" s="157">
        <f t="shared" si="97"/>
        <v>83.354353064744217</v>
      </c>
      <c r="H365" s="157">
        <f t="shared" si="97"/>
        <v>80.505507365184485</v>
      </c>
      <c r="I365" s="157">
        <f t="shared" si="97"/>
        <v>34.691682065886901</v>
      </c>
      <c r="J365" s="157">
        <f t="shared" si="97"/>
        <v>120.98562902178699</v>
      </c>
      <c r="K365" s="157">
        <f t="shared" si="97"/>
        <v>31.287059766965349</v>
      </c>
      <c r="L365" s="157">
        <f t="shared" si="97"/>
        <v>63.391900850863244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15.156499737903413</v>
      </c>
      <c r="D366" s="156">
        <f t="shared" si="96"/>
        <v>12.072703444264487</v>
      </c>
      <c r="E366" s="156">
        <f t="shared" si="96"/>
        <v>83.689683721792562</v>
      </c>
      <c r="F366" s="156">
        <f t="shared" si="96"/>
        <v>127.63729663493031</v>
      </c>
      <c r="G366" s="156">
        <f t="shared" si="96"/>
        <v>83.354353064744217</v>
      </c>
      <c r="H366" s="156">
        <f t="shared" si="96"/>
        <v>80.505507365184485</v>
      </c>
      <c r="I366" s="156">
        <f t="shared" si="96"/>
        <v>34.691682065886901</v>
      </c>
      <c r="J366" s="156">
        <f t="shared" si="96"/>
        <v>120.98562902178699</v>
      </c>
      <c r="K366" s="156">
        <f t="shared" si="96"/>
        <v>31.287059766965349</v>
      </c>
      <c r="L366" s="156">
        <f t="shared" si="96"/>
        <v>63.391900850863244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1199.707451501049</v>
      </c>
      <c r="D367" s="157">
        <f t="shared" si="98"/>
        <v>1200.0957172171138</v>
      </c>
      <c r="E367" s="157">
        <f t="shared" si="98"/>
        <v>1488.8475372669818</v>
      </c>
      <c r="F367" s="157">
        <f t="shared" si="98"/>
        <v>1214.4347011997449</v>
      </c>
      <c r="G367" s="157">
        <f t="shared" si="98"/>
        <v>1385.7914346535358</v>
      </c>
      <c r="H367" s="157">
        <f t="shared" si="98"/>
        <v>1370.4580338720179</v>
      </c>
      <c r="I367" s="157">
        <f t="shared" si="98"/>
        <v>2045.2255768772543</v>
      </c>
      <c r="J367" s="157">
        <f t="shared" si="98"/>
        <v>1666.4489026380859</v>
      </c>
      <c r="K367" s="157">
        <f t="shared" si="98"/>
        <v>1878.5169826863275</v>
      </c>
      <c r="L367" s="157">
        <f t="shared" si="98"/>
        <v>1481.1284059978905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1199.707451501049</v>
      </c>
      <c r="D372" s="162">
        <f t="shared" si="102"/>
        <v>1200.0957172171138</v>
      </c>
      <c r="E372" s="162">
        <f t="shared" si="102"/>
        <v>1488.8475372669818</v>
      </c>
      <c r="F372" s="162">
        <f t="shared" si="102"/>
        <v>1214.4347011997449</v>
      </c>
      <c r="G372" s="162">
        <f t="shared" si="102"/>
        <v>1385.7914346535358</v>
      </c>
      <c r="H372" s="162">
        <f t="shared" si="102"/>
        <v>1370.4580338720179</v>
      </c>
      <c r="I372" s="162">
        <f t="shared" si="102"/>
        <v>2045.2255768772543</v>
      </c>
      <c r="J372" s="162">
        <f t="shared" si="102"/>
        <v>1666.4489026380859</v>
      </c>
      <c r="K372" s="162">
        <f t="shared" si="102"/>
        <v>1878.5169826863275</v>
      </c>
      <c r="L372" s="162">
        <f t="shared" si="102"/>
        <v>1481.1284059978905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466.77588637133806</v>
      </c>
      <c r="D376" s="157">
        <f t="shared" si="105"/>
        <v>652.8820858002473</v>
      </c>
      <c r="E376" s="157">
        <f t="shared" si="105"/>
        <v>467.01332898473515</v>
      </c>
      <c r="F376" s="157">
        <f t="shared" si="105"/>
        <v>752.53937743702943</v>
      </c>
      <c r="G376" s="157">
        <f t="shared" si="105"/>
        <v>377.08448385838835</v>
      </c>
      <c r="H376" s="157">
        <f t="shared" si="105"/>
        <v>1498.923511169836</v>
      </c>
      <c r="I376" s="157">
        <f t="shared" si="105"/>
        <v>312.08345208952255</v>
      </c>
      <c r="J376" s="157">
        <f t="shared" si="105"/>
        <v>1167.0284824017212</v>
      </c>
      <c r="K376" s="157">
        <f t="shared" si="105"/>
        <v>205.83774057265305</v>
      </c>
      <c r="L376" s="157">
        <f t="shared" si="105"/>
        <v>666.07449435825254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466.77588637133806</v>
      </c>
      <c r="D378" s="57">
        <f t="shared" si="107"/>
        <v>652.8820858002473</v>
      </c>
      <c r="E378" s="57">
        <f t="shared" si="107"/>
        <v>467.01332898473515</v>
      </c>
      <c r="F378" s="57">
        <f t="shared" si="107"/>
        <v>752.53937743702943</v>
      </c>
      <c r="G378" s="57">
        <f t="shared" si="107"/>
        <v>377.08448385838835</v>
      </c>
      <c r="H378" s="57">
        <f t="shared" si="107"/>
        <v>1498.923511169836</v>
      </c>
      <c r="I378" s="57">
        <f t="shared" si="107"/>
        <v>312.08345208952255</v>
      </c>
      <c r="J378" s="57">
        <f t="shared" si="107"/>
        <v>1167.0284824017212</v>
      </c>
      <c r="K378" s="57">
        <f t="shared" si="107"/>
        <v>205.83774057265305</v>
      </c>
      <c r="L378" s="57">
        <f t="shared" si="107"/>
        <v>666.07449435825254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6674.9101956936001</v>
      </c>
      <c r="D380" s="168">
        <f t="shared" si="108"/>
        <v>7489.6425990245161</v>
      </c>
      <c r="E380" s="168">
        <f t="shared" si="108"/>
        <v>7543.2047161668224</v>
      </c>
      <c r="F380" s="168">
        <f t="shared" si="108"/>
        <v>7312.4728499914809</v>
      </c>
      <c r="G380" s="168">
        <f t="shared" si="108"/>
        <v>6596.2922490432984</v>
      </c>
      <c r="H380" s="168">
        <f t="shared" si="108"/>
        <v>8008.7989657882526</v>
      </c>
      <c r="I380" s="168">
        <f t="shared" si="108"/>
        <v>6882.6543087095697</v>
      </c>
      <c r="J380" s="168">
        <f t="shared" si="108"/>
        <v>8516.3230538728476</v>
      </c>
      <c r="K380" s="168">
        <f t="shared" si="108"/>
        <v>7490.9759129845743</v>
      </c>
      <c r="L380" s="168">
        <f t="shared" si="108"/>
        <v>8949.9699075769604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5476.2473472820948</v>
      </c>
      <c r="D381" s="157">
        <f t="shared" si="109"/>
        <v>6142.4442341898439</v>
      </c>
      <c r="E381" s="157">
        <f t="shared" si="109"/>
        <v>6014.8982279897546</v>
      </c>
      <c r="F381" s="157">
        <f t="shared" si="109"/>
        <v>5645.2430838995051</v>
      </c>
      <c r="G381" s="157">
        <f t="shared" si="109"/>
        <v>5189.9478949004788</v>
      </c>
      <c r="H381" s="157">
        <f t="shared" si="109"/>
        <v>5688.0861261763666</v>
      </c>
      <c r="I381" s="157">
        <f t="shared" si="109"/>
        <v>5154.8112692050408</v>
      </c>
      <c r="J381" s="157">
        <f t="shared" si="109"/>
        <v>6144.3896746698647</v>
      </c>
      <c r="K381" s="157">
        <f t="shared" si="109"/>
        <v>5954.9155915886058</v>
      </c>
      <c r="L381" s="157">
        <f t="shared" si="109"/>
        <v>7221.7841292895146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5458.7764131741051</v>
      </c>
      <c r="D382" s="156">
        <f t="shared" si="110"/>
        <v>6123.0784180032178</v>
      </c>
      <c r="E382" s="156">
        <f t="shared" si="110"/>
        <v>5968.7032987338562</v>
      </c>
      <c r="F382" s="156">
        <f t="shared" si="110"/>
        <v>5634.7731305689395</v>
      </c>
      <c r="G382" s="156">
        <f t="shared" si="110"/>
        <v>5130.2120994738525</v>
      </c>
      <c r="H382" s="156">
        <f t="shared" si="110"/>
        <v>5643.7859708244259</v>
      </c>
      <c r="I382" s="156">
        <f t="shared" si="110"/>
        <v>5069.7996940143566</v>
      </c>
      <c r="J382" s="156">
        <f t="shared" si="110"/>
        <v>6099.9787124507493</v>
      </c>
      <c r="K382" s="156">
        <f t="shared" si="110"/>
        <v>5874.4251801608598</v>
      </c>
      <c r="L382" s="156">
        <f t="shared" si="110"/>
        <v>7168.4736124648716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17.470934107989681</v>
      </c>
      <c r="D383" s="156">
        <f t="shared" si="110"/>
        <v>19.365816186626098</v>
      </c>
      <c r="E383" s="156">
        <f t="shared" si="110"/>
        <v>46.194929255897968</v>
      </c>
      <c r="F383" s="156">
        <f t="shared" si="110"/>
        <v>10.469953330565939</v>
      </c>
      <c r="G383" s="156">
        <f t="shared" si="110"/>
        <v>59.735795426625934</v>
      </c>
      <c r="H383" s="156">
        <f t="shared" si="110"/>
        <v>44.300155351941008</v>
      </c>
      <c r="I383" s="156">
        <f t="shared" si="110"/>
        <v>85.011575190684582</v>
      </c>
      <c r="J383" s="156">
        <f t="shared" si="110"/>
        <v>44.410962219115511</v>
      </c>
      <c r="K383" s="156">
        <f t="shared" si="110"/>
        <v>80.490411427746409</v>
      </c>
      <c r="L383" s="156">
        <f t="shared" si="110"/>
        <v>53.310516824643351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26.363581901467406</v>
      </c>
      <c r="D384" s="157">
        <f t="shared" si="111"/>
        <v>21.399217299387995</v>
      </c>
      <c r="E384" s="157">
        <f t="shared" si="111"/>
        <v>152.94838508952313</v>
      </c>
      <c r="F384" s="157">
        <f t="shared" si="111"/>
        <v>236.46403017604027</v>
      </c>
      <c r="G384" s="157">
        <f t="shared" si="111"/>
        <v>159.16756412935464</v>
      </c>
      <c r="H384" s="157">
        <f t="shared" si="111"/>
        <v>159.8074892718665</v>
      </c>
      <c r="I384" s="157">
        <f t="shared" si="111"/>
        <v>72.130747770123207</v>
      </c>
      <c r="J384" s="157">
        <f t="shared" si="111"/>
        <v>264.38773348849219</v>
      </c>
      <c r="K384" s="157">
        <f t="shared" si="111"/>
        <v>72.647670983038267</v>
      </c>
      <c r="L384" s="157">
        <f t="shared" si="111"/>
        <v>155.40148585674149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26.363581901467406</v>
      </c>
      <c r="D385" s="156">
        <f t="shared" si="112"/>
        <v>21.399217299387995</v>
      </c>
      <c r="E385" s="156">
        <f t="shared" si="112"/>
        <v>152.94838508952313</v>
      </c>
      <c r="F385" s="156">
        <f t="shared" si="112"/>
        <v>236.46403017604027</v>
      </c>
      <c r="G385" s="156">
        <f t="shared" si="112"/>
        <v>159.16756412935464</v>
      </c>
      <c r="H385" s="156">
        <f t="shared" si="112"/>
        <v>159.8074892718665</v>
      </c>
      <c r="I385" s="156">
        <f t="shared" si="112"/>
        <v>72.130747770123207</v>
      </c>
      <c r="J385" s="156">
        <f t="shared" si="112"/>
        <v>264.38773348849219</v>
      </c>
      <c r="K385" s="156">
        <f t="shared" si="112"/>
        <v>72.647670983038267</v>
      </c>
      <c r="L385" s="156">
        <f t="shared" si="112"/>
        <v>155.40148585674149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795.79512136229141</v>
      </c>
      <c r="D386" s="157">
        <f t="shared" si="113"/>
        <v>798.11045134872211</v>
      </c>
      <c r="E386" s="157">
        <f t="shared" si="113"/>
        <v>995.98711540192085</v>
      </c>
      <c r="F386" s="157">
        <f t="shared" si="113"/>
        <v>817.78583494262045</v>
      </c>
      <c r="G386" s="157">
        <f t="shared" si="113"/>
        <v>939.20611513387792</v>
      </c>
      <c r="H386" s="157">
        <f t="shared" si="113"/>
        <v>934.05089549353465</v>
      </c>
      <c r="I386" s="157">
        <f t="shared" si="113"/>
        <v>1399.4392660111803</v>
      </c>
      <c r="J386" s="157">
        <f t="shared" si="113"/>
        <v>1146.8928219268387</v>
      </c>
      <c r="K386" s="157">
        <f t="shared" si="113"/>
        <v>1293.7475890191774</v>
      </c>
      <c r="L386" s="157">
        <f t="shared" si="113"/>
        <v>1022.523711108095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795.79512136229141</v>
      </c>
      <c r="D391" s="162">
        <f t="shared" si="116"/>
        <v>798.11045134872211</v>
      </c>
      <c r="E391" s="162">
        <f t="shared" si="116"/>
        <v>995.98711540192085</v>
      </c>
      <c r="F391" s="162">
        <f t="shared" si="116"/>
        <v>817.78583494262045</v>
      </c>
      <c r="G391" s="162">
        <f t="shared" si="116"/>
        <v>939.20611513387792</v>
      </c>
      <c r="H391" s="162">
        <f t="shared" si="116"/>
        <v>934.05089549353465</v>
      </c>
      <c r="I391" s="162">
        <f t="shared" si="116"/>
        <v>1399.4392660111803</v>
      </c>
      <c r="J391" s="162">
        <f t="shared" si="116"/>
        <v>1146.8928219268387</v>
      </c>
      <c r="K391" s="162">
        <f t="shared" si="116"/>
        <v>1293.7475890191774</v>
      </c>
      <c r="L391" s="162">
        <f t="shared" si="116"/>
        <v>1022.523711108095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376.50414514774712</v>
      </c>
      <c r="D395" s="157">
        <f t="shared" si="118"/>
        <v>527.68869618656265</v>
      </c>
      <c r="E395" s="157">
        <f t="shared" si="118"/>
        <v>379.37098768562385</v>
      </c>
      <c r="F395" s="157">
        <f t="shared" si="118"/>
        <v>612.97990097331478</v>
      </c>
      <c r="G395" s="157">
        <f t="shared" si="118"/>
        <v>307.97067487958714</v>
      </c>
      <c r="H395" s="157">
        <f t="shared" si="118"/>
        <v>1226.854454846484</v>
      </c>
      <c r="I395" s="157">
        <f t="shared" si="118"/>
        <v>256.27302572322634</v>
      </c>
      <c r="J395" s="157">
        <f t="shared" si="118"/>
        <v>960.65282378765244</v>
      </c>
      <c r="K395" s="157">
        <f t="shared" si="118"/>
        <v>169.66506139375278</v>
      </c>
      <c r="L395" s="157">
        <f t="shared" si="118"/>
        <v>550.26058132260857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376.50414514774712</v>
      </c>
      <c r="D397" s="57">
        <f t="shared" si="120"/>
        <v>527.68869618656265</v>
      </c>
      <c r="E397" s="57">
        <f t="shared" si="120"/>
        <v>379.37098768562385</v>
      </c>
      <c r="F397" s="57">
        <f t="shared" si="120"/>
        <v>612.97990097331478</v>
      </c>
      <c r="G397" s="57">
        <f t="shared" si="120"/>
        <v>307.97067487958714</v>
      </c>
      <c r="H397" s="57">
        <f t="shared" si="120"/>
        <v>1226.854454846484</v>
      </c>
      <c r="I397" s="57">
        <f t="shared" si="120"/>
        <v>256.27302572322634</v>
      </c>
      <c r="J397" s="57">
        <f t="shared" si="120"/>
        <v>960.65282378765244</v>
      </c>
      <c r="K397" s="57">
        <f t="shared" si="120"/>
        <v>169.66506139375278</v>
      </c>
      <c r="L397" s="57">
        <f t="shared" si="120"/>
        <v>550.26058132260857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196.70957450212583</v>
      </c>
      <c r="D418" s="184">
        <f>D361/RES_summary!D$21</f>
        <v>214.99672874665549</v>
      </c>
      <c r="E418" s="184">
        <f>E361/RES_summary!E$21</f>
        <v>212.55080924893693</v>
      </c>
      <c r="F418" s="184">
        <f>F361/RES_summary!F$21</f>
        <v>197.84321914215298</v>
      </c>
      <c r="G418" s="184">
        <f>G361/RES_summary!G$21</f>
        <v>177.09081224355404</v>
      </c>
      <c r="H418" s="184">
        <f>H361/RES_summary!H$21</f>
        <v>207.94633465939151</v>
      </c>
      <c r="I418" s="184">
        <f>I361/RES_summary!I$21</f>
        <v>179.81929629809386</v>
      </c>
      <c r="J418" s="184">
        <f>J361/RES_summary!J$21</f>
        <v>208.96525910402499</v>
      </c>
      <c r="K418" s="184">
        <f>K361/RES_summary!K$21</f>
        <v>185.70059820089233</v>
      </c>
      <c r="L418" s="184">
        <f>L361/RES_summary!L$21</f>
        <v>215.22732428052311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160.63669492968873</v>
      </c>
      <c r="D419" s="178">
        <f>D362/RES_summary!D$21</f>
        <v>175.78945025393261</v>
      </c>
      <c r="E419" s="178">
        <f>E362/RES_summary!E$21</f>
        <v>169.96054046053783</v>
      </c>
      <c r="F419" s="178">
        <f>F362/RES_summary!F$21</f>
        <v>155.14721418303094</v>
      </c>
      <c r="G419" s="178">
        <f>G362/RES_summary!G$21</f>
        <v>139.89196128760233</v>
      </c>
      <c r="H419" s="178">
        <f>H362/RES_summary!H$21</f>
        <v>149.72143189725892</v>
      </c>
      <c r="I419" s="178">
        <f>I362/RES_summary!I$21</f>
        <v>133.18433607947279</v>
      </c>
      <c r="J419" s="178">
        <f>J362/RES_summary!J$21</f>
        <v>153.24808621319107</v>
      </c>
      <c r="K419" s="178">
        <f>K362/RES_summary!K$21</f>
        <v>146.19973683081571</v>
      </c>
      <c r="L419" s="178">
        <f>L362/RES_summary!L$21</f>
        <v>174.499556594002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160.29817916078986</v>
      </c>
      <c r="D420" s="177">
        <f>D363/RES_summary!D$21</f>
        <v>175.39556653123003</v>
      </c>
      <c r="E420" s="177">
        <f>E363/RES_summary!E$21</f>
        <v>169.0290062523861</v>
      </c>
      <c r="F420" s="177">
        <f>F363/RES_summary!F$21</f>
        <v>154.94167893659792</v>
      </c>
      <c r="G420" s="177">
        <f>G363/RES_summary!G$21</f>
        <v>138.73481344656466</v>
      </c>
      <c r="H420" s="177">
        <f>H363/RES_summary!H$21</f>
        <v>148.88116547038683</v>
      </c>
      <c r="I420" s="177">
        <f>I363/RES_summary!I$21</f>
        <v>131.58133783597648</v>
      </c>
      <c r="J420" s="177">
        <f>J363/RES_summary!J$21</f>
        <v>152.4392331072211</v>
      </c>
      <c r="K420" s="177">
        <f>K363/RES_summary!K$21</f>
        <v>144.73714256724563</v>
      </c>
      <c r="L420" s="177">
        <f>L363/RES_summary!L$21</f>
        <v>173.54251302699419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0.33851576889885521</v>
      </c>
      <c r="D421" s="177">
        <f>D364/RES_summary!D$21</f>
        <v>0.39388372270257643</v>
      </c>
      <c r="E421" s="177">
        <f>E364/RES_summary!E$21</f>
        <v>0.93153420815174459</v>
      </c>
      <c r="F421" s="177">
        <f>F364/RES_summary!F$21</f>
        <v>0.20553524643302967</v>
      </c>
      <c r="G421" s="177">
        <f>G364/RES_summary!G$21</f>
        <v>1.1571478410376599</v>
      </c>
      <c r="H421" s="177">
        <f>H364/RES_summary!H$21</f>
        <v>0.84026642687209485</v>
      </c>
      <c r="I421" s="177">
        <f>I364/RES_summary!I$21</f>
        <v>1.6029982434962964</v>
      </c>
      <c r="J421" s="177">
        <f>J364/RES_summary!J$21</f>
        <v>0.80885310596997917</v>
      </c>
      <c r="K421" s="177">
        <f>K364/RES_summary!K$21</f>
        <v>1.4625942635700819</v>
      </c>
      <c r="L421" s="177">
        <f>L364/RES_summary!L$21</f>
        <v>0.95704356700781068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0.3251222869232282</v>
      </c>
      <c r="D422" s="178">
        <f>D365/RES_summary!D$21</f>
        <v>0.2537935806346332</v>
      </c>
      <c r="E422" s="178">
        <f>E365/RES_summary!E$21</f>
        <v>1.7476233303330233</v>
      </c>
      <c r="F422" s="178">
        <f>F365/RES_summary!F$21</f>
        <v>2.6017249378238536</v>
      </c>
      <c r="G422" s="178">
        <f>G365/RES_summary!G$21</f>
        <v>1.679468809455297</v>
      </c>
      <c r="H422" s="178">
        <f>H365/RES_summary!H$21</f>
        <v>1.5890185810094608</v>
      </c>
      <c r="I422" s="178">
        <f>I365/RES_summary!I$21</f>
        <v>0.67635649337296255</v>
      </c>
      <c r="J422" s="178">
        <f>J365/RES_summary!J$21</f>
        <v>2.2816251811005634</v>
      </c>
      <c r="K422" s="178">
        <f>K365/RES_summary!K$21</f>
        <v>0.58415645807702543</v>
      </c>
      <c r="L422" s="178">
        <f>L365/RES_summary!L$21</f>
        <v>1.1679257590089531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0.3251222869232282</v>
      </c>
      <c r="D423" s="177">
        <f>D366/RES_summary!D$21</f>
        <v>0.2537935806346332</v>
      </c>
      <c r="E423" s="177">
        <f>E366/RES_summary!E$21</f>
        <v>1.7476233303330233</v>
      </c>
      <c r="F423" s="177">
        <f>F366/RES_summary!F$21</f>
        <v>2.6017249378238536</v>
      </c>
      <c r="G423" s="177">
        <f>G366/RES_summary!G$21</f>
        <v>1.679468809455297</v>
      </c>
      <c r="H423" s="177">
        <f>H366/RES_summary!H$21</f>
        <v>1.5890185810094608</v>
      </c>
      <c r="I423" s="177">
        <f>I366/RES_summary!I$21</f>
        <v>0.67635649337296255</v>
      </c>
      <c r="J423" s="177">
        <f>J366/RES_summary!J$21</f>
        <v>2.2816251811005634</v>
      </c>
      <c r="K423" s="177">
        <f>K366/RES_summary!K$21</f>
        <v>0.58415645807702543</v>
      </c>
      <c r="L423" s="177">
        <f>L366/RES_summary!L$21</f>
        <v>1.1679257590089531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25.734941247378959</v>
      </c>
      <c r="D424" s="178">
        <f>D367/RES_summary!D$21</f>
        <v>25.228532331879492</v>
      </c>
      <c r="E424" s="178">
        <f>E367/RES_summary!E$21</f>
        <v>31.090387437551083</v>
      </c>
      <c r="F424" s="178">
        <f>F367/RES_summary!F$21</f>
        <v>24.754716143097525</v>
      </c>
      <c r="G424" s="178">
        <f>G367/RES_summary!G$21</f>
        <v>27.921679016609421</v>
      </c>
      <c r="H424" s="178">
        <f>H367/RES_summary!H$21</f>
        <v>27.050115595670331</v>
      </c>
      <c r="I424" s="178">
        <f>I367/RES_summary!I$21</f>
        <v>39.874157635430002</v>
      </c>
      <c r="J424" s="178">
        <f>J367/RES_summary!J$21</f>
        <v>31.426970376719357</v>
      </c>
      <c r="K424" s="178">
        <f>K367/RES_summary!K$21</f>
        <v>35.073536318750797</v>
      </c>
      <c r="L424" s="178">
        <f>L367/RES_summary!L$21</f>
        <v>27.288155025268509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25.734941247378959</v>
      </c>
      <c r="D429" s="180">
        <f>D372/RES_summary!D$21</f>
        <v>25.228532331879492</v>
      </c>
      <c r="E429" s="180">
        <f>E372/RES_summary!E$21</f>
        <v>31.090387437551083</v>
      </c>
      <c r="F429" s="180">
        <f>F372/RES_summary!F$21</f>
        <v>24.754716143097525</v>
      </c>
      <c r="G429" s="180">
        <f>G372/RES_summary!G$21</f>
        <v>27.921679016609421</v>
      </c>
      <c r="H429" s="180">
        <f>H372/RES_summary!H$21</f>
        <v>27.050115595670331</v>
      </c>
      <c r="I429" s="180">
        <f>I372/RES_summary!I$21</f>
        <v>39.874157635430002</v>
      </c>
      <c r="J429" s="180">
        <f>J372/RES_summary!J$21</f>
        <v>31.426970376719357</v>
      </c>
      <c r="K429" s="180">
        <f>K372/RES_summary!K$21</f>
        <v>35.073536318750797</v>
      </c>
      <c r="L429" s="180">
        <f>L372/RES_summary!L$21</f>
        <v>27.288155025268509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10.012816038134876</v>
      </c>
      <c r="D433" s="178">
        <f>D376/RES_summary!D$21</f>
        <v>13.724952580208718</v>
      </c>
      <c r="E433" s="178">
        <f>E376/RES_summary!E$21</f>
        <v>9.7522580205149936</v>
      </c>
      <c r="F433" s="178">
        <f>F376/RES_summary!F$21</f>
        <v>15.339563878200638</v>
      </c>
      <c r="G433" s="178">
        <f>G376/RES_summary!G$21</f>
        <v>7.5977031298869937</v>
      </c>
      <c r="H433" s="178">
        <f>H376/RES_summary!H$21</f>
        <v>29.585768585452765</v>
      </c>
      <c r="I433" s="178">
        <f>I376/RES_summary!I$21</f>
        <v>6.0844460898181048</v>
      </c>
      <c r="J433" s="178">
        <f>J376/RES_summary!J$21</f>
        <v>22.008577333014006</v>
      </c>
      <c r="K433" s="178">
        <f>K376/RES_summary!K$21</f>
        <v>3.8431685932487776</v>
      </c>
      <c r="L433" s="178">
        <f>L376/RES_summary!L$21</f>
        <v>12.271686902243653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10.012816038134876</v>
      </c>
      <c r="D435" s="176">
        <f>D378/RES_summary!D$21</f>
        <v>13.724952580208718</v>
      </c>
      <c r="E435" s="176">
        <f>E378/RES_summary!E$21</f>
        <v>9.7522580205149936</v>
      </c>
      <c r="F435" s="176">
        <f>F378/RES_summary!F$21</f>
        <v>15.339563878200638</v>
      </c>
      <c r="G435" s="176">
        <f>G378/RES_summary!G$21</f>
        <v>7.5977031298869937</v>
      </c>
      <c r="H435" s="176">
        <f>H378/RES_summary!H$21</f>
        <v>29.585768585452765</v>
      </c>
      <c r="I435" s="176">
        <f>I378/RES_summary!I$21</f>
        <v>6.0844460898181048</v>
      </c>
      <c r="J435" s="176">
        <f>J378/RES_summary!J$21</f>
        <v>22.008577333014006</v>
      </c>
      <c r="K435" s="176">
        <f>K378/RES_summary!K$21</f>
        <v>3.8431685932487776</v>
      </c>
      <c r="L435" s="176">
        <f>L378/RES_summary!L$21</f>
        <v>12.271686902243653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143.18359155207381</v>
      </c>
      <c r="D437" s="184">
        <f>D380/RES_summary!D$21</f>
        <v>157.44801664809859</v>
      </c>
      <c r="E437" s="184">
        <f>E380/RES_summary!E$21</f>
        <v>157.51858486255094</v>
      </c>
      <c r="F437" s="184">
        <f>F380/RES_summary!F$21</f>
        <v>149.0555149048507</v>
      </c>
      <c r="G437" s="184">
        <f>G380/RES_summary!G$21</f>
        <v>132.90568138313157</v>
      </c>
      <c r="H437" s="184">
        <f>H380/RES_summary!H$21</f>
        <v>158.07776119563275</v>
      </c>
      <c r="I437" s="184">
        <f>I380/RES_summary!I$21</f>
        <v>134.18570839246237</v>
      </c>
      <c r="J437" s="184">
        <f>J380/RES_summary!J$21</f>
        <v>160.60632396765411</v>
      </c>
      <c r="K437" s="184">
        <f>K380/RES_summary!K$21</f>
        <v>139.8629973369919</v>
      </c>
      <c r="L437" s="184">
        <f>L380/RES_summary!L$21</f>
        <v>164.89331061401305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117.47105810011413</v>
      </c>
      <c r="D438" s="178">
        <f>D381/RES_summary!D$21</f>
        <v>129.12707772874251</v>
      </c>
      <c r="E438" s="178">
        <f>E381/RES_summary!E$21</f>
        <v>125.60420837241637</v>
      </c>
      <c r="F438" s="178">
        <f>F381/RES_summary!F$21</f>
        <v>115.07114376973971</v>
      </c>
      <c r="G438" s="178">
        <f>G381/RES_summary!G$21</f>
        <v>104.56989097393914</v>
      </c>
      <c r="H438" s="178">
        <f>H381/RES_summary!H$21</f>
        <v>112.27150589681472</v>
      </c>
      <c r="I438" s="178">
        <f>I381/RES_summary!I$21</f>
        <v>100.49930895300389</v>
      </c>
      <c r="J438" s="178">
        <f>J381/RES_summary!J$21</f>
        <v>115.87487140060657</v>
      </c>
      <c r="K438" s="178">
        <f>K381/RES_summary!K$21</f>
        <v>111.18342298827838</v>
      </c>
      <c r="L438" s="178">
        <f>L381/RES_summary!L$21</f>
        <v>133.05339637065654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117.09628884929103</v>
      </c>
      <c r="D439" s="177">
        <f>D382/RES_summary!D$21</f>
        <v>128.7199676017849</v>
      </c>
      <c r="E439" s="177">
        <f>E382/RES_summary!E$21</f>
        <v>124.63955738414086</v>
      </c>
      <c r="F439" s="177">
        <f>F382/RES_summary!F$21</f>
        <v>114.8577270068017</v>
      </c>
      <c r="G439" s="177">
        <f>G382/RES_summary!G$21</f>
        <v>103.36630170069391</v>
      </c>
      <c r="H439" s="177">
        <f>H382/RES_summary!H$21</f>
        <v>111.39710894808768</v>
      </c>
      <c r="I439" s="177">
        <f>I382/RES_summary!I$21</f>
        <v>98.841905002890371</v>
      </c>
      <c r="J439" s="177">
        <f>J382/RES_summary!J$21</f>
        <v>115.03734077374349</v>
      </c>
      <c r="K439" s="177">
        <f>K382/RES_summary!K$21</f>
        <v>109.68059741121856</v>
      </c>
      <c r="L439" s="177">
        <f>L382/RES_summary!L$21</f>
        <v>132.07120897778975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0.37476925082310403</v>
      </c>
      <c r="D440" s="177">
        <f>D383/RES_summary!D$21</f>
        <v>0.4071101269576004</v>
      </c>
      <c r="E440" s="177">
        <f>E383/RES_summary!E$21</f>
        <v>0.96465098827549511</v>
      </c>
      <c r="F440" s="177">
        <f>F383/RES_summary!F$21</f>
        <v>0.21341676293800949</v>
      </c>
      <c r="G440" s="177">
        <f>G383/RES_summary!G$21</f>
        <v>1.203589273245216</v>
      </c>
      <c r="H440" s="177">
        <f>H383/RES_summary!H$21</f>
        <v>0.8743969487270451</v>
      </c>
      <c r="I440" s="177">
        <f>I383/RES_summary!I$21</f>
        <v>1.6574039501135216</v>
      </c>
      <c r="J440" s="177">
        <f>J383/RES_summary!J$21</f>
        <v>0.83753062686306678</v>
      </c>
      <c r="K440" s="177">
        <f>K383/RES_summary!K$21</f>
        <v>1.5028255770598231</v>
      </c>
      <c r="L440" s="177">
        <f>L383/RES_summary!L$21</f>
        <v>0.98218739286681733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0.56552556246595398</v>
      </c>
      <c r="D441" s="178">
        <f>D384/RES_summary!D$21</f>
        <v>0.44985648875276751</v>
      </c>
      <c r="E441" s="178">
        <f>E384/RES_summary!E$21</f>
        <v>3.1938962394430335</v>
      </c>
      <c r="F441" s="178">
        <f>F384/RES_summary!F$21</f>
        <v>4.8200203265584634</v>
      </c>
      <c r="G441" s="178">
        <f>G384/RES_summary!G$21</f>
        <v>3.2069945912074025</v>
      </c>
      <c r="H441" s="178">
        <f>H384/RES_summary!H$21</f>
        <v>3.1542819634136467</v>
      </c>
      <c r="I441" s="178">
        <f>I384/RES_summary!I$21</f>
        <v>1.4062765689341603</v>
      </c>
      <c r="J441" s="178">
        <f>J384/RES_summary!J$21</f>
        <v>4.9859947431675424</v>
      </c>
      <c r="K441" s="178">
        <f>K384/RES_summary!K$21</f>
        <v>1.3563948317637939</v>
      </c>
      <c r="L441" s="178">
        <f>L384/RES_summary!L$21</f>
        <v>2.8631007413288874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0.56552556246595398</v>
      </c>
      <c r="D442" s="177">
        <f>D385/RES_summary!D$21</f>
        <v>0.44985648875276751</v>
      </c>
      <c r="E442" s="177">
        <f>E385/RES_summary!E$21</f>
        <v>3.1938962394430335</v>
      </c>
      <c r="F442" s="177">
        <f>F385/RES_summary!F$21</f>
        <v>4.8200203265584634</v>
      </c>
      <c r="G442" s="177">
        <f>G385/RES_summary!G$21</f>
        <v>3.2069945912074025</v>
      </c>
      <c r="H442" s="177">
        <f>H385/RES_summary!H$21</f>
        <v>3.1542819634136467</v>
      </c>
      <c r="I442" s="177">
        <f>I385/RES_summary!I$21</f>
        <v>1.4062765689341603</v>
      </c>
      <c r="J442" s="177">
        <f>J385/RES_summary!J$21</f>
        <v>4.9859947431675424</v>
      </c>
      <c r="K442" s="177">
        <f>K385/RES_summary!K$21</f>
        <v>1.3563948317637939</v>
      </c>
      <c r="L442" s="177">
        <f>L385/RES_summary!L$21</f>
        <v>2.8631007413288874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17.070612229327701</v>
      </c>
      <c r="D443" s="178">
        <f>D386/RES_summary!D$21</f>
        <v>16.7779578223588</v>
      </c>
      <c r="E443" s="178">
        <f>E386/RES_summary!E$21</f>
        <v>20.798385681247783</v>
      </c>
      <c r="F443" s="178">
        <f>F386/RES_summary!F$21</f>
        <v>16.669530432431969</v>
      </c>
      <c r="G443" s="178">
        <f>G386/RES_summary!G$21</f>
        <v>18.923635275434656</v>
      </c>
      <c r="H443" s="178">
        <f>H386/RES_summary!H$21</f>
        <v>18.436306746258978</v>
      </c>
      <c r="I443" s="178">
        <f>I386/RES_summary!I$21</f>
        <v>27.283768854162545</v>
      </c>
      <c r="J443" s="178">
        <f>J386/RES_summary!J$21</f>
        <v>21.628846034767747</v>
      </c>
      <c r="K443" s="178">
        <f>K386/RES_summary!K$21</f>
        <v>24.15538612052957</v>
      </c>
      <c r="L443" s="178">
        <f>L386/RES_summary!L$21</f>
        <v>18.838870034992976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17.070612229327701</v>
      </c>
      <c r="D448" s="180">
        <f>D391/RES_summary!D$21</f>
        <v>16.7779578223588</v>
      </c>
      <c r="E448" s="180">
        <f>E391/RES_summary!E$21</f>
        <v>20.798385681247783</v>
      </c>
      <c r="F448" s="180">
        <f>F391/RES_summary!F$21</f>
        <v>16.669530432431969</v>
      </c>
      <c r="G448" s="180">
        <f>G391/RES_summary!G$21</f>
        <v>18.923635275434656</v>
      </c>
      <c r="H448" s="180">
        <f>H391/RES_summary!H$21</f>
        <v>18.436306746258978</v>
      </c>
      <c r="I448" s="180">
        <f>I391/RES_summary!I$21</f>
        <v>27.283768854162545</v>
      </c>
      <c r="J448" s="180">
        <f>J391/RES_summary!J$21</f>
        <v>21.628846034767747</v>
      </c>
      <c r="K448" s="180">
        <f>K391/RES_summary!K$21</f>
        <v>24.15538612052957</v>
      </c>
      <c r="L448" s="180">
        <f>L391/RES_summary!L$21</f>
        <v>18.838870034992976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8.0763956601660229</v>
      </c>
      <c r="D452" s="178">
        <f>D395/RES_summary!D$21</f>
        <v>11.093124608244526</v>
      </c>
      <c r="E452" s="178">
        <f>E395/RES_summary!E$21</f>
        <v>7.9220945694437557</v>
      </c>
      <c r="F452" s="178">
        <f>F395/RES_summary!F$21</f>
        <v>12.494820376120543</v>
      </c>
      <c r="G452" s="178">
        <f>G395/RES_summary!G$21</f>
        <v>6.2051605425503844</v>
      </c>
      <c r="H452" s="178">
        <f>H395/RES_summary!H$21</f>
        <v>24.215666589145386</v>
      </c>
      <c r="I452" s="178">
        <f>I395/RES_summary!I$21</f>
        <v>4.996354016361793</v>
      </c>
      <c r="J452" s="178">
        <f>J395/RES_summary!J$21</f>
        <v>18.116611789112273</v>
      </c>
      <c r="K452" s="178">
        <f>K395/RES_summary!K$21</f>
        <v>3.1677933964201599</v>
      </c>
      <c r="L452" s="178">
        <f>L395/RES_summary!L$21</f>
        <v>10.137943467034619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8.0763956601660229</v>
      </c>
      <c r="D454" s="176">
        <f>D397/RES_summary!D$21</f>
        <v>11.093124608244526</v>
      </c>
      <c r="E454" s="176">
        <f>E397/RES_summary!E$21</f>
        <v>7.9220945694437557</v>
      </c>
      <c r="F454" s="176">
        <f>F397/RES_summary!F$21</f>
        <v>12.494820376120543</v>
      </c>
      <c r="G454" s="176">
        <f>G397/RES_summary!G$21</f>
        <v>6.2051605425503844</v>
      </c>
      <c r="H454" s="176">
        <f>H397/RES_summary!H$21</f>
        <v>24.215666589145386</v>
      </c>
      <c r="I454" s="176">
        <f>I397/RES_summary!I$21</f>
        <v>4.996354016361793</v>
      </c>
      <c r="J454" s="176">
        <f>J397/RES_summary!J$21</f>
        <v>18.116611789112273</v>
      </c>
      <c r="K454" s="176">
        <f>K397/RES_summary!K$21</f>
        <v>3.1677933964201599</v>
      </c>
      <c r="L454" s="176">
        <f>L397/RES_summary!L$21</f>
        <v>10.137943467034619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3270154</v>
      </c>
      <c r="C5" s="151">
        <f>RES_hhdet_num!C$124</f>
        <v>3670971</v>
      </c>
      <c r="D5" s="151">
        <f>RES_hhdet_num!D$124</f>
        <v>3134931</v>
      </c>
      <c r="E5" s="151">
        <f>RES_hhdet_num!E$124</f>
        <v>2749408</v>
      </c>
      <c r="F5" s="151">
        <f>RES_hhdet_num!F$124</f>
        <v>2375593</v>
      </c>
      <c r="G5" s="151">
        <f>RES_hhdet_num!G$124</f>
        <v>2337202</v>
      </c>
      <c r="H5" s="151">
        <f>RES_hhdet_num!H$124</f>
        <v>2198144</v>
      </c>
      <c r="I5" s="151">
        <f>RES_hhdet_num!I$124</f>
        <v>2162404</v>
      </c>
      <c r="J5" s="151">
        <f>RES_hhdet_num!J$124</f>
        <v>1875638.9999999998</v>
      </c>
      <c r="K5" s="151">
        <f>RES_hhdet_num!K$124</f>
        <v>1853570.9999999993</v>
      </c>
      <c r="L5" s="151">
        <f>RES_hhdet_num!L$124</f>
        <v>1795341.9999999995</v>
      </c>
      <c r="M5" s="151">
        <f>RES_hhdet_num!M$124</f>
        <v>1782745.9999999995</v>
      </c>
      <c r="N5" s="151">
        <f>RES_hhdet_num!N$124</f>
        <v>1508352.9999999998</v>
      </c>
      <c r="O5" s="151">
        <f>RES_hhdet_num!O$124</f>
        <v>1503072.0000000002</v>
      </c>
      <c r="P5" s="151">
        <f>RES_hhdet_num!P$124</f>
        <v>1466381.9999999998</v>
      </c>
      <c r="Q5" s="151">
        <f>RES_hhdet_num!Q$124</f>
        <v>1432323.0000000002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3270154</v>
      </c>
      <c r="C7" s="67">
        <f>RES_hhdet_num!C$126</f>
        <v>3670971</v>
      </c>
      <c r="D7" s="67">
        <f>RES_hhdet_num!D$126</f>
        <v>3134931</v>
      </c>
      <c r="E7" s="67">
        <f>RES_hhdet_num!E$126</f>
        <v>2749408</v>
      </c>
      <c r="F7" s="67">
        <f>RES_hhdet_num!F$126</f>
        <v>2375593</v>
      </c>
      <c r="G7" s="67">
        <f>RES_hhdet_num!G$126</f>
        <v>2337202</v>
      </c>
      <c r="H7" s="67">
        <f>RES_hhdet_num!H$126</f>
        <v>2198144</v>
      </c>
      <c r="I7" s="67">
        <f>RES_hhdet_num!I$126</f>
        <v>2162404</v>
      </c>
      <c r="J7" s="67">
        <f>RES_hhdet_num!J$126</f>
        <v>1875638.9999999998</v>
      </c>
      <c r="K7" s="67">
        <f>RES_hhdet_num!K$126</f>
        <v>1853570.9999999993</v>
      </c>
      <c r="L7" s="67">
        <f>RES_hhdet_num!L$126</f>
        <v>1795341.9999999995</v>
      </c>
      <c r="M7" s="67">
        <f>RES_hhdet_num!M$126</f>
        <v>1782745.9999999995</v>
      </c>
      <c r="N7" s="67">
        <f>RES_hhdet_num!N$126</f>
        <v>1508352.9999999998</v>
      </c>
      <c r="O7" s="67">
        <f>RES_hhdet_num!O$126</f>
        <v>1503072.0000000002</v>
      </c>
      <c r="P7" s="67">
        <f>RES_hhdet_num!P$126</f>
        <v>1466381.9999999998</v>
      </c>
      <c r="Q7" s="67">
        <f>RES_hhdet_num!Q$126</f>
        <v>1432323.0000000002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48641</v>
      </c>
      <c r="C9" s="67">
        <f>RES_hhdet_num!C$129</f>
        <v>67565</v>
      </c>
      <c r="D9" s="67">
        <f>RES_hhdet_num!D$129</f>
        <v>70646</v>
      </c>
      <c r="E9" s="67">
        <f>RES_hhdet_num!E$129</f>
        <v>72482</v>
      </c>
      <c r="F9" s="67">
        <f>RES_hhdet_num!F$129</f>
        <v>72340</v>
      </c>
      <c r="G9" s="67">
        <f>RES_hhdet_num!G$129</f>
        <v>81026</v>
      </c>
      <c r="H9" s="67">
        <f>RES_hhdet_num!H$129</f>
        <v>88489</v>
      </c>
      <c r="I9" s="67">
        <f>RES_hhdet_num!I$129</f>
        <v>102118</v>
      </c>
      <c r="J9" s="67">
        <f>RES_hhdet_num!J$129</f>
        <v>108257</v>
      </c>
      <c r="K9" s="67">
        <f>RES_hhdet_num!K$129</f>
        <v>114274.99999999997</v>
      </c>
      <c r="L9" s="67">
        <f>RES_hhdet_num!L$129</f>
        <v>120375.99999999999</v>
      </c>
      <c r="M9" s="67">
        <f>RES_hhdet_num!M$129</f>
        <v>127461.99999999997</v>
      </c>
      <c r="N9" s="67">
        <f>RES_hhdet_num!N$129</f>
        <v>122056.99999999997</v>
      </c>
      <c r="O9" s="67">
        <f>RES_hhdet_num!O$129</f>
        <v>137821</v>
      </c>
      <c r="P9" s="67">
        <f>RES_hhdet_num!P$129</f>
        <v>145014</v>
      </c>
      <c r="Q9" s="67">
        <f>RES_hhdet_num!Q$129</f>
        <v>147777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2765114</v>
      </c>
      <c r="C11" s="67">
        <f>RES_hhdet_num!C$131</f>
        <v>3126773</v>
      </c>
      <c r="D11" s="67">
        <f>RES_hhdet_num!D$131</f>
        <v>2679609</v>
      </c>
      <c r="E11" s="67">
        <f>RES_hhdet_num!E$131</f>
        <v>2353220</v>
      </c>
      <c r="F11" s="67">
        <f>RES_hhdet_num!F$131</f>
        <v>2036104</v>
      </c>
      <c r="G11" s="67">
        <f>RES_hhdet_num!G$131</f>
        <v>2033520.9999999998</v>
      </c>
      <c r="H11" s="67">
        <f>RES_hhdet_num!H$131</f>
        <v>2022417</v>
      </c>
      <c r="I11" s="67">
        <f>RES_hhdet_num!I$131</f>
        <v>2011153.0000000002</v>
      </c>
      <c r="J11" s="67">
        <f>RES_hhdet_num!J$131</f>
        <v>1801314.9999999998</v>
      </c>
      <c r="K11" s="67">
        <f>RES_hhdet_num!K$131</f>
        <v>1846251.9999999993</v>
      </c>
      <c r="L11" s="67">
        <f>RES_hhdet_num!L$131</f>
        <v>1745157.9999999995</v>
      </c>
      <c r="M11" s="67">
        <f>RES_hhdet_num!M$131</f>
        <v>1775107.9999999995</v>
      </c>
      <c r="N11" s="67">
        <f>RES_hhdet_num!N$131</f>
        <v>1486635.9999999998</v>
      </c>
      <c r="O11" s="67">
        <f>RES_hhdet_num!O$131</f>
        <v>1478232.0000000002</v>
      </c>
      <c r="P11" s="67">
        <f>RES_hhdet_num!P$131</f>
        <v>1346510.9999999998</v>
      </c>
      <c r="Q11" s="67">
        <f>RES_hhdet_num!Q$131</f>
        <v>1354448.0000000002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505040</v>
      </c>
      <c r="C13" s="67">
        <f>RES_hhdet_num!C$135</f>
        <v>544198.00000000012</v>
      </c>
      <c r="D13" s="67">
        <f>RES_hhdet_num!D$135</f>
        <v>455322</v>
      </c>
      <c r="E13" s="67">
        <f>RES_hhdet_num!E$135</f>
        <v>396188</v>
      </c>
      <c r="F13" s="67">
        <f>RES_hhdet_num!F$135</f>
        <v>339489</v>
      </c>
      <c r="G13" s="67">
        <f>RES_hhdet_num!G$135</f>
        <v>303681</v>
      </c>
      <c r="H13" s="67">
        <f>RES_hhdet_num!H$135</f>
        <v>175727.00000000003</v>
      </c>
      <c r="I13" s="67">
        <f>RES_hhdet_num!I$135</f>
        <v>151250.99999999983</v>
      </c>
      <c r="J13" s="67">
        <f>RES_hhdet_num!J$135</f>
        <v>74324</v>
      </c>
      <c r="K13" s="67">
        <f>RES_hhdet_num!K$135</f>
        <v>7318.9999999999973</v>
      </c>
      <c r="L13" s="67">
        <f>RES_hhdet_num!L$135</f>
        <v>50184.000000000087</v>
      </c>
      <c r="M13" s="67">
        <f>RES_hhdet_num!M$135</f>
        <v>7637.9999999999973</v>
      </c>
      <c r="N13" s="67">
        <f>RES_hhdet_num!N$135</f>
        <v>21716.999999999993</v>
      </c>
      <c r="O13" s="67">
        <f>RES_hhdet_num!O$135</f>
        <v>24840</v>
      </c>
      <c r="P13" s="67">
        <f>RES_hhdet_num!P$135</f>
        <v>119870.99999999999</v>
      </c>
      <c r="Q13" s="67">
        <f>RES_hhdet_num!Q$135</f>
        <v>77875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2215253</v>
      </c>
      <c r="C16" s="67">
        <f>RES_hhdet_num!C$140</f>
        <v>2415660.9999999995</v>
      </c>
      <c r="D16" s="67">
        <f>RES_hhdet_num!D$140</f>
        <v>2377950</v>
      </c>
      <c r="E16" s="67">
        <f>RES_hhdet_num!E$140</f>
        <v>2239687</v>
      </c>
      <c r="F16" s="67">
        <f>RES_hhdet_num!F$140</f>
        <v>2074266</v>
      </c>
      <c r="G16" s="67">
        <f>RES_hhdet_num!G$140</f>
        <v>1883139</v>
      </c>
      <c r="H16" s="67">
        <f>RES_hhdet_num!H$140</f>
        <v>1725494</v>
      </c>
      <c r="I16" s="67">
        <f>RES_hhdet_num!I$140</f>
        <v>1752522</v>
      </c>
      <c r="J16" s="67">
        <f>RES_hhdet_num!J$140</f>
        <v>1549318</v>
      </c>
      <c r="K16" s="67">
        <f>RES_hhdet_num!K$140</f>
        <v>1532275.9999999991</v>
      </c>
      <c r="L16" s="67">
        <f>RES_hhdet_num!L$140</f>
        <v>1376848.9999999998</v>
      </c>
      <c r="M16" s="67">
        <f>RES_hhdet_num!M$140</f>
        <v>1318777.9999999993</v>
      </c>
      <c r="N16" s="67">
        <f>RES_hhdet_num!N$140</f>
        <v>1067497.9999999995</v>
      </c>
      <c r="O16" s="67">
        <f>RES_hhdet_num!O$140</f>
        <v>1081211.0000000002</v>
      </c>
      <c r="P16" s="67">
        <f>RES_hhdet_num!P$140</f>
        <v>1044773.9999999998</v>
      </c>
      <c r="Q16" s="67">
        <f>RES_hhdet_num!Q$140</f>
        <v>1068576</v>
      </c>
    </row>
    <row r="17" spans="1:17" ht="12" customHeight="1" x14ac:dyDescent="0.25">
      <c r="A17" s="29" t="s">
        <v>140</v>
      </c>
      <c r="B17" s="83">
        <f>RES_hhdet_num!B$141</f>
        <v>1054901</v>
      </c>
      <c r="C17" s="83">
        <f>RES_hhdet_num!C$141</f>
        <v>1255310</v>
      </c>
      <c r="D17" s="83">
        <f>RES_hhdet_num!D$141</f>
        <v>756981</v>
      </c>
      <c r="E17" s="83">
        <f>RES_hhdet_num!E$141</f>
        <v>509721</v>
      </c>
      <c r="F17" s="83">
        <f>RES_hhdet_num!F$141</f>
        <v>301327</v>
      </c>
      <c r="G17" s="83">
        <f>RES_hhdet_num!G$141</f>
        <v>454063.00000000006</v>
      </c>
      <c r="H17" s="83">
        <f>RES_hhdet_num!H$141</f>
        <v>472650</v>
      </c>
      <c r="I17" s="83">
        <f>RES_hhdet_num!I$141</f>
        <v>409882</v>
      </c>
      <c r="J17" s="83">
        <f>RES_hhdet_num!J$141</f>
        <v>326321</v>
      </c>
      <c r="K17" s="83">
        <f>RES_hhdet_num!K$141</f>
        <v>321294.99999999988</v>
      </c>
      <c r="L17" s="83">
        <f>RES_hhdet_num!L$141</f>
        <v>418492.99999999977</v>
      </c>
      <c r="M17" s="83">
        <f>RES_hhdet_num!M$141</f>
        <v>463967.99999999983</v>
      </c>
      <c r="N17" s="83">
        <f>RES_hhdet_num!N$141</f>
        <v>440854.99999999983</v>
      </c>
      <c r="O17" s="83">
        <f>RES_hhdet_num!O$141</f>
        <v>421861</v>
      </c>
      <c r="P17" s="83">
        <f>RES_hhdet_num!P$141</f>
        <v>421607.99999999988</v>
      </c>
      <c r="Q17" s="83">
        <f>RES_hhdet_num!Q$141</f>
        <v>363747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204384.625</v>
      </c>
      <c r="D21" s="67">
        <f t="shared" si="0"/>
        <v>536040</v>
      </c>
      <c r="E21" s="67">
        <f t="shared" si="0"/>
        <v>385523</v>
      </c>
      <c r="F21" s="67">
        <f t="shared" si="0"/>
        <v>373815</v>
      </c>
      <c r="G21" s="67">
        <f t="shared" si="0"/>
        <v>204384.625</v>
      </c>
      <c r="H21" s="67">
        <f t="shared" si="0"/>
        <v>204384.625</v>
      </c>
      <c r="I21" s="67">
        <f t="shared" si="0"/>
        <v>204384.625</v>
      </c>
      <c r="J21" s="67">
        <f t="shared" si="0"/>
        <v>286765.00000000023</v>
      </c>
      <c r="K21" s="67">
        <f t="shared" si="0"/>
        <v>204384.62500000047</v>
      </c>
      <c r="L21" s="67">
        <f t="shared" si="0"/>
        <v>204384.62499999977</v>
      </c>
      <c r="M21" s="67">
        <f t="shared" si="0"/>
        <v>204384.625</v>
      </c>
      <c r="N21" s="67">
        <f t="shared" si="0"/>
        <v>274392.99999999977</v>
      </c>
      <c r="O21" s="67">
        <f t="shared" si="0"/>
        <v>5280.9999999995343</v>
      </c>
      <c r="P21" s="67">
        <f t="shared" si="0"/>
        <v>36690.000000000466</v>
      </c>
      <c r="Q21" s="67">
        <f t="shared" si="0"/>
        <v>34058.999999999534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6017</v>
      </c>
      <c r="D23" s="67">
        <f t="shared" si="1"/>
        <v>6682</v>
      </c>
      <c r="E23" s="67">
        <f t="shared" si="1"/>
        <v>12201</v>
      </c>
      <c r="F23" s="67">
        <f t="shared" si="1"/>
        <v>18597</v>
      </c>
      <c r="G23" s="67">
        <f t="shared" si="1"/>
        <v>23015</v>
      </c>
      <c r="H23" s="67">
        <f t="shared" si="1"/>
        <v>23291</v>
      </c>
      <c r="I23" s="67">
        <f t="shared" si="1"/>
        <v>23624</v>
      </c>
      <c r="J23" s="67">
        <f t="shared" si="1"/>
        <v>24246</v>
      </c>
      <c r="K23" s="67">
        <f t="shared" si="1"/>
        <v>34945.000000000029</v>
      </c>
      <c r="L23" s="67">
        <f t="shared" si="1"/>
        <v>14563.999999999985</v>
      </c>
      <c r="M23" s="67">
        <f t="shared" si="1"/>
        <v>7659.0000000000291</v>
      </c>
      <c r="N23" s="67">
        <f t="shared" si="1"/>
        <v>5405</v>
      </c>
      <c r="O23" s="67">
        <f t="shared" si="1"/>
        <v>13114.999999999971</v>
      </c>
      <c r="P23" s="67">
        <f t="shared" si="1"/>
        <v>15764</v>
      </c>
      <c r="Q23" s="67">
        <f t="shared" si="1"/>
        <v>22957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160127.16153271403</v>
      </c>
      <c r="D25" s="67">
        <f t="shared" si="2"/>
        <v>447164</v>
      </c>
      <c r="E25" s="67">
        <f t="shared" si="2"/>
        <v>326389</v>
      </c>
      <c r="F25" s="67">
        <f t="shared" si="2"/>
        <v>317116</v>
      </c>
      <c r="G25" s="67">
        <f t="shared" si="2"/>
        <v>152081.37427198398</v>
      </c>
      <c r="H25" s="67">
        <f t="shared" si="2"/>
        <v>129615</v>
      </c>
      <c r="I25" s="67">
        <f t="shared" si="2"/>
        <v>162759.34380720905</v>
      </c>
      <c r="J25" s="67">
        <f t="shared" si="2"/>
        <v>254607.82544820732</v>
      </c>
      <c r="K25" s="67">
        <f t="shared" si="2"/>
        <v>204384.62500000047</v>
      </c>
      <c r="L25" s="67">
        <f t="shared" si="2"/>
        <v>228732.49208144145</v>
      </c>
      <c r="M25" s="67">
        <f t="shared" si="2"/>
        <v>180036.75791855832</v>
      </c>
      <c r="N25" s="67">
        <f t="shared" si="2"/>
        <v>288471.99999999977</v>
      </c>
      <c r="O25" s="67">
        <f t="shared" si="2"/>
        <v>63768.51221125829</v>
      </c>
      <c r="P25" s="67">
        <f t="shared" si="2"/>
        <v>131721.00000000047</v>
      </c>
      <c r="Q25" s="67">
        <f t="shared" si="2"/>
        <v>29792.268316887785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47347.5</v>
      </c>
      <c r="D27" s="67">
        <f t="shared" si="2"/>
        <v>88876.000000000116</v>
      </c>
      <c r="E27" s="67">
        <f t="shared" si="2"/>
        <v>59134</v>
      </c>
      <c r="F27" s="67">
        <f t="shared" si="2"/>
        <v>58780</v>
      </c>
      <c r="G27" s="67">
        <f t="shared" si="2"/>
        <v>52303.25072801637</v>
      </c>
      <c r="H27" s="67">
        <f t="shared" si="2"/>
        <v>129987.83006011337</v>
      </c>
      <c r="I27" s="67">
        <f t="shared" si="2"/>
        <v>47347.500000000029</v>
      </c>
      <c r="J27" s="67">
        <f t="shared" si="2"/>
        <v>76926.999999999825</v>
      </c>
      <c r="K27" s="67">
        <f t="shared" si="2"/>
        <v>67005</v>
      </c>
      <c r="L27" s="67">
        <f t="shared" si="2"/>
        <v>0</v>
      </c>
      <c r="M27" s="67">
        <f t="shared" si="2"/>
        <v>42546.000000000087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41995.999999999985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207680.25</v>
      </c>
      <c r="D30" s="67">
        <f t="shared" si="3"/>
        <v>276906.62499999953</v>
      </c>
      <c r="E30" s="67">
        <f t="shared" si="3"/>
        <v>276906.625</v>
      </c>
      <c r="F30" s="67">
        <f t="shared" si="3"/>
        <v>276906.625</v>
      </c>
      <c r="G30" s="67">
        <f t="shared" si="3"/>
        <v>273372.05617237138</v>
      </c>
      <c r="H30" s="67">
        <f t="shared" si="3"/>
        <v>240976.88084987481</v>
      </c>
      <c r="I30" s="67">
        <f t="shared" si="3"/>
        <v>207680.25</v>
      </c>
      <c r="J30" s="67">
        <f t="shared" si="3"/>
        <v>286765</v>
      </c>
      <c r="K30" s="67">
        <f t="shared" si="3"/>
        <v>477053.57524086116</v>
      </c>
      <c r="L30" s="67">
        <f t="shared" si="3"/>
        <v>228767.12040696759</v>
      </c>
      <c r="M30" s="67">
        <f t="shared" si="3"/>
        <v>207680.25000000023</v>
      </c>
      <c r="N30" s="67">
        <f t="shared" si="3"/>
        <v>291819.92475913931</v>
      </c>
      <c r="O30" s="67">
        <f t="shared" si="3"/>
        <v>82245.056172370911</v>
      </c>
      <c r="P30" s="67">
        <f t="shared" si="3"/>
        <v>65246.875000000466</v>
      </c>
      <c r="Q30" s="67">
        <f t="shared" si="3"/>
        <v>303934.62499999977</v>
      </c>
    </row>
    <row r="31" spans="1:17" ht="12" customHeight="1" x14ac:dyDescent="0.25">
      <c r="A31" s="29" t="s">
        <v>140</v>
      </c>
      <c r="B31" s="83"/>
      <c r="C31" s="83">
        <f t="shared" si="3"/>
        <v>135419.29975913954</v>
      </c>
      <c r="D31" s="83">
        <f t="shared" si="3"/>
        <v>498329</v>
      </c>
      <c r="E31" s="83">
        <f t="shared" si="3"/>
        <v>247260</v>
      </c>
      <c r="F31" s="83">
        <f t="shared" si="3"/>
        <v>208394</v>
      </c>
      <c r="G31" s="83">
        <f t="shared" si="3"/>
        <v>0</v>
      </c>
      <c r="H31" s="83">
        <f t="shared" si="3"/>
        <v>68987.431172371609</v>
      </c>
      <c r="I31" s="83">
        <f t="shared" si="3"/>
        <v>128242.9040422854</v>
      </c>
      <c r="J31" s="83">
        <f t="shared" si="3"/>
        <v>83561</v>
      </c>
      <c r="K31" s="83">
        <f t="shared" si="3"/>
        <v>147700.64628021163</v>
      </c>
      <c r="L31" s="83">
        <f t="shared" si="3"/>
        <v>608.87198832415743</v>
      </c>
      <c r="M31" s="83">
        <f t="shared" si="3"/>
        <v>41481.430275762861</v>
      </c>
      <c r="N31" s="83">
        <f t="shared" si="3"/>
        <v>23113</v>
      </c>
      <c r="O31" s="83">
        <f t="shared" si="3"/>
        <v>89029.568827628216</v>
      </c>
      <c r="P31" s="83">
        <f t="shared" si="3"/>
        <v>40357.02462555992</v>
      </c>
      <c r="Q31" s="83">
        <f t="shared" si="3"/>
        <v>71511.591191524814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605201.625</v>
      </c>
      <c r="D35" s="67">
        <f>RES_hhdet_in!D$126</f>
        <v>0</v>
      </c>
      <c r="E35" s="67">
        <f>RES_hhdet_in!E$126</f>
        <v>0</v>
      </c>
      <c r="F35" s="67">
        <f>RES_hhdet_in!F$126</f>
        <v>0</v>
      </c>
      <c r="G35" s="67">
        <f>RES_hhdet_in!G$126</f>
        <v>165993.625</v>
      </c>
      <c r="H35" s="67">
        <f>RES_hhdet_in!H$126</f>
        <v>65326.625</v>
      </c>
      <c r="I35" s="67">
        <f>RES_hhdet_in!I$126</f>
        <v>168644.625</v>
      </c>
      <c r="J35" s="67">
        <f>RES_hhdet_in!J$126</f>
        <v>0</v>
      </c>
      <c r="K35" s="67">
        <f>RES_hhdet_in!K$126</f>
        <v>182316.625</v>
      </c>
      <c r="L35" s="67">
        <f>RES_hhdet_in!L$126</f>
        <v>146155.625</v>
      </c>
      <c r="M35" s="67">
        <f>RES_hhdet_in!M$126</f>
        <v>191788.625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24941</v>
      </c>
      <c r="D37" s="67">
        <f>RES_hhdet_in!D$129</f>
        <v>9763</v>
      </c>
      <c r="E37" s="67">
        <f>RES_hhdet_in!E$129</f>
        <v>14037</v>
      </c>
      <c r="F37" s="67">
        <f>RES_hhdet_in!F$129</f>
        <v>18455</v>
      </c>
      <c r="G37" s="67">
        <f>RES_hhdet_in!G$129</f>
        <v>31701</v>
      </c>
      <c r="H37" s="67">
        <f>RES_hhdet_in!H$129</f>
        <v>30754</v>
      </c>
      <c r="I37" s="67">
        <f>RES_hhdet_in!I$129</f>
        <v>37253</v>
      </c>
      <c r="J37" s="67">
        <f>RES_hhdet_in!J$129</f>
        <v>30385</v>
      </c>
      <c r="K37" s="67">
        <f>RES_hhdet_in!K$129</f>
        <v>40963</v>
      </c>
      <c r="L37" s="67">
        <f>RES_hhdet_in!L$129</f>
        <v>20665</v>
      </c>
      <c r="M37" s="67">
        <f>RES_hhdet_in!M$129</f>
        <v>14745</v>
      </c>
      <c r="N37" s="67">
        <f>RES_hhdet_in!N$129</f>
        <v>0</v>
      </c>
      <c r="O37" s="67">
        <f>RES_hhdet_in!O$129</f>
        <v>28879.000000000004</v>
      </c>
      <c r="P37" s="67">
        <f>RES_hhdet_in!P$129</f>
        <v>22957</v>
      </c>
      <c r="Q37" s="67">
        <f>RES_hhdet_in!Q$129</f>
        <v>25720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521786.16153271392</v>
      </c>
      <c r="D39" s="67">
        <f>RES_hhdet_in!D$131</f>
        <v>0</v>
      </c>
      <c r="E39" s="67">
        <f>RES_hhdet_in!E$131</f>
        <v>0</v>
      </c>
      <c r="F39" s="67">
        <f>RES_hhdet_in!F$131</f>
        <v>0</v>
      </c>
      <c r="G39" s="67">
        <f>RES_hhdet_in!G$131</f>
        <v>149498.3742719836</v>
      </c>
      <c r="H39" s="67">
        <f>RES_hhdet_in!H$131</f>
        <v>118511.00000000004</v>
      </c>
      <c r="I39" s="67">
        <f>RES_hhdet_in!I$131</f>
        <v>151495.34380720922</v>
      </c>
      <c r="J39" s="67">
        <f>RES_hhdet_in!J$131</f>
        <v>44769.825448206859</v>
      </c>
      <c r="K39" s="67">
        <f>RES_hhdet_in!K$131</f>
        <v>249321.62500000006</v>
      </c>
      <c r="L39" s="67">
        <f>RES_hhdet_in!L$131</f>
        <v>127638.4920814416</v>
      </c>
      <c r="M39" s="67">
        <f>RES_hhdet_in!M$131</f>
        <v>209986.7579185584</v>
      </c>
      <c r="N39" s="67">
        <f>RES_hhdet_in!N$131</f>
        <v>0</v>
      </c>
      <c r="O39" s="67">
        <f>RES_hhdet_in!O$131</f>
        <v>55364.512211258749</v>
      </c>
      <c r="P39" s="67">
        <f>RES_hhdet_in!P$131</f>
        <v>0</v>
      </c>
      <c r="Q39" s="67">
        <f>RES_hhdet_in!Q$131</f>
        <v>37729.268316888258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86505.500000000116</v>
      </c>
      <c r="D41" s="67">
        <f>RES_hhdet_in!D$135</f>
        <v>0</v>
      </c>
      <c r="E41" s="67">
        <f>RES_hhdet_in!E$135</f>
        <v>0</v>
      </c>
      <c r="F41" s="67">
        <f>RES_hhdet_in!F$135</f>
        <v>2081</v>
      </c>
      <c r="G41" s="67">
        <f>RES_hhdet_in!G$135</f>
        <v>16495.250728016399</v>
      </c>
      <c r="H41" s="67">
        <f>RES_hhdet_in!H$135</f>
        <v>2033.8300601134133</v>
      </c>
      <c r="I41" s="67">
        <f>RES_hhdet_in!I$135</f>
        <v>22871.499999999825</v>
      </c>
      <c r="J41" s="67">
        <f>RES_hhdet_in!J$135</f>
        <v>0</v>
      </c>
      <c r="K41" s="67">
        <f>RES_hhdet_in!K$135</f>
        <v>0</v>
      </c>
      <c r="L41" s="67">
        <f>RES_hhdet_in!L$135</f>
        <v>42865.000000000095</v>
      </c>
      <c r="M41" s="67">
        <f>RES_hhdet_in!M$135</f>
        <v>0</v>
      </c>
      <c r="N41" s="67">
        <f>RES_hhdet_in!N$135</f>
        <v>14079</v>
      </c>
      <c r="O41" s="67">
        <f>RES_hhdet_in!O$135</f>
        <v>3123.0000000000073</v>
      </c>
      <c r="P41" s="67">
        <f>RES_hhdet_in!P$135</f>
        <v>95031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408088.24999999971</v>
      </c>
      <c r="D44" s="67">
        <f>RES_hhdet_in!D$140</f>
        <v>239195.625</v>
      </c>
      <c r="E44" s="67">
        <f>RES_hhdet_in!E$140</f>
        <v>138643.625</v>
      </c>
      <c r="F44" s="67">
        <f>RES_hhdet_in!F$140</f>
        <v>111485.625</v>
      </c>
      <c r="G44" s="67">
        <f>RES_hhdet_in!G$140</f>
        <v>82245.056172371595</v>
      </c>
      <c r="H44" s="67">
        <f>RES_hhdet_in!H$140</f>
        <v>83331.880849874724</v>
      </c>
      <c r="I44" s="67">
        <f>RES_hhdet_in!I$140</f>
        <v>234708.25000000003</v>
      </c>
      <c r="J44" s="67">
        <f>RES_hhdet_in!J$140</f>
        <v>83560.999999999942</v>
      </c>
      <c r="K44" s="67">
        <f>RES_hhdet_in!K$140</f>
        <v>460011.57524086034</v>
      </c>
      <c r="L44" s="67">
        <f>RES_hhdet_in!L$140</f>
        <v>73340.120406968228</v>
      </c>
      <c r="M44" s="67">
        <f>RES_hhdet_in!M$140</f>
        <v>149609.24999999974</v>
      </c>
      <c r="N44" s="67">
        <f>RES_hhdet_in!N$140</f>
        <v>40539.92475913954</v>
      </c>
      <c r="O44" s="67">
        <f>RES_hhdet_in!O$140</f>
        <v>95958.056172371609</v>
      </c>
      <c r="P44" s="67">
        <f>RES_hhdet_in!P$140</f>
        <v>28809.875000000004</v>
      </c>
      <c r="Q44" s="67">
        <f>RES_hhdet_in!Q$140</f>
        <v>327736.625</v>
      </c>
    </row>
    <row r="45" spans="1:17" ht="12" customHeight="1" x14ac:dyDescent="0.25">
      <c r="A45" s="29" t="s">
        <v>140</v>
      </c>
      <c r="B45" s="83"/>
      <c r="C45" s="83">
        <f>RES_hhdet_in!C$141</f>
        <v>335828.2997591396</v>
      </c>
      <c r="D45" s="83">
        <f>RES_hhdet_in!D$141</f>
        <v>0</v>
      </c>
      <c r="E45" s="83">
        <f>RES_hhdet_in!E$141</f>
        <v>0</v>
      </c>
      <c r="F45" s="83">
        <f>RES_hhdet_in!F$141</f>
        <v>0</v>
      </c>
      <c r="G45" s="83">
        <f>RES_hhdet_in!G$141</f>
        <v>152736.00000000006</v>
      </c>
      <c r="H45" s="83">
        <f>RES_hhdet_in!H$141</f>
        <v>87574.431172371536</v>
      </c>
      <c r="I45" s="83">
        <f>RES_hhdet_in!I$141</f>
        <v>65474.904042285372</v>
      </c>
      <c r="J45" s="83">
        <f>RES_hhdet_in!J$141</f>
        <v>0</v>
      </c>
      <c r="K45" s="83">
        <f>RES_hhdet_in!K$141</f>
        <v>142674.64628021154</v>
      </c>
      <c r="L45" s="83">
        <f>RES_hhdet_in!L$141</f>
        <v>97806.871988324041</v>
      </c>
      <c r="M45" s="83">
        <f>RES_hhdet_in!M$141</f>
        <v>86956.430275762934</v>
      </c>
      <c r="N45" s="83">
        <f>RES_hhdet_in!N$141</f>
        <v>0</v>
      </c>
      <c r="O45" s="83">
        <f>RES_hhdet_in!O$141</f>
        <v>70035.568827628391</v>
      </c>
      <c r="P45" s="83">
        <f>RES_hhdet_in!P$141</f>
        <v>40104.024625559825</v>
      </c>
      <c r="Q45" s="83">
        <f>RES_hhdet_in!Q$141</f>
        <v>13650.591191524942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220427.25356909609</v>
      </c>
      <c r="D49" s="67">
        <f>RES_hhdet_in_new!D$126</f>
        <v>0</v>
      </c>
      <c r="E49" s="67">
        <f>RES_hhdet_in_new!E$126</f>
        <v>0</v>
      </c>
      <c r="F49" s="67">
        <f>RES_hhdet_in_new!F$126</f>
        <v>0</v>
      </c>
      <c r="G49" s="67">
        <f>RES_hhdet_in_new!G$126</f>
        <v>80043.835712644315</v>
      </c>
      <c r="H49" s="67">
        <f>RES_hhdet_in_new!H$126</f>
        <v>27793.203532881369</v>
      </c>
      <c r="I49" s="67">
        <f>RES_hhdet_in_new!I$126</f>
        <v>65474.904042285372</v>
      </c>
      <c r="J49" s="67">
        <f>RES_hhdet_in_new!J$126</f>
        <v>0</v>
      </c>
      <c r="K49" s="67">
        <f>RES_hhdet_in_new!K$126</f>
        <v>65010.691168560523</v>
      </c>
      <c r="L49" s="67">
        <f>RES_hhdet_in_new!L$126</f>
        <v>63180.120947190087</v>
      </c>
      <c r="M49" s="67">
        <f>RES_hhdet_in_new!M$126</f>
        <v>86956.430275762905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9084</v>
      </c>
      <c r="D51" s="67">
        <f>RES_hhdet_in_new!D$129</f>
        <v>0</v>
      </c>
      <c r="E51" s="67">
        <f>RES_hhdet_in_new!E$129</f>
        <v>0</v>
      </c>
      <c r="F51" s="67">
        <f>RES_hhdet_in_new!F$129</f>
        <v>0</v>
      </c>
      <c r="G51" s="67">
        <f>RES_hhdet_in_new!G$129</f>
        <v>6254</v>
      </c>
      <c r="H51" s="67">
        <f>RES_hhdet_in_new!H$129</f>
        <v>4974</v>
      </c>
      <c r="I51" s="67">
        <f>RES_hhdet_in_new!I$129</f>
        <v>6820</v>
      </c>
      <c r="J51" s="67">
        <f>RES_hhdet_in_new!J$129</f>
        <v>0</v>
      </c>
      <c r="K51" s="67">
        <f>RES_hhdet_in_new!K$129</f>
        <v>11038.999999999996</v>
      </c>
      <c r="L51" s="67">
        <f>RES_hhdet_in_new!L$129</f>
        <v>6857.9999999999991</v>
      </c>
      <c r="M51" s="67">
        <f>RES_hhdet_in_new!M$129</f>
        <v>6684.9999999999982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194843.05174415468</v>
      </c>
      <c r="D53" s="67">
        <f>RES_hhdet_in_new!D$131</f>
        <v>0</v>
      </c>
      <c r="E53" s="67">
        <f>RES_hhdet_in_new!E$131</f>
        <v>0</v>
      </c>
      <c r="F53" s="67">
        <f>RES_hhdet_in_new!F$131</f>
        <v>0</v>
      </c>
      <c r="G53" s="67">
        <f>RES_hhdet_in_new!G$131</f>
        <v>74732.453207378552</v>
      </c>
      <c r="H53" s="67">
        <f>RES_hhdet_in_new!H$131</f>
        <v>27793.203532881369</v>
      </c>
      <c r="I53" s="67">
        <f>RES_hhdet_in_new!I$131</f>
        <v>51192.490476318606</v>
      </c>
      <c r="J53" s="67">
        <f>RES_hhdet_in_new!J$131</f>
        <v>0</v>
      </c>
      <c r="K53" s="67">
        <f>RES_hhdet_in_new!K$131</f>
        <v>65010.691168560523</v>
      </c>
      <c r="L53" s="67">
        <f>RES_hhdet_in_new!L$131</f>
        <v>48484.143729707714</v>
      </c>
      <c r="M53" s="67">
        <f>RES_hhdet_in_new!M$131</f>
        <v>86956.430275762905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25584.20182494141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5311.382505265763</v>
      </c>
      <c r="H55" s="67">
        <f>RES_hhdet_in_new!H$135</f>
        <v>0</v>
      </c>
      <c r="I55" s="67">
        <f>RES_hhdet_in_new!I$135</f>
        <v>14282.413565966766</v>
      </c>
      <c r="J55" s="67">
        <f>RES_hhdet_in_new!J$135</f>
        <v>0</v>
      </c>
      <c r="K55" s="67">
        <f>RES_hhdet_in_new!K$135</f>
        <v>0</v>
      </c>
      <c r="L55" s="67">
        <f>RES_hhdet_in_new!L$135</f>
        <v>14695.977217482372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220427.25356909609</v>
      </c>
      <c r="D59" s="83">
        <f>RES_hhdet_in_new!D$141</f>
        <v>0</v>
      </c>
      <c r="E59" s="83">
        <f>RES_hhdet_in_new!E$141</f>
        <v>0</v>
      </c>
      <c r="F59" s="83">
        <f>RES_hhdet_in_new!F$141</f>
        <v>0</v>
      </c>
      <c r="G59" s="83">
        <f>RES_hhdet_in_new!G$141</f>
        <v>80043.835712644315</v>
      </c>
      <c r="H59" s="83">
        <f>RES_hhdet_in_new!H$141</f>
        <v>27793.203532881369</v>
      </c>
      <c r="I59" s="83">
        <f>RES_hhdet_in_new!I$141</f>
        <v>65474.904042285372</v>
      </c>
      <c r="J59" s="83">
        <f>RES_hhdet_in_new!J$141</f>
        <v>0</v>
      </c>
      <c r="K59" s="83">
        <f>RES_hhdet_in_new!K$141</f>
        <v>65010.691168560523</v>
      </c>
      <c r="L59" s="83">
        <f>RES_hhdet_in_new!L$141</f>
        <v>63180.120947190087</v>
      </c>
      <c r="M59" s="83">
        <f>RES_hhdet_in_new!M$141</f>
        <v>86956.430275762905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384774.37143090391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85949.789287355685</v>
      </c>
      <c r="H63" s="67">
        <f t="shared" si="4"/>
        <v>37533.421467118635</v>
      </c>
      <c r="I63" s="67">
        <f t="shared" si="4"/>
        <v>103169.72095771463</v>
      </c>
      <c r="J63" s="67">
        <f t="shared" si="4"/>
        <v>0</v>
      </c>
      <c r="K63" s="67">
        <f t="shared" si="4"/>
        <v>117305.93383143947</v>
      </c>
      <c r="L63" s="67">
        <f t="shared" si="4"/>
        <v>82975.504052809905</v>
      </c>
      <c r="M63" s="67">
        <f t="shared" si="4"/>
        <v>104832.1947242371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15857</v>
      </c>
      <c r="D65" s="67">
        <f t="shared" ref="D65:Q65" si="5">D37-D51</f>
        <v>9763</v>
      </c>
      <c r="E65" s="67">
        <f t="shared" si="5"/>
        <v>14037</v>
      </c>
      <c r="F65" s="67">
        <f t="shared" si="5"/>
        <v>18455</v>
      </c>
      <c r="G65" s="67">
        <f t="shared" si="5"/>
        <v>25447</v>
      </c>
      <c r="H65" s="67">
        <f t="shared" si="5"/>
        <v>25780</v>
      </c>
      <c r="I65" s="67">
        <f t="shared" si="5"/>
        <v>30433</v>
      </c>
      <c r="J65" s="67">
        <f t="shared" si="5"/>
        <v>30385</v>
      </c>
      <c r="K65" s="67">
        <f t="shared" si="5"/>
        <v>29924.000000000004</v>
      </c>
      <c r="L65" s="67">
        <f t="shared" si="5"/>
        <v>13807</v>
      </c>
      <c r="M65" s="67">
        <f t="shared" si="5"/>
        <v>8060.0000000000018</v>
      </c>
      <c r="N65" s="67">
        <f t="shared" si="5"/>
        <v>0</v>
      </c>
      <c r="O65" s="67">
        <f t="shared" si="5"/>
        <v>28879.000000000004</v>
      </c>
      <c r="P65" s="67">
        <f t="shared" si="5"/>
        <v>22957</v>
      </c>
      <c r="Q65" s="67">
        <f t="shared" si="5"/>
        <v>25720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326943.10978855926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74765.921064605049</v>
      </c>
      <c r="H67" s="67">
        <f t="shared" si="6"/>
        <v>90717.796467118678</v>
      </c>
      <c r="I67" s="67">
        <f t="shared" si="6"/>
        <v>100302.85333089062</v>
      </c>
      <c r="J67" s="67">
        <f t="shared" si="6"/>
        <v>44769.825448206859</v>
      </c>
      <c r="K67" s="67">
        <f t="shared" si="6"/>
        <v>184310.93383143953</v>
      </c>
      <c r="L67" s="67">
        <f t="shared" si="6"/>
        <v>79154.348351733875</v>
      </c>
      <c r="M67" s="67">
        <f t="shared" si="6"/>
        <v>123030.3276427955</v>
      </c>
      <c r="N67" s="67">
        <f t="shared" si="6"/>
        <v>0</v>
      </c>
      <c r="O67" s="67">
        <f t="shared" si="6"/>
        <v>55364.512211258749</v>
      </c>
      <c r="P67" s="67">
        <f t="shared" si="6"/>
        <v>0</v>
      </c>
      <c r="Q67" s="67">
        <f t="shared" si="6"/>
        <v>37729.268316888258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60921.298175058706</v>
      </c>
      <c r="D69" s="67">
        <f t="shared" si="6"/>
        <v>0</v>
      </c>
      <c r="E69" s="67">
        <f t="shared" si="6"/>
        <v>0</v>
      </c>
      <c r="F69" s="67">
        <f t="shared" si="6"/>
        <v>2081</v>
      </c>
      <c r="G69" s="67">
        <f t="shared" si="6"/>
        <v>11183.868222750636</v>
      </c>
      <c r="H69" s="67">
        <f t="shared" si="6"/>
        <v>2033.8300601134133</v>
      </c>
      <c r="I69" s="67">
        <f t="shared" si="6"/>
        <v>8589.086434033059</v>
      </c>
      <c r="J69" s="67">
        <f t="shared" si="6"/>
        <v>0</v>
      </c>
      <c r="K69" s="67">
        <f t="shared" si="6"/>
        <v>0</v>
      </c>
      <c r="L69" s="67">
        <f t="shared" si="6"/>
        <v>28169.022782517721</v>
      </c>
      <c r="M69" s="67">
        <f t="shared" si="6"/>
        <v>0</v>
      </c>
      <c r="N69" s="67">
        <f t="shared" si="6"/>
        <v>14079</v>
      </c>
      <c r="O69" s="67">
        <f t="shared" si="6"/>
        <v>3123.0000000000073</v>
      </c>
      <c r="P69" s="67">
        <f t="shared" si="6"/>
        <v>95031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408088.24999999971</v>
      </c>
      <c r="D72" s="67">
        <f t="shared" si="7"/>
        <v>239195.625</v>
      </c>
      <c r="E72" s="67">
        <f t="shared" si="7"/>
        <v>138643.625</v>
      </c>
      <c r="F72" s="67">
        <f t="shared" si="7"/>
        <v>111485.625</v>
      </c>
      <c r="G72" s="67">
        <f t="shared" si="7"/>
        <v>82245.056172371595</v>
      </c>
      <c r="H72" s="67">
        <f t="shared" si="7"/>
        <v>83331.880849874724</v>
      </c>
      <c r="I72" s="67">
        <f t="shared" si="7"/>
        <v>234708.25000000003</v>
      </c>
      <c r="J72" s="67">
        <f t="shared" si="7"/>
        <v>83560.999999999942</v>
      </c>
      <c r="K72" s="67">
        <f t="shared" si="7"/>
        <v>460011.57524086034</v>
      </c>
      <c r="L72" s="67">
        <f t="shared" si="7"/>
        <v>73340.120406968228</v>
      </c>
      <c r="M72" s="67">
        <f t="shared" si="7"/>
        <v>149609.24999999974</v>
      </c>
      <c r="N72" s="67">
        <f t="shared" si="7"/>
        <v>40539.92475913954</v>
      </c>
      <c r="O72" s="67">
        <f t="shared" si="7"/>
        <v>95958.056172371609</v>
      </c>
      <c r="P72" s="67">
        <f t="shared" si="7"/>
        <v>28809.875000000004</v>
      </c>
      <c r="Q72" s="67">
        <f t="shared" si="7"/>
        <v>327736.625</v>
      </c>
    </row>
    <row r="73" spans="1:17" ht="12" customHeight="1" x14ac:dyDescent="0.25">
      <c r="A73" s="159" t="s">
        <v>140</v>
      </c>
      <c r="B73" s="83"/>
      <c r="C73" s="83">
        <f t="shared" si="7"/>
        <v>115401.0461900435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72692.164287355743</v>
      </c>
      <c r="H73" s="83">
        <f t="shared" si="7"/>
        <v>59781.227639490171</v>
      </c>
      <c r="I73" s="83">
        <f t="shared" si="7"/>
        <v>0</v>
      </c>
      <c r="J73" s="83">
        <f t="shared" si="7"/>
        <v>0</v>
      </c>
      <c r="K73" s="83">
        <f t="shared" si="7"/>
        <v>77663.955111651012</v>
      </c>
      <c r="L73" s="83">
        <f t="shared" si="7"/>
        <v>34626.751041133954</v>
      </c>
      <c r="M73" s="83">
        <f t="shared" si="7"/>
        <v>0</v>
      </c>
      <c r="N73" s="83">
        <f t="shared" si="7"/>
        <v>0</v>
      </c>
      <c r="O73" s="83">
        <f t="shared" si="7"/>
        <v>70035.568827628391</v>
      </c>
      <c r="P73" s="83">
        <f t="shared" si="7"/>
        <v>40104.024625559825</v>
      </c>
      <c r="Q73" s="83">
        <f t="shared" si="7"/>
        <v>13650.591191524942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512097.25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165993.625</v>
      </c>
      <c r="H79" s="80">
        <f>RES_hhdet_numvin!H126</f>
        <v>65326.625</v>
      </c>
      <c r="I79" s="80">
        <f>RES_hhdet_numvin!I126</f>
        <v>168644.625</v>
      </c>
      <c r="J79" s="80">
        <f>RES_hhdet_numvin!J126</f>
        <v>0</v>
      </c>
      <c r="K79" s="80">
        <f>RES_hhdet_numvin!K126</f>
        <v>182316.625</v>
      </c>
      <c r="L79" s="80">
        <f>RES_hhdet_numvin!L126</f>
        <v>146155.625</v>
      </c>
      <c r="M79" s="80">
        <f>RES_hhdet_numvin!M126</f>
        <v>191788.625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18262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12970</v>
      </c>
      <c r="H81" s="80">
        <f>RES_hhdet_numvin!H129</f>
        <v>11690</v>
      </c>
      <c r="I81" s="80">
        <f>RES_hhdet_numvin!I129</f>
        <v>17567</v>
      </c>
      <c r="J81" s="80">
        <f>RES_hhdet_numvin!J129</f>
        <v>0</v>
      </c>
      <c r="K81" s="80">
        <f>RES_hhdet_numvin!K129</f>
        <v>30958.999999999996</v>
      </c>
      <c r="L81" s="80">
        <f>RES_hhdet_numvin!L129</f>
        <v>15864</v>
      </c>
      <c r="M81" s="80">
        <f>RES_hhdet_numvin!M129</f>
        <v>40465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441860.25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165993.625</v>
      </c>
      <c r="H83" s="80">
        <f>RES_hhdet_numvin!H131</f>
        <v>65326.625</v>
      </c>
      <c r="I83" s="80">
        <f>RES_hhdet_numvin!I131</f>
        <v>168644.625</v>
      </c>
      <c r="J83" s="80">
        <f>RES_hhdet_numvin!J131</f>
        <v>0</v>
      </c>
      <c r="K83" s="80">
        <f>RES_hhdet_numvin!K131</f>
        <v>182316.625</v>
      </c>
      <c r="L83" s="80">
        <f>RES_hhdet_numvin!L131</f>
        <v>138517.625</v>
      </c>
      <c r="M83" s="80">
        <f>RES_hhdet_numvin!M131</f>
        <v>191788.625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70237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7638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495839.47617683071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95958.056172371609</v>
      </c>
      <c r="H88" s="80">
        <f>RES_hhdet_numvin!H140</f>
        <v>25222.600374440175</v>
      </c>
      <c r="I88" s="80">
        <f>RES_hhdet_numvin!I140</f>
        <v>156077.61831371306</v>
      </c>
      <c r="J88" s="80">
        <f>RES_hhdet_numvin!J140</f>
        <v>0</v>
      </c>
      <c r="K88" s="80">
        <f>RES_hhdet_numvin!K140</f>
        <v>117305.93383143946</v>
      </c>
      <c r="L88" s="80">
        <f>RES_hhdet_numvin!L140</f>
        <v>73340.120406967995</v>
      </c>
      <c r="M88" s="80">
        <f>RES_hhdet_numvin!M140</f>
        <v>104832.19472423707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16257.773823169349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70035.568827628391</v>
      </c>
      <c r="H89" s="78">
        <f>RES_hhdet_numvin!H141</f>
        <v>40104.024625559825</v>
      </c>
      <c r="I89" s="78">
        <f>RES_hhdet_numvin!I141</f>
        <v>12567.006686286955</v>
      </c>
      <c r="J89" s="78">
        <f>RES_hhdet_numvin!J141</f>
        <v>0</v>
      </c>
      <c r="K89" s="78">
        <f>RES_hhdet_numvin!K141</f>
        <v>65010.691168560545</v>
      </c>
      <c r="L89" s="78">
        <f>RES_hhdet_numvin!L141</f>
        <v>72815.504593032005</v>
      </c>
      <c r="M89" s="78">
        <f>RES_hhdet_numvin!M141</f>
        <v>86956.430275762934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2893.9637804659274</v>
      </c>
      <c r="C93" s="168">
        <f t="shared" ref="C93:Q93" si="8">SUM(C94,C97,C99,C108)</f>
        <v>2842.3857232389996</v>
      </c>
      <c r="D93" s="168">
        <f t="shared" si="8"/>
        <v>2385.0926714420339</v>
      </c>
      <c r="E93" s="168">
        <f t="shared" si="8"/>
        <v>2218.1316616422446</v>
      </c>
      <c r="F93" s="168">
        <f t="shared" si="8"/>
        <v>1789.4347364822079</v>
      </c>
      <c r="G93" s="168">
        <f t="shared" si="8"/>
        <v>1862.535099008317</v>
      </c>
      <c r="H93" s="168">
        <f t="shared" si="8"/>
        <v>1639.1840286606703</v>
      </c>
      <c r="I93" s="168">
        <f t="shared" si="8"/>
        <v>1548.7398996249831</v>
      </c>
      <c r="J93" s="168">
        <f t="shared" si="8"/>
        <v>1369.1656897298819</v>
      </c>
      <c r="K93" s="168">
        <f t="shared" si="8"/>
        <v>1369.3111831213764</v>
      </c>
      <c r="L93" s="168">
        <f t="shared" si="8"/>
        <v>1303.1803172832806</v>
      </c>
      <c r="M93" s="168">
        <f t="shared" si="8"/>
        <v>1282.0816310284126</v>
      </c>
      <c r="N93" s="168">
        <f t="shared" si="8"/>
        <v>1095.2422495846617</v>
      </c>
      <c r="O93" s="168">
        <f t="shared" si="8"/>
        <v>1043.3318977983231</v>
      </c>
      <c r="P93" s="168">
        <f t="shared" si="8"/>
        <v>945.78819182452253</v>
      </c>
      <c r="Q93" s="168">
        <f t="shared" si="8"/>
        <v>945.06674761224667</v>
      </c>
    </row>
    <row r="94" spans="1:17" ht="12" customHeight="1" x14ac:dyDescent="0.25">
      <c r="A94" s="158" t="s">
        <v>65</v>
      </c>
      <c r="B94" s="157">
        <f>SUM(B95:B96)</f>
        <v>2378.2354389822322</v>
      </c>
      <c r="C94" s="157">
        <f t="shared" ref="C94:Q94" si="9">SUM(C95:C96)</f>
        <v>2249.6016963825632</v>
      </c>
      <c r="D94" s="157">
        <f t="shared" si="9"/>
        <v>1850.1360271781211</v>
      </c>
      <c r="E94" s="157">
        <f t="shared" si="9"/>
        <v>1697.2619921849912</v>
      </c>
      <c r="F94" s="157">
        <f t="shared" si="9"/>
        <v>1437.3592428051841</v>
      </c>
      <c r="G94" s="157">
        <f t="shared" si="9"/>
        <v>1291.1027093885205</v>
      </c>
      <c r="H94" s="157">
        <f t="shared" si="9"/>
        <v>1203.1192128755833</v>
      </c>
      <c r="I94" s="157">
        <f t="shared" si="9"/>
        <v>1057.7522435790954</v>
      </c>
      <c r="J94" s="157">
        <f t="shared" si="9"/>
        <v>1043.2012536609648</v>
      </c>
      <c r="K94" s="157">
        <f t="shared" si="9"/>
        <v>1026.442809154883</v>
      </c>
      <c r="L94" s="157">
        <f t="shared" si="9"/>
        <v>983.27623417952498</v>
      </c>
      <c r="M94" s="157">
        <f t="shared" si="9"/>
        <v>964.53545154512926</v>
      </c>
      <c r="N94" s="157">
        <f t="shared" si="9"/>
        <v>828.54615325353518</v>
      </c>
      <c r="O94" s="157">
        <f t="shared" si="9"/>
        <v>773.39169065521014</v>
      </c>
      <c r="P94" s="157">
        <f t="shared" si="9"/>
        <v>674.59522084390835</v>
      </c>
      <c r="Q94" s="157">
        <f t="shared" si="9"/>
        <v>676.06503761360307</v>
      </c>
    </row>
    <row r="95" spans="1:17" ht="12" customHeight="1" x14ac:dyDescent="0.25">
      <c r="A95" s="23" t="s">
        <v>149</v>
      </c>
      <c r="B95" s="156">
        <f>RES_hhdet_fec!B$126</f>
        <v>2375.4526949209867</v>
      </c>
      <c r="C95" s="156">
        <f>RES_hhdet_fec!C$126</f>
        <v>2244.7846062853096</v>
      </c>
      <c r="D95" s="156">
        <f>RES_hhdet_fec!D$126</f>
        <v>1846.2179934867686</v>
      </c>
      <c r="E95" s="156">
        <f>RES_hhdet_fec!E$126</f>
        <v>1688.4869781461177</v>
      </c>
      <c r="F95" s="156">
        <f>RES_hhdet_fec!F$126</f>
        <v>1435.5664415272042</v>
      </c>
      <c r="G95" s="156">
        <f>RES_hhdet_fec!G$126</f>
        <v>1281.0422503202044</v>
      </c>
      <c r="H95" s="156">
        <f>RES_hhdet_fec!H$126</f>
        <v>1196.7694906432139</v>
      </c>
      <c r="I95" s="156">
        <f>RES_hhdet_fec!I$126</f>
        <v>1045.8434794540058</v>
      </c>
      <c r="J95" s="156">
        <f>RES_hhdet_fec!J$126</f>
        <v>1038.055792016208</v>
      </c>
      <c r="K95" s="156">
        <f>RES_hhdet_fec!K$126</f>
        <v>1016.8926593758114</v>
      </c>
      <c r="L95" s="156">
        <f>RES_hhdet_fec!L$126</f>
        <v>978.25695964056126</v>
      </c>
      <c r="M95" s="156">
        <f>RES_hhdet_fec!M$126</f>
        <v>960.17421709092002</v>
      </c>
      <c r="N95" s="156">
        <f>RES_hhdet_fec!N$126</f>
        <v>824.65664996194789</v>
      </c>
      <c r="O95" s="156">
        <f>RES_hhdet_fec!O$126</f>
        <v>770.14173964215934</v>
      </c>
      <c r="P95" s="156">
        <f>RES_hhdet_fec!P$126</f>
        <v>671.23781466132232</v>
      </c>
      <c r="Q95" s="156">
        <f>RES_hhdet_fec!Q$126</f>
        <v>671.7313044783748</v>
      </c>
    </row>
    <row r="96" spans="1:17" ht="12" customHeight="1" x14ac:dyDescent="0.25">
      <c r="A96" s="23" t="s">
        <v>60</v>
      </c>
      <c r="B96" s="156">
        <f>RES_hhdet_fec!B$127</f>
        <v>2.7827440612452619</v>
      </c>
      <c r="C96" s="156">
        <f>RES_hhdet_fec!C$127</f>
        <v>4.8170900972536206</v>
      </c>
      <c r="D96" s="156">
        <f>RES_hhdet_fec!D$127</f>
        <v>3.9180336913526186</v>
      </c>
      <c r="E96" s="156">
        <f>RES_hhdet_fec!E$127</f>
        <v>8.7750140388733797</v>
      </c>
      <c r="F96" s="156">
        <f>RES_hhdet_fec!F$127</f>
        <v>1.7928012779798796</v>
      </c>
      <c r="G96" s="156">
        <f>RES_hhdet_fec!G$127</f>
        <v>10.060459068315938</v>
      </c>
      <c r="H96" s="156">
        <f>RES_hhdet_fec!H$127</f>
        <v>6.3497222323695492</v>
      </c>
      <c r="I96" s="156">
        <f>RES_hhdet_fec!I$127</f>
        <v>11.908764125089579</v>
      </c>
      <c r="J96" s="156">
        <f>RES_hhdet_fec!J$127</f>
        <v>5.1454616447567121</v>
      </c>
      <c r="K96" s="156">
        <f>RES_hhdet_fec!K$127</f>
        <v>9.5501497790716687</v>
      </c>
      <c r="L96" s="156">
        <f>RES_hhdet_fec!L$127</f>
        <v>5.019274538963761</v>
      </c>
      <c r="M96" s="156">
        <f>RES_hhdet_fec!M$127</f>
        <v>4.3612344542092156</v>
      </c>
      <c r="N96" s="156">
        <f>RES_hhdet_fec!N$127</f>
        <v>3.8895032915873449</v>
      </c>
      <c r="O96" s="156">
        <f>RES_hhdet_fec!O$127</f>
        <v>3.2499510130508047</v>
      </c>
      <c r="P96" s="156">
        <f>RES_hhdet_fec!P$127</f>
        <v>3.357406182586002</v>
      </c>
      <c r="Q96" s="156">
        <f>RES_hhdet_fec!Q$127</f>
        <v>4.3337331352283268</v>
      </c>
    </row>
    <row r="97" spans="1:17" ht="12" customHeight="1" x14ac:dyDescent="0.25">
      <c r="A97" s="158" t="s">
        <v>112</v>
      </c>
      <c r="B97" s="157">
        <f>B98</f>
        <v>2.2532053031212271</v>
      </c>
      <c r="C97" s="157">
        <f t="shared" ref="C97:Q97" si="10">C98</f>
        <v>2.969738881641327</v>
      </c>
      <c r="D97" s="157">
        <f t="shared" si="10"/>
        <v>3.0507242165048871</v>
      </c>
      <c r="E97" s="157">
        <f t="shared" si="10"/>
        <v>3.0908743335114308</v>
      </c>
      <c r="F97" s="157">
        <f t="shared" si="10"/>
        <v>3.058189316115989</v>
      </c>
      <c r="G97" s="157">
        <f t="shared" si="10"/>
        <v>3.3505517830257943</v>
      </c>
      <c r="H97" s="157">
        <f t="shared" si="10"/>
        <v>3.5924824650380009</v>
      </c>
      <c r="I97" s="157">
        <f t="shared" si="10"/>
        <v>4.0355348194586265</v>
      </c>
      <c r="J97" s="157">
        <f t="shared" si="10"/>
        <v>4.1150187962319995</v>
      </c>
      <c r="K97" s="157">
        <f t="shared" si="10"/>
        <v>4.0659997211971435</v>
      </c>
      <c r="L97" s="157">
        <f t="shared" si="10"/>
        <v>4.1931197685201296</v>
      </c>
      <c r="M97" s="157">
        <f t="shared" si="10"/>
        <v>4.3293485259537885</v>
      </c>
      <c r="N97" s="157">
        <f t="shared" si="10"/>
        <v>4.2229195198992491</v>
      </c>
      <c r="O97" s="157">
        <f t="shared" si="10"/>
        <v>4.5271050071528354</v>
      </c>
      <c r="P97" s="157">
        <f t="shared" si="10"/>
        <v>4.5645094918182725</v>
      </c>
      <c r="Q97" s="157">
        <f t="shared" si="10"/>
        <v>4.4738058957060343</v>
      </c>
    </row>
    <row r="98" spans="1:17" ht="12" customHeight="1" x14ac:dyDescent="0.25">
      <c r="A98" s="23" t="s">
        <v>60</v>
      </c>
      <c r="B98" s="156">
        <f>RES_hhdet_fec!B$129</f>
        <v>2.2532053031212271</v>
      </c>
      <c r="C98" s="156">
        <f>RES_hhdet_fec!C$129</f>
        <v>2.969738881641327</v>
      </c>
      <c r="D98" s="156">
        <f>RES_hhdet_fec!D$129</f>
        <v>3.0507242165048871</v>
      </c>
      <c r="E98" s="156">
        <f>RES_hhdet_fec!E$129</f>
        <v>3.0908743335114308</v>
      </c>
      <c r="F98" s="156">
        <f>RES_hhdet_fec!F$129</f>
        <v>3.058189316115989</v>
      </c>
      <c r="G98" s="156">
        <f>RES_hhdet_fec!G$129</f>
        <v>3.3505517830257943</v>
      </c>
      <c r="H98" s="156">
        <f>RES_hhdet_fec!H$129</f>
        <v>3.5924824650380009</v>
      </c>
      <c r="I98" s="156">
        <f>RES_hhdet_fec!I$129</f>
        <v>4.0355348194586265</v>
      </c>
      <c r="J98" s="156">
        <f>RES_hhdet_fec!J$129</f>
        <v>4.1150187962319995</v>
      </c>
      <c r="K98" s="156">
        <f>RES_hhdet_fec!K$129</f>
        <v>4.0659997211971435</v>
      </c>
      <c r="L98" s="156">
        <f>RES_hhdet_fec!L$129</f>
        <v>4.1931197685201296</v>
      </c>
      <c r="M98" s="156">
        <f>RES_hhdet_fec!M$129</f>
        <v>4.3293485259537885</v>
      </c>
      <c r="N98" s="156">
        <f>RES_hhdet_fec!N$129</f>
        <v>4.2229195198992491</v>
      </c>
      <c r="O98" s="156">
        <f>RES_hhdet_fec!O$129</f>
        <v>4.5271050071528354</v>
      </c>
      <c r="P98" s="156">
        <f>RES_hhdet_fec!P$129</f>
        <v>4.5645094918182725</v>
      </c>
      <c r="Q98" s="156">
        <f>RES_hhdet_fec!Q$129</f>
        <v>4.4738058957060343</v>
      </c>
    </row>
    <row r="99" spans="1:17" ht="12" customHeight="1" x14ac:dyDescent="0.25">
      <c r="A99" s="158" t="s">
        <v>63</v>
      </c>
      <c r="B99" s="157">
        <f>SUM(B100:B101,B104:B105)</f>
        <v>280.74810213932824</v>
      </c>
      <c r="C99" s="157">
        <f t="shared" ref="C99:Q99" si="11">SUM(C100:C101,C104:C105)</f>
        <v>321.21893506437118</v>
      </c>
      <c r="D99" s="157">
        <f t="shared" si="11"/>
        <v>271.78748491487795</v>
      </c>
      <c r="E99" s="157">
        <f t="shared" si="11"/>
        <v>260.28467479177436</v>
      </c>
      <c r="F99" s="157">
        <f t="shared" si="11"/>
        <v>192.88438971521904</v>
      </c>
      <c r="G99" s="157">
        <f t="shared" si="11"/>
        <v>222.43506919038839</v>
      </c>
      <c r="H99" s="157">
        <f t="shared" si="11"/>
        <v>217.34872440332418</v>
      </c>
      <c r="I99" s="157">
        <f t="shared" si="11"/>
        <v>236.92582671369806</v>
      </c>
      <c r="J99" s="157">
        <f t="shared" si="11"/>
        <v>178.97289396297231</v>
      </c>
      <c r="K99" s="157">
        <f t="shared" si="11"/>
        <v>166.48943841977061</v>
      </c>
      <c r="L99" s="157">
        <f t="shared" si="11"/>
        <v>162.98860568143056</v>
      </c>
      <c r="M99" s="157">
        <f t="shared" si="11"/>
        <v>161.41005231043749</v>
      </c>
      <c r="N99" s="157">
        <f t="shared" si="11"/>
        <v>138.03155772189294</v>
      </c>
      <c r="O99" s="157">
        <f t="shared" si="11"/>
        <v>137.94375633311731</v>
      </c>
      <c r="P99" s="157">
        <f t="shared" si="11"/>
        <v>142.97407333075927</v>
      </c>
      <c r="Q99" s="157">
        <f t="shared" si="11"/>
        <v>139.00591643670197</v>
      </c>
    </row>
    <row r="100" spans="1:17" ht="12" customHeight="1" x14ac:dyDescent="0.25">
      <c r="A100" s="167" t="s">
        <v>148</v>
      </c>
      <c r="B100" s="132">
        <f>RES_hhdet_fec!B$131</f>
        <v>225.12743809074976</v>
      </c>
      <c r="C100" s="132">
        <f>RES_hhdet_fec!C$131</f>
        <v>259.13026371469061</v>
      </c>
      <c r="D100" s="132">
        <f>RES_hhdet_fec!D$131</f>
        <v>223.25077651323099</v>
      </c>
      <c r="E100" s="132">
        <f>RES_hhdet_fec!E$131</f>
        <v>207.82258185388199</v>
      </c>
      <c r="F100" s="132">
        <f>RES_hhdet_fec!F$131</f>
        <v>156.13706847279573</v>
      </c>
      <c r="G100" s="132">
        <f>RES_hhdet_fec!G$131</f>
        <v>184.87860483766613</v>
      </c>
      <c r="H100" s="132">
        <f>RES_hhdet_fec!H$131</f>
        <v>195.85815935678633</v>
      </c>
      <c r="I100" s="132">
        <f>RES_hhdet_fec!I$131</f>
        <v>209.48606054599449</v>
      </c>
      <c r="J100" s="132">
        <f>RES_hhdet_fec!J$131</f>
        <v>167.96802798379179</v>
      </c>
      <c r="K100" s="132">
        <f>RES_hhdet_fec!K$131</f>
        <v>165.27818062418856</v>
      </c>
      <c r="L100" s="132">
        <f>RES_hhdet_fec!L$131</f>
        <v>156.52392702327745</v>
      </c>
      <c r="M100" s="132">
        <f>RES_hhdet_fec!M$131</f>
        <v>160.39498900012836</v>
      </c>
      <c r="N100" s="132">
        <f>RES_hhdet_fec!N$131</f>
        <v>134.90591904265193</v>
      </c>
      <c r="O100" s="132">
        <f>RES_hhdet_fec!O$131</f>
        <v>134.9415278189168</v>
      </c>
      <c r="P100" s="132">
        <f>RES_hhdet_fec!P$131</f>
        <v>127.87004295148199</v>
      </c>
      <c r="Q100" s="132">
        <f>RES_hhdet_fec!Q$131</f>
        <v>129.81164001383777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55.620664048578462</v>
      </c>
      <c r="C104" s="162">
        <f>RES_hhdet_fec!C$135</f>
        <v>62.088671349680581</v>
      </c>
      <c r="D104" s="162">
        <f>RES_hhdet_fec!D$135</f>
        <v>48.536708401646969</v>
      </c>
      <c r="E104" s="162">
        <f>RES_hhdet_fec!E$135</f>
        <v>52.462092937892407</v>
      </c>
      <c r="F104" s="162">
        <f>RES_hhdet_fec!F$135</f>
        <v>36.747321242423304</v>
      </c>
      <c r="G104" s="162">
        <f>RES_hhdet_fec!G$135</f>
        <v>37.556464352722266</v>
      </c>
      <c r="H104" s="162">
        <f>RES_hhdet_fec!H$135</f>
        <v>21.49056504653786</v>
      </c>
      <c r="I104" s="162">
        <f>RES_hhdet_fec!I$135</f>
        <v>27.439766167703578</v>
      </c>
      <c r="J104" s="162">
        <f>RES_hhdet_fec!J$135</f>
        <v>11.004865979180522</v>
      </c>
      <c r="K104" s="162">
        <f>RES_hhdet_fec!K$135</f>
        <v>1.2112577955820458</v>
      </c>
      <c r="L104" s="162">
        <f>RES_hhdet_fec!L$135</f>
        <v>6.4646786581530922</v>
      </c>
      <c r="M104" s="162">
        <f>RES_hhdet_fec!M$135</f>
        <v>1.015063310309128</v>
      </c>
      <c r="N104" s="162">
        <f>RES_hhdet_fec!N$135</f>
        <v>3.1256386792410078</v>
      </c>
      <c r="O104" s="162">
        <f>RES_hhdet_fec!O$135</f>
        <v>3.002228514200497</v>
      </c>
      <c r="P104" s="162">
        <f>RES_hhdet_fec!P$135</f>
        <v>15.104030379277283</v>
      </c>
      <c r="Q104" s="162">
        <f>RES_hhdet_fec!Q$135</f>
        <v>9.1942764228641991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232.72703404124542</v>
      </c>
      <c r="C108" s="157">
        <f t="shared" ref="C108:Q108" si="14">SUM(C109:C110)</f>
        <v>268.59535291042397</v>
      </c>
      <c r="D108" s="157">
        <f t="shared" si="14"/>
        <v>260.11843513253029</v>
      </c>
      <c r="E108" s="157">
        <f t="shared" si="14"/>
        <v>257.49412033196779</v>
      </c>
      <c r="F108" s="157">
        <f t="shared" si="14"/>
        <v>156.132914645689</v>
      </c>
      <c r="G108" s="157">
        <f t="shared" si="14"/>
        <v>345.64676864638244</v>
      </c>
      <c r="H108" s="157">
        <f t="shared" si="14"/>
        <v>215.12360891672463</v>
      </c>
      <c r="I108" s="157">
        <f t="shared" si="14"/>
        <v>250.02629451273077</v>
      </c>
      <c r="J108" s="157">
        <f t="shared" si="14"/>
        <v>142.87652330971258</v>
      </c>
      <c r="K108" s="157">
        <f t="shared" si="14"/>
        <v>172.31293582552564</v>
      </c>
      <c r="L108" s="157">
        <f t="shared" si="14"/>
        <v>152.72235765380501</v>
      </c>
      <c r="M108" s="157">
        <f t="shared" si="14"/>
        <v>151.80677864689213</v>
      </c>
      <c r="N108" s="157">
        <f t="shared" si="14"/>
        <v>124.44161908933435</v>
      </c>
      <c r="O108" s="157">
        <f t="shared" si="14"/>
        <v>127.46934580284271</v>
      </c>
      <c r="P108" s="157">
        <f t="shared" si="14"/>
        <v>123.65438815803665</v>
      </c>
      <c r="Q108" s="157">
        <f t="shared" si="14"/>
        <v>125.5219876662357</v>
      </c>
    </row>
    <row r="109" spans="1:17" ht="12" customHeight="1" x14ac:dyDescent="0.25">
      <c r="A109" s="23" t="s">
        <v>57</v>
      </c>
      <c r="B109" s="156">
        <f>RES_hhdet_fec!B$140</f>
        <v>186.64772195111505</v>
      </c>
      <c r="C109" s="156">
        <f>RES_hhdet_fec!C$140</f>
        <v>216.72367392587998</v>
      </c>
      <c r="D109" s="156">
        <f>RES_hhdet_fec!D$140</f>
        <v>216.60810525610202</v>
      </c>
      <c r="E109" s="156">
        <f>RES_hhdet_fec!E$140</f>
        <v>236.61982481315215</v>
      </c>
      <c r="F109" s="156">
        <f>RES_hhdet_fec!F$140</f>
        <v>136.4829311410042</v>
      </c>
      <c r="G109" s="156">
        <f>RES_hhdet_fec!G$140</f>
        <v>330.81933716794015</v>
      </c>
      <c r="H109" s="156">
        <f>RES_hhdet_fec!H$140</f>
        <v>153.67588697860072</v>
      </c>
      <c r="I109" s="156">
        <f>RES_hhdet_fec!I$140</f>
        <v>238.92946574351993</v>
      </c>
      <c r="J109" s="156">
        <f>RES_hhdet_fec!J$140</f>
        <v>109.81544063651604</v>
      </c>
      <c r="K109" s="156">
        <f>RES_hhdet_fec!K$140</f>
        <v>166.59107419876622</v>
      </c>
      <c r="L109" s="156">
        <f>RES_hhdet_fec!L$140</f>
        <v>128.5973967375258</v>
      </c>
      <c r="M109" s="156">
        <f>RES_hhdet_fec!M$140</f>
        <v>124.25446280355315</v>
      </c>
      <c r="N109" s="156">
        <f>RES_hhdet_fec!N$140</f>
        <v>96.369984544935164</v>
      </c>
      <c r="O109" s="156">
        <f>RES_hhdet_fec!O$140</f>
        <v>102.55001611709328</v>
      </c>
      <c r="P109" s="156">
        <f>RES_hhdet_fec!P$140</f>
        <v>99.439767467936591</v>
      </c>
      <c r="Q109" s="156">
        <f>RES_hhdet_fec!Q$140</f>
        <v>105.89508758069618</v>
      </c>
    </row>
    <row r="110" spans="1:17" ht="12" customHeight="1" x14ac:dyDescent="0.25">
      <c r="A110" s="29" t="s">
        <v>140</v>
      </c>
      <c r="B110" s="57">
        <f>RES_hhdet_fec!B$141</f>
        <v>46.079312090130358</v>
      </c>
      <c r="C110" s="57">
        <f>RES_hhdet_fec!C$141</f>
        <v>51.871678984543976</v>
      </c>
      <c r="D110" s="57">
        <f>RES_hhdet_fec!D$141</f>
        <v>43.510329876428273</v>
      </c>
      <c r="E110" s="57">
        <f>RES_hhdet_fec!E$141</f>
        <v>20.87429551881565</v>
      </c>
      <c r="F110" s="57">
        <f>RES_hhdet_fec!F$141</f>
        <v>19.649983504684801</v>
      </c>
      <c r="G110" s="57">
        <f>RES_hhdet_fec!G$141</f>
        <v>14.827431478442307</v>
      </c>
      <c r="H110" s="57">
        <f>RES_hhdet_fec!H$141</f>
        <v>61.447721938123912</v>
      </c>
      <c r="I110" s="57">
        <f>RES_hhdet_fec!I$141</f>
        <v>11.09682876921085</v>
      </c>
      <c r="J110" s="57">
        <f>RES_hhdet_fec!J$141</f>
        <v>33.061082673196552</v>
      </c>
      <c r="K110" s="57">
        <f>RES_hhdet_fec!K$141</f>
        <v>5.7218616267594085</v>
      </c>
      <c r="L110" s="57">
        <f>RES_hhdet_fec!L$141</f>
        <v>24.12496091627921</v>
      </c>
      <c r="M110" s="57">
        <f>RES_hhdet_fec!M$141</f>
        <v>27.552315843338963</v>
      </c>
      <c r="N110" s="57">
        <f>RES_hhdet_fec!N$141</f>
        <v>28.071634544399192</v>
      </c>
      <c r="O110" s="57">
        <f>RES_hhdet_fec!O$141</f>
        <v>24.919329685749428</v>
      </c>
      <c r="P110" s="57">
        <f>RES_hhdet_fec!P$141</f>
        <v>24.214620690100062</v>
      </c>
      <c r="Q110" s="57">
        <f>RES_hhdet_fec!Q$141</f>
        <v>19.626900085539518</v>
      </c>
    </row>
    <row r="112" spans="1:17" ht="12" customHeight="1" x14ac:dyDescent="0.25">
      <c r="A112" s="152" t="s">
        <v>119</v>
      </c>
      <c r="B112" s="168">
        <f>SUM(B113,B116,B118,B127)</f>
        <v>1901.5102847649489</v>
      </c>
      <c r="C112" s="168">
        <f t="shared" ref="C112:Q112" si="15">SUM(C113,C116,C118,C127)</f>
        <v>1874.0348165568826</v>
      </c>
      <c r="D112" s="168">
        <f t="shared" si="15"/>
        <v>1567.096926141352</v>
      </c>
      <c r="E112" s="168">
        <f t="shared" si="15"/>
        <v>1449.4275340802697</v>
      </c>
      <c r="F112" s="168">
        <f t="shared" si="15"/>
        <v>1184.2200299670062</v>
      </c>
      <c r="G112" s="168">
        <f t="shared" si="15"/>
        <v>1193.5766636059629</v>
      </c>
      <c r="H112" s="168">
        <f t="shared" si="15"/>
        <v>1099.2955775596956</v>
      </c>
      <c r="I112" s="168">
        <f t="shared" si="15"/>
        <v>1020.1813129115051</v>
      </c>
      <c r="J112" s="168">
        <f t="shared" si="15"/>
        <v>930.91234746039379</v>
      </c>
      <c r="K112" s="168">
        <f t="shared" si="15"/>
        <v>921.85240936997525</v>
      </c>
      <c r="L112" s="168">
        <f t="shared" si="15"/>
        <v>891.20233677557451</v>
      </c>
      <c r="M112" s="168">
        <f t="shared" si="15"/>
        <v>884.74187707570047</v>
      </c>
      <c r="N112" s="168">
        <f t="shared" si="15"/>
        <v>764.04795024453119</v>
      </c>
      <c r="O112" s="168">
        <f t="shared" si="15"/>
        <v>727.03959606837736</v>
      </c>
      <c r="P112" s="168">
        <f t="shared" si="15"/>
        <v>659.92383981277339</v>
      </c>
      <c r="Q112" s="168">
        <f t="shared" si="15"/>
        <v>658.9163488806596</v>
      </c>
    </row>
    <row r="113" spans="1:17" ht="12" customHeight="1" x14ac:dyDescent="0.25">
      <c r="A113" s="158" t="s">
        <v>65</v>
      </c>
      <c r="B113" s="157">
        <f>SUM(B114:B115)</f>
        <v>1588.4099864332534</v>
      </c>
      <c r="C113" s="157">
        <f t="shared" ref="C113:Q113" si="16">SUM(C114:C115)</f>
        <v>1509.9122178384423</v>
      </c>
      <c r="D113" s="157">
        <f t="shared" si="16"/>
        <v>1242.7208450646388</v>
      </c>
      <c r="E113" s="157">
        <f t="shared" si="16"/>
        <v>1142.5673173049804</v>
      </c>
      <c r="F113" s="157">
        <f t="shared" si="16"/>
        <v>966.65177921810698</v>
      </c>
      <c r="G113" s="157">
        <f t="shared" si="16"/>
        <v>874.06986029796542</v>
      </c>
      <c r="H113" s="157">
        <f t="shared" si="16"/>
        <v>815.2966202506185</v>
      </c>
      <c r="I113" s="157">
        <f t="shared" si="16"/>
        <v>722.10674107169325</v>
      </c>
      <c r="J113" s="157">
        <f t="shared" si="16"/>
        <v>711.89003393952169</v>
      </c>
      <c r="K113" s="157">
        <f t="shared" si="16"/>
        <v>706.54795785770057</v>
      </c>
      <c r="L113" s="157">
        <f t="shared" si="16"/>
        <v>679.94308374964669</v>
      </c>
      <c r="M113" s="157">
        <f t="shared" si="16"/>
        <v>672.2078733176113</v>
      </c>
      <c r="N113" s="157">
        <f t="shared" si="16"/>
        <v>581.51533011967001</v>
      </c>
      <c r="O113" s="157">
        <f t="shared" si="16"/>
        <v>542.73135112970976</v>
      </c>
      <c r="P113" s="157">
        <f t="shared" si="16"/>
        <v>473.80747335431568</v>
      </c>
      <c r="Q113" s="157">
        <f t="shared" si="16"/>
        <v>475.37387028744911</v>
      </c>
    </row>
    <row r="114" spans="1:17" ht="12" customHeight="1" x14ac:dyDescent="0.25">
      <c r="A114" s="23" t="s">
        <v>149</v>
      </c>
      <c r="B114" s="156">
        <f>RES_hhdet_tes!B$126</f>
        <v>1585.6272423720081</v>
      </c>
      <c r="C114" s="156">
        <f>RES_hhdet_tes!C$126</f>
        <v>1505.0951277411887</v>
      </c>
      <c r="D114" s="156">
        <f>RES_hhdet_tes!D$126</f>
        <v>1238.8028113732862</v>
      </c>
      <c r="E114" s="156">
        <f>RES_hhdet_tes!E$126</f>
        <v>1133.792303266107</v>
      </c>
      <c r="F114" s="156">
        <f>RES_hhdet_tes!F$126</f>
        <v>964.85897794012715</v>
      </c>
      <c r="G114" s="156">
        <f>RES_hhdet_tes!G$126</f>
        <v>864.00940122964948</v>
      </c>
      <c r="H114" s="156">
        <f>RES_hhdet_tes!H$126</f>
        <v>808.94689801824893</v>
      </c>
      <c r="I114" s="156">
        <f>RES_hhdet_tes!I$126</f>
        <v>710.19797694660372</v>
      </c>
      <c r="J114" s="156">
        <f>RES_hhdet_tes!J$126</f>
        <v>706.74457229476502</v>
      </c>
      <c r="K114" s="156">
        <f>RES_hhdet_tes!K$126</f>
        <v>696.99780807862885</v>
      </c>
      <c r="L114" s="156">
        <f>RES_hhdet_tes!L$126</f>
        <v>674.92380921068298</v>
      </c>
      <c r="M114" s="156">
        <f>RES_hhdet_tes!M$126</f>
        <v>667.84663886340206</v>
      </c>
      <c r="N114" s="156">
        <f>RES_hhdet_tes!N$126</f>
        <v>577.62582682808272</v>
      </c>
      <c r="O114" s="156">
        <f>RES_hhdet_tes!O$126</f>
        <v>539.48140011665896</v>
      </c>
      <c r="P114" s="156">
        <f>RES_hhdet_tes!P$126</f>
        <v>470.4500671717297</v>
      </c>
      <c r="Q114" s="156">
        <f>RES_hhdet_tes!Q$126</f>
        <v>471.04013715222078</v>
      </c>
    </row>
    <row r="115" spans="1:17" ht="12" customHeight="1" x14ac:dyDescent="0.25">
      <c r="A115" s="23" t="s">
        <v>60</v>
      </c>
      <c r="B115" s="156">
        <f>RES_hhdet_tes!B$127</f>
        <v>2.7827440612452623</v>
      </c>
      <c r="C115" s="156">
        <f>RES_hhdet_tes!C$127</f>
        <v>4.8170900972536206</v>
      </c>
      <c r="D115" s="156">
        <f>RES_hhdet_tes!D$127</f>
        <v>3.9180336913526186</v>
      </c>
      <c r="E115" s="156">
        <f>RES_hhdet_tes!E$127</f>
        <v>8.7750140388733815</v>
      </c>
      <c r="F115" s="156">
        <f>RES_hhdet_tes!F$127</f>
        <v>1.7928012779798794</v>
      </c>
      <c r="G115" s="156">
        <f>RES_hhdet_tes!G$127</f>
        <v>10.060459068315945</v>
      </c>
      <c r="H115" s="156">
        <f>RES_hhdet_tes!H$127</f>
        <v>6.3497222323695484</v>
      </c>
      <c r="I115" s="156">
        <f>RES_hhdet_tes!I$127</f>
        <v>11.908764125089576</v>
      </c>
      <c r="J115" s="156">
        <f>RES_hhdet_tes!J$127</f>
        <v>5.1454616447567121</v>
      </c>
      <c r="K115" s="156">
        <f>RES_hhdet_tes!K$127</f>
        <v>9.550149779071667</v>
      </c>
      <c r="L115" s="156">
        <f>RES_hhdet_tes!L$127</f>
        <v>5.0192745389637583</v>
      </c>
      <c r="M115" s="156">
        <f>RES_hhdet_tes!M$127</f>
        <v>4.3612344542092147</v>
      </c>
      <c r="N115" s="156">
        <f>RES_hhdet_tes!N$127</f>
        <v>3.8895032915873449</v>
      </c>
      <c r="O115" s="156">
        <f>RES_hhdet_tes!O$127</f>
        <v>3.2499510130508038</v>
      </c>
      <c r="P115" s="156">
        <f>RES_hhdet_tes!P$127</f>
        <v>3.3574061825860015</v>
      </c>
      <c r="Q115" s="156">
        <f>RES_hhdet_tes!Q$127</f>
        <v>4.3337331352283268</v>
      </c>
    </row>
    <row r="116" spans="1:17" ht="12" customHeight="1" x14ac:dyDescent="0.25">
      <c r="A116" s="158" t="s">
        <v>112</v>
      </c>
      <c r="B116" s="157">
        <f>B117</f>
        <v>3.3296553529558328</v>
      </c>
      <c r="C116" s="157">
        <f t="shared" ref="C116:Q116" si="17">C117</f>
        <v>4.6622142826061239</v>
      </c>
      <c r="D116" s="157">
        <f t="shared" si="17"/>
        <v>4.8965651282299119</v>
      </c>
      <c r="E116" s="157">
        <f t="shared" si="17"/>
        <v>5.0567447039908444</v>
      </c>
      <c r="F116" s="157">
        <f t="shared" si="17"/>
        <v>5.0835770106906955</v>
      </c>
      <c r="G116" s="157">
        <f t="shared" si="17"/>
        <v>5.7346855591800896</v>
      </c>
      <c r="H116" s="157">
        <f t="shared" si="17"/>
        <v>6.3162158314453363</v>
      </c>
      <c r="I116" s="157">
        <f t="shared" si="17"/>
        <v>7.3517225463007243</v>
      </c>
      <c r="J116" s="157">
        <f t="shared" si="17"/>
        <v>7.9046535217378189</v>
      </c>
      <c r="K116" s="157">
        <f t="shared" si="17"/>
        <v>8.3889861114689914</v>
      </c>
      <c r="L116" s="157">
        <f t="shared" si="17"/>
        <v>8.9612548651673585</v>
      </c>
      <c r="M116" s="157">
        <f t="shared" si="17"/>
        <v>9.5548421003872761</v>
      </c>
      <c r="N116" s="157">
        <f t="shared" si="17"/>
        <v>9.385858469026811</v>
      </c>
      <c r="O116" s="157">
        <f t="shared" si="17"/>
        <v>10.716297782686725</v>
      </c>
      <c r="P116" s="157">
        <f t="shared" si="17"/>
        <v>11.233530583088019</v>
      </c>
      <c r="Q116" s="157">
        <f t="shared" si="17"/>
        <v>11.502666236158824</v>
      </c>
    </row>
    <row r="117" spans="1:17" ht="12" customHeight="1" x14ac:dyDescent="0.25">
      <c r="A117" s="23" t="s">
        <v>60</v>
      </c>
      <c r="B117" s="156">
        <f>RES_hhdet_tes!B$129</f>
        <v>3.3296553529558328</v>
      </c>
      <c r="C117" s="156">
        <f>RES_hhdet_tes!C$129</f>
        <v>4.6622142826061239</v>
      </c>
      <c r="D117" s="156">
        <f>RES_hhdet_tes!D$129</f>
        <v>4.8965651282299119</v>
      </c>
      <c r="E117" s="156">
        <f>RES_hhdet_tes!E$129</f>
        <v>5.0567447039908444</v>
      </c>
      <c r="F117" s="156">
        <f>RES_hhdet_tes!F$129</f>
        <v>5.0835770106906955</v>
      </c>
      <c r="G117" s="156">
        <f>RES_hhdet_tes!G$129</f>
        <v>5.7346855591800896</v>
      </c>
      <c r="H117" s="156">
        <f>RES_hhdet_tes!H$129</f>
        <v>6.3162158314453363</v>
      </c>
      <c r="I117" s="156">
        <f>RES_hhdet_tes!I$129</f>
        <v>7.3517225463007243</v>
      </c>
      <c r="J117" s="156">
        <f>RES_hhdet_tes!J$129</f>
        <v>7.9046535217378189</v>
      </c>
      <c r="K117" s="156">
        <f>RES_hhdet_tes!K$129</f>
        <v>8.3889861114689914</v>
      </c>
      <c r="L117" s="156">
        <f>RES_hhdet_tes!L$129</f>
        <v>8.9612548651673585</v>
      </c>
      <c r="M117" s="156">
        <f>RES_hhdet_tes!M$129</f>
        <v>9.5548421003872761</v>
      </c>
      <c r="N117" s="156">
        <f>RES_hhdet_tes!N$129</f>
        <v>9.385858469026811</v>
      </c>
      <c r="O117" s="156">
        <f>RES_hhdet_tes!O$129</f>
        <v>10.716297782686725</v>
      </c>
      <c r="P117" s="156">
        <f>RES_hhdet_tes!P$129</f>
        <v>11.233530583088019</v>
      </c>
      <c r="Q117" s="156">
        <f>RES_hhdet_tes!Q$129</f>
        <v>11.502666236158824</v>
      </c>
    </row>
    <row r="118" spans="1:17" ht="12" customHeight="1" x14ac:dyDescent="0.25">
      <c r="A118" s="158" t="s">
        <v>63</v>
      </c>
      <c r="B118" s="157">
        <f>SUM(B119:B120,B123:B124)</f>
        <v>201.26170380519221</v>
      </c>
      <c r="C118" s="157">
        <f t="shared" ref="C118:Q118" si="18">SUM(C119:C120,C123:C124)</f>
        <v>232.09066190901987</v>
      </c>
      <c r="D118" s="157">
        <f t="shared" si="18"/>
        <v>197.26731556719051</v>
      </c>
      <c r="E118" s="157">
        <f t="shared" si="18"/>
        <v>188.16457394160759</v>
      </c>
      <c r="F118" s="157">
        <f t="shared" si="18"/>
        <v>140.00563075706495</v>
      </c>
      <c r="G118" s="157">
        <f t="shared" si="18"/>
        <v>162.84742516181595</v>
      </c>
      <c r="H118" s="157">
        <f t="shared" si="18"/>
        <v>162.20628470149839</v>
      </c>
      <c r="I118" s="157">
        <f t="shared" si="18"/>
        <v>177.19457705402854</v>
      </c>
      <c r="J118" s="157">
        <f t="shared" si="18"/>
        <v>135.1015334347311</v>
      </c>
      <c r="K118" s="157">
        <f t="shared" si="18"/>
        <v>126.93781488587371</v>
      </c>
      <c r="L118" s="157">
        <f t="shared" si="18"/>
        <v>124.10660812957134</v>
      </c>
      <c r="M118" s="157">
        <f t="shared" si="18"/>
        <v>123.72125894652815</v>
      </c>
      <c r="N118" s="157">
        <f t="shared" si="18"/>
        <v>106.01234699203727</v>
      </c>
      <c r="O118" s="157">
        <f t="shared" si="18"/>
        <v>106.15283352464751</v>
      </c>
      <c r="P118" s="157">
        <f t="shared" si="18"/>
        <v>109.36709903176731</v>
      </c>
      <c r="Q118" s="157">
        <f t="shared" si="18"/>
        <v>106.88855494567891</v>
      </c>
    </row>
    <row r="119" spans="1:17" ht="12" customHeight="1" x14ac:dyDescent="0.25">
      <c r="A119" s="167" t="s">
        <v>148</v>
      </c>
      <c r="B119" s="132">
        <f>RES_hhdet_tes!B$131</f>
        <v>169.40577342330772</v>
      </c>
      <c r="C119" s="132">
        <f>RES_hhdet_tes!C$131</f>
        <v>195.53117102820616</v>
      </c>
      <c r="D119" s="132">
        <f>RES_hhdet_tes!D$131</f>
        <v>168.53513509591914</v>
      </c>
      <c r="E119" s="132">
        <f>RES_hhdet_tes!E$131</f>
        <v>156.95809376739874</v>
      </c>
      <c r="F119" s="132">
        <f>RES_hhdet_tes!F$131</f>
        <v>117.98975544065441</v>
      </c>
      <c r="G119" s="132">
        <f>RES_hhdet_tes!G$131</f>
        <v>139.94877482865613</v>
      </c>
      <c r="H119" s="132">
        <f>RES_hhdet_tes!H$131</f>
        <v>148.52459256808683</v>
      </c>
      <c r="I119" s="132">
        <f>RES_hhdet_tes!I$131</f>
        <v>159.16954975206167</v>
      </c>
      <c r="J119" s="132">
        <f>RES_hhdet_tes!J$131</f>
        <v>127.76700085434506</v>
      </c>
      <c r="K119" s="132">
        <f>RES_hhdet_tes!K$131</f>
        <v>126.1168845082787</v>
      </c>
      <c r="L119" s="132">
        <f>RES_hhdet_tes!L$131</f>
        <v>119.67253409403776</v>
      </c>
      <c r="M119" s="132">
        <f>RES_hhdet_tes!M$131</f>
        <v>123.02362356156034</v>
      </c>
      <c r="N119" s="132">
        <f>RES_hhdet_tes!N$131</f>
        <v>103.85339022641432</v>
      </c>
      <c r="O119" s="132">
        <f>RES_hhdet_tes!O$131</f>
        <v>104.07755520473663</v>
      </c>
      <c r="P119" s="132">
        <f>RES_hhdet_tes!P$131</f>
        <v>98.858514572530396</v>
      </c>
      <c r="Q119" s="132">
        <f>RES_hhdet_tes!Q$131</f>
        <v>100.48084696416286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31.855930381884502</v>
      </c>
      <c r="C123" s="162">
        <f>RES_hhdet_tes!C$135</f>
        <v>36.559490880813705</v>
      </c>
      <c r="D123" s="162">
        <f>RES_hhdet_tes!D$135</f>
        <v>28.732180471271377</v>
      </c>
      <c r="E123" s="162">
        <f>RES_hhdet_tes!E$135</f>
        <v>31.206480174208842</v>
      </c>
      <c r="F123" s="162">
        <f>RES_hhdet_tes!F$135</f>
        <v>22.015875316410551</v>
      </c>
      <c r="G123" s="162">
        <f>RES_hhdet_tes!G$135</f>
        <v>22.898650333159829</v>
      </c>
      <c r="H123" s="162">
        <f>RES_hhdet_tes!H$135</f>
        <v>13.681692133411566</v>
      </c>
      <c r="I123" s="162">
        <f>RES_hhdet_tes!I$135</f>
        <v>18.025027301966862</v>
      </c>
      <c r="J123" s="162">
        <f>RES_hhdet_tes!J$135</f>
        <v>7.3345325803860453</v>
      </c>
      <c r="K123" s="162">
        <f>RES_hhdet_tes!K$135</f>
        <v>0.82093037759501009</v>
      </c>
      <c r="L123" s="162">
        <f>RES_hhdet_tes!L$135</f>
        <v>4.4340740355335839</v>
      </c>
      <c r="M123" s="162">
        <f>RES_hhdet_tes!M$135</f>
        <v>0.69763538496780597</v>
      </c>
      <c r="N123" s="162">
        <f>RES_hhdet_tes!N$135</f>
        <v>2.158956765622944</v>
      </c>
      <c r="O123" s="162">
        <f>RES_hhdet_tes!O$135</f>
        <v>2.0752783199108769</v>
      </c>
      <c r="P123" s="162">
        <f>RES_hhdet_tes!P$135</f>
        <v>10.508584459236914</v>
      </c>
      <c r="Q123" s="162">
        <f>RES_hhdet_tes!Q$135</f>
        <v>6.4077079815160447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108.50893917354759</v>
      </c>
      <c r="C127" s="157">
        <f t="shared" ref="C127:Q127" si="21">SUM(C128:C129)</f>
        <v>127.36972252681426</v>
      </c>
      <c r="D127" s="157">
        <f t="shared" si="21"/>
        <v>122.21220038129293</v>
      </c>
      <c r="E127" s="157">
        <f t="shared" si="21"/>
        <v>113.63889812969062</v>
      </c>
      <c r="F127" s="157">
        <f t="shared" si="21"/>
        <v>72.479042981143721</v>
      </c>
      <c r="G127" s="157">
        <f t="shared" si="21"/>
        <v>150.92469258700169</v>
      </c>
      <c r="H127" s="157">
        <f t="shared" si="21"/>
        <v>115.47645677613343</v>
      </c>
      <c r="I127" s="157">
        <f t="shared" si="21"/>
        <v>113.52827223948262</v>
      </c>
      <c r="J127" s="157">
        <f t="shared" si="21"/>
        <v>76.01612656440318</v>
      </c>
      <c r="K127" s="157">
        <f t="shared" si="21"/>
        <v>79.977650514932108</v>
      </c>
      <c r="L127" s="157">
        <f t="shared" si="21"/>
        <v>78.191390031189115</v>
      </c>
      <c r="M127" s="157">
        <f t="shared" si="21"/>
        <v>79.257902711173742</v>
      </c>
      <c r="N127" s="157">
        <f t="shared" si="21"/>
        <v>67.134414663797145</v>
      </c>
      <c r="O127" s="157">
        <f t="shared" si="21"/>
        <v>67.439113631333385</v>
      </c>
      <c r="P127" s="157">
        <f t="shared" si="21"/>
        <v>65.515736843602454</v>
      </c>
      <c r="Q127" s="157">
        <f t="shared" si="21"/>
        <v>65.15125741137274</v>
      </c>
    </row>
    <row r="128" spans="1:17" ht="12" customHeight="1" x14ac:dyDescent="0.25">
      <c r="A128" s="23" t="s">
        <v>57</v>
      </c>
      <c r="B128" s="156">
        <f>RES_hhdet_tes!B$140</f>
        <v>72.811441340943503</v>
      </c>
      <c r="C128" s="156">
        <f>RES_hhdet_tes!C$140</f>
        <v>86.720221418320364</v>
      </c>
      <c r="D128" s="156">
        <f>RES_hhdet_tes!D$140</f>
        <v>87.858520771606692</v>
      </c>
      <c r="E128" s="156">
        <f>RES_hhdet_tes!E$140</f>
        <v>97.007126442621228</v>
      </c>
      <c r="F128" s="156">
        <f>RES_hhdet_tes!F$140</f>
        <v>56.591236379795838</v>
      </c>
      <c r="G128" s="156">
        <f>RES_hhdet_tes!G$140</f>
        <v>138.89538875082056</v>
      </c>
      <c r="H128" s="156">
        <f>RES_hhdet_tes!H$140</f>
        <v>65.595231299148082</v>
      </c>
      <c r="I128" s="156">
        <f>RES_hhdet_tes!I$140</f>
        <v>104.49378368452989</v>
      </c>
      <c r="J128" s="156">
        <f>RES_hhdet_tes!J$140</f>
        <v>49.051935725076625</v>
      </c>
      <c r="K128" s="156">
        <f>RES_hhdet_tes!K$140</f>
        <v>75.289264724493037</v>
      </c>
      <c r="L128" s="156">
        <f>RES_hhdet_tes!L$140</f>
        <v>58.386102708675494</v>
      </c>
      <c r="M128" s="156">
        <f>RES_hhdet_tes!M$140</f>
        <v>56.593140834772846</v>
      </c>
      <c r="N128" s="156">
        <f>RES_hhdet_tes!N$140</f>
        <v>44.033770217231712</v>
      </c>
      <c r="O128" s="156">
        <f>RES_hhdet_tes!O$140</f>
        <v>46.868571059938091</v>
      </c>
      <c r="P128" s="156">
        <f>RES_hhdet_tes!P$140</f>
        <v>45.50569502352247</v>
      </c>
      <c r="Q128" s="156">
        <f>RES_hhdet_tes!Q$140</f>
        <v>48.908435181539716</v>
      </c>
    </row>
    <row r="129" spans="1:17" ht="12" customHeight="1" x14ac:dyDescent="0.25">
      <c r="A129" s="29" t="s">
        <v>140</v>
      </c>
      <c r="B129" s="57">
        <f>RES_hhdet_tes!B$141</f>
        <v>35.697497832604093</v>
      </c>
      <c r="C129" s="57">
        <f>RES_hhdet_tes!C$141</f>
        <v>40.649501108493887</v>
      </c>
      <c r="D129" s="57">
        <f>RES_hhdet_tes!D$141</f>
        <v>34.353679609686239</v>
      </c>
      <c r="E129" s="57">
        <f>RES_hhdet_tes!E$141</f>
        <v>16.631771687069392</v>
      </c>
      <c r="F129" s="57">
        <f>RES_hhdet_tes!F$141</f>
        <v>15.887806601347883</v>
      </c>
      <c r="G129" s="57">
        <f>RES_hhdet_tes!G$141</f>
        <v>12.029303836181116</v>
      </c>
      <c r="H129" s="57">
        <f>RES_hhdet_tes!H$141</f>
        <v>49.881225476985342</v>
      </c>
      <c r="I129" s="57">
        <f>RES_hhdet_tes!I$141</f>
        <v>9.0344885549527252</v>
      </c>
      <c r="J129" s="57">
        <f>RES_hhdet_tes!J$141</f>
        <v>26.964190839326559</v>
      </c>
      <c r="K129" s="57">
        <f>RES_hhdet_tes!K$141</f>
        <v>4.6883857904390656</v>
      </c>
      <c r="L129" s="57">
        <f>RES_hhdet_tes!L$141</f>
        <v>19.805287322513614</v>
      </c>
      <c r="M129" s="57">
        <f>RES_hhdet_tes!M$141</f>
        <v>22.664761876400895</v>
      </c>
      <c r="N129" s="57">
        <f>RES_hhdet_tes!N$141</f>
        <v>23.100644446565429</v>
      </c>
      <c r="O129" s="57">
        <f>RES_hhdet_tes!O$141</f>
        <v>20.570542571395286</v>
      </c>
      <c r="P129" s="57">
        <f>RES_hhdet_tes!P$141</f>
        <v>20.01004182007998</v>
      </c>
      <c r="Q129" s="57">
        <f>RES_hhdet_tes!Q$141</f>
        <v>16.24282222983302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0.65706084423033317</v>
      </c>
      <c r="C131" s="175">
        <f t="shared" si="22"/>
        <v>0.65931755892066379</v>
      </c>
      <c r="D131" s="175">
        <f t="shared" si="22"/>
        <v>0.65703817084552973</v>
      </c>
      <c r="E131" s="175">
        <f t="shared" si="22"/>
        <v>0.65344522110430214</v>
      </c>
      <c r="F131" s="175">
        <f t="shared" si="22"/>
        <v>0.66178442042263375</v>
      </c>
      <c r="G131" s="175">
        <f t="shared" si="22"/>
        <v>0.64083445420248319</v>
      </c>
      <c r="H131" s="175">
        <f t="shared" si="22"/>
        <v>0.67063585194756814</v>
      </c>
      <c r="I131" s="175">
        <f t="shared" si="22"/>
        <v>0.65871700803894517</v>
      </c>
      <c r="J131" s="175">
        <f t="shared" si="22"/>
        <v>0.67991212052943739</v>
      </c>
      <c r="K131" s="175">
        <f t="shared" si="22"/>
        <v>0.67322345770125924</v>
      </c>
      <c r="L131" s="175">
        <f t="shared" si="22"/>
        <v>0.68386724765261186</v>
      </c>
      <c r="M131" s="175">
        <f t="shared" si="22"/>
        <v>0.6900823283506613</v>
      </c>
      <c r="N131" s="175">
        <f t="shared" si="22"/>
        <v>0.69760635195937137</v>
      </c>
      <c r="O131" s="175">
        <f t="shared" si="22"/>
        <v>0.69684402212048036</v>
      </c>
      <c r="P131" s="175">
        <f t="shared" si="22"/>
        <v>0.69775013635950833</v>
      </c>
      <c r="Q131" s="175">
        <f t="shared" si="22"/>
        <v>0.6972167315646659</v>
      </c>
    </row>
    <row r="132" spans="1:17" ht="12" customHeight="1" x14ac:dyDescent="0.25">
      <c r="A132" s="158" t="s">
        <v>65</v>
      </c>
      <c r="B132" s="169">
        <f t="shared" si="22"/>
        <v>0.66789433896965844</v>
      </c>
      <c r="C132" s="169">
        <f t="shared" si="22"/>
        <v>0.67119091360325389</v>
      </c>
      <c r="D132" s="169">
        <f t="shared" si="22"/>
        <v>0.67169160905431968</v>
      </c>
      <c r="E132" s="169">
        <f t="shared" si="22"/>
        <v>0.67318264508715142</v>
      </c>
      <c r="F132" s="169">
        <f t="shared" si="22"/>
        <v>0.67251926340388413</v>
      </c>
      <c r="G132" s="169">
        <f t="shared" si="22"/>
        <v>0.67699483080779366</v>
      </c>
      <c r="H132" s="169">
        <f t="shared" si="22"/>
        <v>0.67765239847011716</v>
      </c>
      <c r="I132" s="169">
        <f t="shared" si="22"/>
        <v>0.68268041543293245</v>
      </c>
      <c r="J132" s="169">
        <f t="shared" si="22"/>
        <v>0.68240910508997765</v>
      </c>
      <c r="K132" s="169">
        <f t="shared" si="22"/>
        <v>0.68834615192972481</v>
      </c>
      <c r="L132" s="169">
        <f t="shared" si="22"/>
        <v>0.69150769652946154</v>
      </c>
      <c r="M132" s="169">
        <f t="shared" si="22"/>
        <v>0.69692396711885884</v>
      </c>
      <c r="N132" s="169">
        <f t="shared" si="22"/>
        <v>0.70185025642346599</v>
      </c>
      <c r="O132" s="169">
        <f t="shared" si="22"/>
        <v>0.70175482577258219</v>
      </c>
      <c r="P132" s="169">
        <f t="shared" si="22"/>
        <v>0.70235818267670169</v>
      </c>
      <c r="Q132" s="169">
        <f t="shared" si="22"/>
        <v>0.70314813492713613</v>
      </c>
    </row>
    <row r="133" spans="1:17" ht="12" customHeight="1" x14ac:dyDescent="0.25">
      <c r="A133" s="23" t="s">
        <v>149</v>
      </c>
      <c r="B133" s="73">
        <f t="shared" si="22"/>
        <v>0.66750529099664935</v>
      </c>
      <c r="C133" s="73">
        <f t="shared" si="22"/>
        <v>0.67048532118715576</v>
      </c>
      <c r="D133" s="73">
        <f t="shared" si="22"/>
        <v>0.67099487478923459</v>
      </c>
      <c r="E133" s="73">
        <f t="shared" si="22"/>
        <v>0.67148418551084099</v>
      </c>
      <c r="F133" s="73">
        <f t="shared" si="22"/>
        <v>0.67211029042562287</v>
      </c>
      <c r="G133" s="73">
        <f t="shared" si="22"/>
        <v>0.67445816171456097</v>
      </c>
      <c r="H133" s="73">
        <f t="shared" si="22"/>
        <v>0.67594211278186378</v>
      </c>
      <c r="I133" s="73">
        <f t="shared" si="22"/>
        <v>0.67906717486766799</v>
      </c>
      <c r="J133" s="73">
        <f t="shared" si="22"/>
        <v>0.68083486237484436</v>
      </c>
      <c r="K133" s="73">
        <f t="shared" si="22"/>
        <v>0.68541925408966931</v>
      </c>
      <c r="L133" s="73">
        <f t="shared" si="22"/>
        <v>0.68992487358195609</v>
      </c>
      <c r="M133" s="73">
        <f t="shared" si="22"/>
        <v>0.69554735690238068</v>
      </c>
      <c r="N133" s="73">
        <f t="shared" si="22"/>
        <v>0.70044402946939932</v>
      </c>
      <c r="O133" s="73">
        <f t="shared" si="22"/>
        <v>0.70049624938822952</v>
      </c>
      <c r="P133" s="73">
        <f t="shared" si="22"/>
        <v>0.7008694338966861</v>
      </c>
      <c r="Q133" s="73">
        <f t="shared" si="22"/>
        <v>0.70123296921229772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</v>
      </c>
      <c r="E134" s="73">
        <f t="shared" si="22"/>
        <v>1.0000000000000002</v>
      </c>
      <c r="F134" s="73">
        <f t="shared" si="22"/>
        <v>0.99999999999999989</v>
      </c>
      <c r="G134" s="73">
        <f t="shared" si="22"/>
        <v>1.0000000000000007</v>
      </c>
      <c r="H134" s="73">
        <f t="shared" si="22"/>
        <v>0.99999999999999989</v>
      </c>
      <c r="I134" s="73">
        <f t="shared" si="22"/>
        <v>0.99999999999999967</v>
      </c>
      <c r="J134" s="73">
        <f t="shared" si="22"/>
        <v>1</v>
      </c>
      <c r="K134" s="73">
        <f t="shared" si="22"/>
        <v>0.99999999999999978</v>
      </c>
      <c r="L134" s="73">
        <f t="shared" si="22"/>
        <v>0.99999999999999944</v>
      </c>
      <c r="M134" s="73">
        <f t="shared" si="22"/>
        <v>0.99999999999999978</v>
      </c>
      <c r="N134" s="73">
        <f t="shared" si="22"/>
        <v>1</v>
      </c>
      <c r="O134" s="73">
        <f t="shared" si="22"/>
        <v>0.99999999999999978</v>
      </c>
      <c r="P134" s="73">
        <f t="shared" si="22"/>
        <v>0.99999999999999989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1.4777416635507938</v>
      </c>
      <c r="C135" s="169">
        <f t="shared" si="22"/>
        <v>1.5699071428223996</v>
      </c>
      <c r="D135" s="169">
        <f t="shared" si="22"/>
        <v>1.6050500735985054</v>
      </c>
      <c r="E135" s="169">
        <f t="shared" si="22"/>
        <v>1.6360240366828693</v>
      </c>
      <c r="F135" s="169">
        <f t="shared" si="22"/>
        <v>1.6622832942033237</v>
      </c>
      <c r="G135" s="169">
        <f t="shared" si="22"/>
        <v>1.7115645214715194</v>
      </c>
      <c r="H135" s="169">
        <f t="shared" si="22"/>
        <v>1.7581758276942694</v>
      </c>
      <c r="I135" s="169">
        <f t="shared" si="22"/>
        <v>1.8217467758801222</v>
      </c>
      <c r="J135" s="169">
        <f t="shared" si="22"/>
        <v>1.9209276829976756</v>
      </c>
      <c r="K135" s="169">
        <f t="shared" si="22"/>
        <v>2.0632038088283586</v>
      </c>
      <c r="L135" s="169">
        <f t="shared" si="22"/>
        <v>2.1371330560228761</v>
      </c>
      <c r="M135" s="169">
        <f t="shared" si="22"/>
        <v>2.2069930482860056</v>
      </c>
      <c r="N135" s="169">
        <f t="shared" si="22"/>
        <v>2.2225994184352205</v>
      </c>
      <c r="O135" s="169">
        <f t="shared" si="22"/>
        <v>2.3671414216712341</v>
      </c>
      <c r="P135" s="169">
        <f t="shared" si="22"/>
        <v>2.4610597487470973</v>
      </c>
      <c r="Q135" s="169">
        <f t="shared" si="22"/>
        <v>2.571114282628824</v>
      </c>
    </row>
    <row r="136" spans="1:17" ht="12" customHeight="1" x14ac:dyDescent="0.25">
      <c r="A136" s="23" t="s">
        <v>60</v>
      </c>
      <c r="B136" s="73">
        <f t="shared" si="22"/>
        <v>1.4777416635507938</v>
      </c>
      <c r="C136" s="73">
        <f t="shared" si="22"/>
        <v>1.5699071428223996</v>
      </c>
      <c r="D136" s="73">
        <f t="shared" si="22"/>
        <v>1.6050500735985054</v>
      </c>
      <c r="E136" s="73">
        <f t="shared" si="22"/>
        <v>1.6360240366828693</v>
      </c>
      <c r="F136" s="73">
        <f t="shared" si="22"/>
        <v>1.6622832942033237</v>
      </c>
      <c r="G136" s="73">
        <f t="shared" si="22"/>
        <v>1.7115645214715194</v>
      </c>
      <c r="H136" s="73">
        <f t="shared" si="22"/>
        <v>1.7581758276942694</v>
      </c>
      <c r="I136" s="73">
        <f t="shared" si="22"/>
        <v>1.8217467758801222</v>
      </c>
      <c r="J136" s="73">
        <f t="shared" si="22"/>
        <v>1.9209276829976756</v>
      </c>
      <c r="K136" s="73">
        <f t="shared" si="22"/>
        <v>2.0632038088283586</v>
      </c>
      <c r="L136" s="73">
        <f t="shared" si="22"/>
        <v>2.1371330560228761</v>
      </c>
      <c r="M136" s="73">
        <f t="shared" si="22"/>
        <v>2.2069930482860056</v>
      </c>
      <c r="N136" s="73">
        <f t="shared" si="22"/>
        <v>2.2225994184352205</v>
      </c>
      <c r="O136" s="73">
        <f t="shared" si="22"/>
        <v>2.3671414216712341</v>
      </c>
      <c r="P136" s="73">
        <f t="shared" si="22"/>
        <v>2.4610597487470973</v>
      </c>
      <c r="Q136" s="73">
        <f t="shared" si="22"/>
        <v>2.571114282628824</v>
      </c>
    </row>
    <row r="137" spans="1:17" ht="12" customHeight="1" x14ac:dyDescent="0.25">
      <c r="A137" s="158" t="s">
        <v>63</v>
      </c>
      <c r="B137" s="169">
        <f t="shared" si="22"/>
        <v>0.7168764535594655</v>
      </c>
      <c r="C137" s="169">
        <f t="shared" si="22"/>
        <v>0.72253107327720167</v>
      </c>
      <c r="D137" s="169">
        <f t="shared" si="22"/>
        <v>0.72581456658673349</v>
      </c>
      <c r="E137" s="169">
        <f t="shared" si="22"/>
        <v>0.72291837424595873</v>
      </c>
      <c r="F137" s="169">
        <f t="shared" si="22"/>
        <v>0.72585257398887459</v>
      </c>
      <c r="G137" s="169">
        <f t="shared" si="22"/>
        <v>0.7321121878602258</v>
      </c>
      <c r="H137" s="169">
        <f t="shared" si="22"/>
        <v>0.74629508476203221</v>
      </c>
      <c r="I137" s="169">
        <f t="shared" si="22"/>
        <v>0.74789050865337292</v>
      </c>
      <c r="J137" s="169">
        <f t="shared" si="22"/>
        <v>0.75487148049738884</v>
      </c>
      <c r="K137" s="169">
        <f t="shared" si="22"/>
        <v>0.76243764223544797</v>
      </c>
      <c r="L137" s="169">
        <f t="shared" si="22"/>
        <v>0.76144346171132948</v>
      </c>
      <c r="M137" s="169">
        <f t="shared" si="22"/>
        <v>0.76650281178632507</v>
      </c>
      <c r="N137" s="169">
        <f t="shared" si="22"/>
        <v>0.76802978059286831</v>
      </c>
      <c r="O137" s="169">
        <f t="shared" si="22"/>
        <v>0.76953706602204885</v>
      </c>
      <c r="P137" s="169">
        <f t="shared" si="22"/>
        <v>0.76494357671936175</v>
      </c>
      <c r="Q137" s="169">
        <f t="shared" si="22"/>
        <v>0.76894967988180496</v>
      </c>
    </row>
    <row r="138" spans="1:17" ht="12" customHeight="1" x14ac:dyDescent="0.25">
      <c r="A138" s="167" t="s">
        <v>148</v>
      </c>
      <c r="B138" s="174">
        <f t="shared" si="22"/>
        <v>0.75248834553440613</v>
      </c>
      <c r="C138" s="174">
        <f t="shared" si="22"/>
        <v>0.75456709774158692</v>
      </c>
      <c r="D138" s="174">
        <f t="shared" si="22"/>
        <v>0.75491399281171545</v>
      </c>
      <c r="E138" s="174">
        <f t="shared" si="22"/>
        <v>0.75525042739462467</v>
      </c>
      <c r="F138" s="174">
        <f t="shared" si="22"/>
        <v>0.755680611879889</v>
      </c>
      <c r="G138" s="174">
        <f t="shared" si="22"/>
        <v>0.75697658445410199</v>
      </c>
      <c r="H138" s="174">
        <f t="shared" si="22"/>
        <v>0.75832731735993708</v>
      </c>
      <c r="I138" s="174">
        <f t="shared" si="22"/>
        <v>0.75980974264927092</v>
      </c>
      <c r="J138" s="174">
        <f t="shared" si="22"/>
        <v>0.76066262364331649</v>
      </c>
      <c r="K138" s="174">
        <f t="shared" si="22"/>
        <v>0.76305828169203249</v>
      </c>
      <c r="L138" s="174">
        <f t="shared" si="22"/>
        <v>0.7645638361490934</v>
      </c>
      <c r="M138" s="174">
        <f t="shared" si="22"/>
        <v>0.76700415847443892</v>
      </c>
      <c r="N138" s="174">
        <f t="shared" si="22"/>
        <v>0.76982085710842663</v>
      </c>
      <c r="O138" s="174">
        <f t="shared" si="22"/>
        <v>0.77127891529731518</v>
      </c>
      <c r="P138" s="174">
        <f t="shared" si="22"/>
        <v>0.77311708270904778</v>
      </c>
      <c r="Q138" s="174">
        <f t="shared" si="22"/>
        <v>0.77405113249822377</v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0.5727355278258075</v>
      </c>
      <c r="C142" s="171">
        <f t="shared" si="22"/>
        <v>0.58882707724429006</v>
      </c>
      <c r="D142" s="171">
        <f t="shared" si="22"/>
        <v>0.5919680468133357</v>
      </c>
      <c r="E142" s="171">
        <f t="shared" si="22"/>
        <v>0.5948386430398962</v>
      </c>
      <c r="F142" s="171">
        <f t="shared" si="22"/>
        <v>0.59911510749779795</v>
      </c>
      <c r="G142" s="171">
        <f t="shared" si="22"/>
        <v>0.60971262145713745</v>
      </c>
      <c r="H142" s="171">
        <f t="shared" si="22"/>
        <v>0.63663715234028684</v>
      </c>
      <c r="I142" s="171">
        <f t="shared" si="22"/>
        <v>0.65689434785279621</v>
      </c>
      <c r="J142" s="171">
        <f t="shared" si="22"/>
        <v>0.66648086348909918</v>
      </c>
      <c r="K142" s="171">
        <f t="shared" si="22"/>
        <v>0.67775033571654197</v>
      </c>
      <c r="L142" s="171">
        <f t="shared" si="22"/>
        <v>0.68589241167330717</v>
      </c>
      <c r="M142" s="171">
        <f t="shared" si="22"/>
        <v>0.68728263339096318</v>
      </c>
      <c r="N142" s="171">
        <f t="shared" si="22"/>
        <v>0.69072499645006913</v>
      </c>
      <c r="O142" s="171">
        <f t="shared" si="22"/>
        <v>0.69124595616051232</v>
      </c>
      <c r="P142" s="171">
        <f t="shared" si="22"/>
        <v>0.69574704203817561</v>
      </c>
      <c r="Q142" s="171">
        <f t="shared" si="22"/>
        <v>0.69692357362472213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>
        <f t="shared" si="22"/>
        <v>0.46624982619903504</v>
      </c>
      <c r="C146" s="169">
        <f t="shared" si="22"/>
        <v>0.47420672452695717</v>
      </c>
      <c r="D146" s="169">
        <f t="shared" si="22"/>
        <v>0.46983290637984132</v>
      </c>
      <c r="E146" s="169">
        <f t="shared" si="22"/>
        <v>0.44132618633460263</v>
      </c>
      <c r="F146" s="169">
        <f t="shared" si="22"/>
        <v>0.4642137319066883</v>
      </c>
      <c r="G146" s="169">
        <f t="shared" si="22"/>
        <v>0.43664430359945527</v>
      </c>
      <c r="H146" s="169">
        <f t="shared" si="22"/>
        <v>0.53679118418301974</v>
      </c>
      <c r="I146" s="169">
        <f t="shared" si="22"/>
        <v>0.4540653312513977</v>
      </c>
      <c r="J146" s="169">
        <f t="shared" si="22"/>
        <v>0.53204070762292754</v>
      </c>
      <c r="K146" s="169">
        <f t="shared" si="22"/>
        <v>0.46414188309061699</v>
      </c>
      <c r="L146" s="169">
        <f t="shared" si="22"/>
        <v>0.51198391140893318</v>
      </c>
      <c r="M146" s="169">
        <f t="shared" si="22"/>
        <v>0.5220972569053085</v>
      </c>
      <c r="N146" s="169">
        <f t="shared" si="22"/>
        <v>0.53948522331264892</v>
      </c>
      <c r="O146" s="169">
        <f t="shared" si="22"/>
        <v>0.52906142419246194</v>
      </c>
      <c r="P146" s="169">
        <f t="shared" si="22"/>
        <v>0.52982945303865792</v>
      </c>
      <c r="Q146" s="169">
        <f t="shared" ref="Q146" si="23">IF(Q127=0,"",Q127/Q108)</f>
        <v>0.51904258865475128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0.39010088406015248</v>
      </c>
      <c r="C147" s="73">
        <f t="shared" si="24"/>
        <v>0.4001418942721453</v>
      </c>
      <c r="D147" s="73">
        <f t="shared" si="24"/>
        <v>0.40561049489689699</v>
      </c>
      <c r="E147" s="73">
        <f t="shared" si="24"/>
        <v>0.40997040936541695</v>
      </c>
      <c r="F147" s="73">
        <f t="shared" si="24"/>
        <v>0.41463966158031806</v>
      </c>
      <c r="G147" s="73">
        <f t="shared" si="24"/>
        <v>0.41985269041365147</v>
      </c>
      <c r="H147" s="73">
        <f t="shared" si="24"/>
        <v>0.42684140361123918</v>
      </c>
      <c r="I147" s="73">
        <f t="shared" si="24"/>
        <v>0.43734155332979852</v>
      </c>
      <c r="J147" s="73">
        <f t="shared" si="24"/>
        <v>0.44667612715261262</v>
      </c>
      <c r="K147" s="73">
        <f t="shared" si="24"/>
        <v>0.45194056816430944</v>
      </c>
      <c r="L147" s="73">
        <f t="shared" si="24"/>
        <v>0.45402243116821928</v>
      </c>
      <c r="M147" s="73">
        <f t="shared" si="24"/>
        <v>0.45546163540416934</v>
      </c>
      <c r="N147" s="73">
        <f t="shared" si="24"/>
        <v>0.45692411828394297</v>
      </c>
      <c r="O147" s="73">
        <f t="shared" si="24"/>
        <v>0.45703133782468441</v>
      </c>
      <c r="P147" s="73">
        <f t="shared" si="24"/>
        <v>0.45762069021526375</v>
      </c>
      <c r="Q147" s="73">
        <f t="shared" si="24"/>
        <v>0.46185745060430289</v>
      </c>
    </row>
    <row r="148" spans="1:17" ht="12" customHeight="1" x14ac:dyDescent="0.25">
      <c r="A148" s="29" t="s">
        <v>140</v>
      </c>
      <c r="B148" s="65">
        <f t="shared" si="24"/>
        <v>0.77469684796466554</v>
      </c>
      <c r="C148" s="65">
        <f t="shared" si="24"/>
        <v>0.78365500990638992</v>
      </c>
      <c r="D148" s="65">
        <f t="shared" si="24"/>
        <v>0.78955226740989037</v>
      </c>
      <c r="E148" s="65">
        <f t="shared" si="24"/>
        <v>0.796758466511019</v>
      </c>
      <c r="F148" s="65">
        <f t="shared" si="24"/>
        <v>0.808540454884353</v>
      </c>
      <c r="G148" s="65">
        <f t="shared" si="24"/>
        <v>0.8112870967348994</v>
      </c>
      <c r="H148" s="65">
        <f t="shared" si="24"/>
        <v>0.81176687928666091</v>
      </c>
      <c r="I148" s="65">
        <f t="shared" si="24"/>
        <v>0.81415048775193566</v>
      </c>
      <c r="J148" s="65">
        <f t="shared" si="24"/>
        <v>0.81558704855080577</v>
      </c>
      <c r="K148" s="65">
        <f t="shared" si="24"/>
        <v>0.81938119029528944</v>
      </c>
      <c r="L148" s="65">
        <f t="shared" si="24"/>
        <v>0.82094588220241482</v>
      </c>
      <c r="M148" s="65">
        <f t="shared" si="24"/>
        <v>0.82260823392383975</v>
      </c>
      <c r="N148" s="65">
        <f t="shared" si="24"/>
        <v>0.82291768261760989</v>
      </c>
      <c r="O148" s="65">
        <f t="shared" si="24"/>
        <v>0.82548538948697825</v>
      </c>
      <c r="P148" s="65">
        <f t="shared" si="24"/>
        <v>0.82636197676476142</v>
      </c>
      <c r="Q148" s="65">
        <f t="shared" si="24"/>
        <v>0.82757960549257703</v>
      </c>
    </row>
    <row r="150" spans="1:17" ht="12" customHeight="1" x14ac:dyDescent="0.25">
      <c r="A150" s="152" t="s">
        <v>121</v>
      </c>
      <c r="B150" s="168">
        <f>SUM(B151,B154,B156,B165)</f>
        <v>493.09916650917</v>
      </c>
      <c r="C150" s="168">
        <f t="shared" ref="C150:Q150" si="25">SUM(C151,C154,C156,C165)</f>
        <v>572.55594581350385</v>
      </c>
      <c r="D150" s="168">
        <f t="shared" si="25"/>
        <v>572.25062831942262</v>
      </c>
      <c r="E150" s="168">
        <f t="shared" si="25"/>
        <v>625.11900587498235</v>
      </c>
      <c r="F150" s="168">
        <f t="shared" si="25"/>
        <v>360.57027047982973</v>
      </c>
      <c r="G150" s="168">
        <f t="shared" si="25"/>
        <v>873.98194693933601</v>
      </c>
      <c r="H150" s="168">
        <f t="shared" si="25"/>
        <v>405.9918384728656</v>
      </c>
      <c r="I150" s="168">
        <f t="shared" si="25"/>
        <v>631.22077880740574</v>
      </c>
      <c r="J150" s="168">
        <f t="shared" si="25"/>
        <v>290.11820600674525</v>
      </c>
      <c r="K150" s="168">
        <f t="shared" si="25"/>
        <v>440.11209446635399</v>
      </c>
      <c r="L150" s="168">
        <f t="shared" si="25"/>
        <v>339.73770739688473</v>
      </c>
      <c r="M150" s="168">
        <f t="shared" si="25"/>
        <v>328.26423705039332</v>
      </c>
      <c r="N150" s="168">
        <f t="shared" si="25"/>
        <v>254.59704816571556</v>
      </c>
      <c r="O150" s="168">
        <f t="shared" si="25"/>
        <v>270.9238931192782</v>
      </c>
      <c r="P150" s="168">
        <f t="shared" si="25"/>
        <v>262.70701803233169</v>
      </c>
      <c r="Q150" s="168">
        <f t="shared" si="25"/>
        <v>279.76113974288398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493.09916650917</v>
      </c>
      <c r="C165" s="157">
        <f t="shared" ref="C165:Q165" si="31">SUM(C166:C167)</f>
        <v>572.55594581350385</v>
      </c>
      <c r="D165" s="157">
        <f t="shared" si="31"/>
        <v>572.25062831942262</v>
      </c>
      <c r="E165" s="157">
        <f t="shared" si="31"/>
        <v>625.11900587498235</v>
      </c>
      <c r="F165" s="157">
        <f t="shared" si="31"/>
        <v>360.57027047982973</v>
      </c>
      <c r="G165" s="157">
        <f t="shared" si="31"/>
        <v>873.98194693933601</v>
      </c>
      <c r="H165" s="157">
        <f t="shared" si="31"/>
        <v>405.9918384728656</v>
      </c>
      <c r="I165" s="157">
        <f t="shared" si="31"/>
        <v>631.22077880740574</v>
      </c>
      <c r="J165" s="157">
        <f t="shared" si="31"/>
        <v>290.11820600674525</v>
      </c>
      <c r="K165" s="157">
        <f t="shared" si="31"/>
        <v>440.11209446635399</v>
      </c>
      <c r="L165" s="157">
        <f t="shared" si="31"/>
        <v>339.73770739688473</v>
      </c>
      <c r="M165" s="157">
        <f t="shared" si="31"/>
        <v>328.26423705039332</v>
      </c>
      <c r="N165" s="157">
        <f t="shared" si="31"/>
        <v>254.59704816571556</v>
      </c>
      <c r="O165" s="157">
        <f t="shared" si="31"/>
        <v>270.9238931192782</v>
      </c>
      <c r="P165" s="157">
        <f t="shared" si="31"/>
        <v>262.70701803233169</v>
      </c>
      <c r="Q165" s="157">
        <f t="shared" si="31"/>
        <v>279.76113974288398</v>
      </c>
    </row>
    <row r="166" spans="1:17" ht="12" customHeight="1" x14ac:dyDescent="0.25">
      <c r="A166" s="23" t="s">
        <v>57</v>
      </c>
      <c r="B166" s="156">
        <f>RES_hhdet_emi!B$140</f>
        <v>493.09916650917</v>
      </c>
      <c r="C166" s="156">
        <f>RES_hhdet_emi!C$140</f>
        <v>572.55594581350385</v>
      </c>
      <c r="D166" s="156">
        <f>RES_hhdet_emi!D$140</f>
        <v>572.25062831942262</v>
      </c>
      <c r="E166" s="156">
        <f>RES_hhdet_emi!E$140</f>
        <v>625.11900587498235</v>
      </c>
      <c r="F166" s="156">
        <f>RES_hhdet_emi!F$140</f>
        <v>360.57027047982973</v>
      </c>
      <c r="G166" s="156">
        <f>RES_hhdet_emi!G$140</f>
        <v>873.98194693933601</v>
      </c>
      <c r="H166" s="156">
        <f>RES_hhdet_emi!H$140</f>
        <v>405.9918384728656</v>
      </c>
      <c r="I166" s="156">
        <f>RES_hhdet_emi!I$140</f>
        <v>631.22077880740574</v>
      </c>
      <c r="J166" s="156">
        <f>RES_hhdet_emi!J$140</f>
        <v>290.11820600674525</v>
      </c>
      <c r="K166" s="156">
        <f>RES_hhdet_emi!K$140</f>
        <v>440.11209446635399</v>
      </c>
      <c r="L166" s="156">
        <f>RES_hhdet_emi!L$140</f>
        <v>339.73770739688473</v>
      </c>
      <c r="M166" s="156">
        <f>RES_hhdet_emi!M$140</f>
        <v>328.26423705039332</v>
      </c>
      <c r="N166" s="156">
        <f>RES_hhdet_emi!N$140</f>
        <v>254.59704816571556</v>
      </c>
      <c r="O166" s="156">
        <f>RES_hhdet_emi!O$140</f>
        <v>270.9238931192782</v>
      </c>
      <c r="P166" s="156">
        <f>RES_hhdet_emi!P$140</f>
        <v>262.70701803233169</v>
      </c>
      <c r="Q166" s="156">
        <f>RES_hhdet_emi!Q$140</f>
        <v>279.76113974288398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10290.262059011511</v>
      </c>
      <c r="C169" s="168">
        <f t="shared" ref="C169:Q169" si="32">SUM(C170,C173,C175,C184)</f>
        <v>9003.3391115998547</v>
      </c>
      <c r="D169" s="168">
        <f t="shared" si="32"/>
        <v>8846.6494842924021</v>
      </c>
      <c r="E169" s="168">
        <f t="shared" si="32"/>
        <v>9381.01170279094</v>
      </c>
      <c r="F169" s="168">
        <f t="shared" si="32"/>
        <v>8758.8154438785878</v>
      </c>
      <c r="G169" s="168">
        <f t="shared" si="32"/>
        <v>9266.3727278128863</v>
      </c>
      <c r="H169" s="168">
        <f t="shared" si="32"/>
        <v>8671.0786022349075</v>
      </c>
      <c r="I169" s="168">
        <f t="shared" si="32"/>
        <v>8328.0476192290735</v>
      </c>
      <c r="J169" s="168">
        <f t="shared" si="32"/>
        <v>8488.0572839063698</v>
      </c>
      <c r="K169" s="168">
        <f t="shared" si="32"/>
        <v>8590.025987432311</v>
      </c>
      <c r="L169" s="168">
        <f t="shared" si="32"/>
        <v>8440.3191722212086</v>
      </c>
      <c r="M169" s="168">
        <f t="shared" si="32"/>
        <v>8362.3387415766738</v>
      </c>
      <c r="N169" s="168">
        <f t="shared" si="32"/>
        <v>8443.2324496788806</v>
      </c>
      <c r="O169" s="168">
        <f t="shared" si="32"/>
        <v>8071.3141176662675</v>
      </c>
      <c r="P169" s="168">
        <f t="shared" si="32"/>
        <v>7499.7763981272528</v>
      </c>
      <c r="Q169" s="168">
        <f t="shared" si="32"/>
        <v>7672.2556490745319</v>
      </c>
    </row>
    <row r="170" spans="1:17" ht="12" customHeight="1" x14ac:dyDescent="0.25">
      <c r="A170" s="158" t="s">
        <v>65</v>
      </c>
      <c r="B170" s="157">
        <f>SUM(B171:B172)</f>
        <v>8456.4520365957596</v>
      </c>
      <c r="C170" s="157">
        <f t="shared" ref="C170:Q170" si="33">SUM(C171:C172)</f>
        <v>7125.678535804931</v>
      </c>
      <c r="D170" s="157">
        <f t="shared" si="33"/>
        <v>6862.4188597293687</v>
      </c>
      <c r="E170" s="157">
        <f t="shared" si="33"/>
        <v>7178.1287318181203</v>
      </c>
      <c r="F170" s="157">
        <f t="shared" si="33"/>
        <v>7035.4979019984239</v>
      </c>
      <c r="G170" s="157">
        <f t="shared" si="33"/>
        <v>6423.4166333043095</v>
      </c>
      <c r="H170" s="157">
        <f t="shared" si="33"/>
        <v>6364.3502378601997</v>
      </c>
      <c r="I170" s="157">
        <f t="shared" si="33"/>
        <v>5687.8569836072156</v>
      </c>
      <c r="J170" s="157">
        <f t="shared" si="33"/>
        <v>6467.2610964010746</v>
      </c>
      <c r="K170" s="157">
        <f t="shared" si="33"/>
        <v>6439.1283105966659</v>
      </c>
      <c r="L170" s="157">
        <f t="shared" si="33"/>
        <v>6368.3936450452638</v>
      </c>
      <c r="M170" s="157">
        <f t="shared" si="33"/>
        <v>6291.1533703279747</v>
      </c>
      <c r="N170" s="157">
        <f t="shared" si="33"/>
        <v>6387.2698207722879</v>
      </c>
      <c r="O170" s="157">
        <f t="shared" si="33"/>
        <v>5983.0311758356884</v>
      </c>
      <c r="P170" s="157">
        <f t="shared" si="33"/>
        <v>5349.3090306135573</v>
      </c>
      <c r="Q170" s="157">
        <f t="shared" si="33"/>
        <v>5488.4417604130049</v>
      </c>
    </row>
    <row r="171" spans="1:17" ht="12" customHeight="1" x14ac:dyDescent="0.25">
      <c r="A171" s="23" t="s">
        <v>149</v>
      </c>
      <c r="B171" s="156">
        <f>IF(B95=0,0,B95/0.086*1000000/B$7)</f>
        <v>8446.5572459882696</v>
      </c>
      <c r="C171" s="156">
        <f t="shared" ref="C171:Q172" si="34">IF(C95=0,0,C95/0.086*1000000/C$7)</f>
        <v>7110.4202633888699</v>
      </c>
      <c r="D171" s="156">
        <f t="shared" si="34"/>
        <v>6847.8863129859801</v>
      </c>
      <c r="E171" s="156">
        <f t="shared" si="34"/>
        <v>7141.0170892522865</v>
      </c>
      <c r="F171" s="156">
        <f t="shared" si="34"/>
        <v>7026.722608213614</v>
      </c>
      <c r="G171" s="156">
        <f t="shared" si="34"/>
        <v>6373.3644417565865</v>
      </c>
      <c r="H171" s="156">
        <f t="shared" si="34"/>
        <v>6330.7610010103126</v>
      </c>
      <c r="I171" s="156">
        <f t="shared" si="34"/>
        <v>5623.8199204800067</v>
      </c>
      <c r="J171" s="156">
        <f t="shared" si="34"/>
        <v>6435.3621279121298</v>
      </c>
      <c r="K171" s="156">
        <f t="shared" si="34"/>
        <v>6379.2178711017559</v>
      </c>
      <c r="L171" s="156">
        <f t="shared" si="34"/>
        <v>6335.8852664578908</v>
      </c>
      <c r="M171" s="156">
        <f t="shared" si="34"/>
        <v>6262.7073502346375</v>
      </c>
      <c r="N171" s="156">
        <f t="shared" si="34"/>
        <v>6357.2856045706967</v>
      </c>
      <c r="O171" s="156">
        <f t="shared" si="34"/>
        <v>5957.8892477984882</v>
      </c>
      <c r="P171" s="156">
        <f t="shared" si="34"/>
        <v>5322.6859496058414</v>
      </c>
      <c r="Q171" s="156">
        <f t="shared" si="34"/>
        <v>5453.2595803052573</v>
      </c>
    </row>
    <row r="172" spans="1:17" ht="12" customHeight="1" x14ac:dyDescent="0.25">
      <c r="A172" s="23" t="s">
        <v>60</v>
      </c>
      <c r="B172" s="156">
        <f>IF(B96=0,0,B96/0.086*1000000/B$7)</f>
        <v>9.8947906074904228</v>
      </c>
      <c r="C172" s="156">
        <f t="shared" si="34"/>
        <v>15.25827241606123</v>
      </c>
      <c r="D172" s="156">
        <f t="shared" si="34"/>
        <v>14.532546743388577</v>
      </c>
      <c r="E172" s="156">
        <f t="shared" si="34"/>
        <v>37.111642565833797</v>
      </c>
      <c r="F172" s="156">
        <f t="shared" si="34"/>
        <v>8.7752937848099979</v>
      </c>
      <c r="G172" s="156">
        <f t="shared" si="34"/>
        <v>50.052191547722536</v>
      </c>
      <c r="H172" s="156">
        <f t="shared" si="34"/>
        <v>33.589236849886795</v>
      </c>
      <c r="I172" s="156">
        <f t="shared" si="34"/>
        <v>64.03706312720935</v>
      </c>
      <c r="J172" s="156">
        <f t="shared" si="34"/>
        <v>31.898968488944941</v>
      </c>
      <c r="K172" s="156">
        <f t="shared" si="34"/>
        <v>59.910439494909795</v>
      </c>
      <c r="L172" s="156">
        <f t="shared" si="34"/>
        <v>32.508378587372874</v>
      </c>
      <c r="M172" s="156">
        <f t="shared" si="34"/>
        <v>28.446020093337175</v>
      </c>
      <c r="N172" s="156">
        <f t="shared" si="34"/>
        <v>29.984216201590726</v>
      </c>
      <c r="O172" s="156">
        <f t="shared" si="34"/>
        <v>25.141928037200003</v>
      </c>
      <c r="P172" s="156">
        <f t="shared" si="34"/>
        <v>26.623081007715481</v>
      </c>
      <c r="Q172" s="156">
        <f t="shared" si="34"/>
        <v>35.182180107747286</v>
      </c>
    </row>
    <row r="173" spans="1:17" ht="12" customHeight="1" x14ac:dyDescent="0.25">
      <c r="A173" s="158" t="s">
        <v>112</v>
      </c>
      <c r="B173" s="157">
        <f>B174</f>
        <v>8.0118739558443774</v>
      </c>
      <c r="C173" s="157">
        <f t="shared" ref="C173:Q173" si="35">C174</f>
        <v>9.406733929781975</v>
      </c>
      <c r="D173" s="157">
        <f t="shared" si="35"/>
        <v>11.31557198586496</v>
      </c>
      <c r="E173" s="157">
        <f t="shared" si="35"/>
        <v>13.072050138385103</v>
      </c>
      <c r="F173" s="157">
        <f t="shared" si="35"/>
        <v>14.969037577173214</v>
      </c>
      <c r="G173" s="157">
        <f t="shared" si="35"/>
        <v>16.669463937557946</v>
      </c>
      <c r="H173" s="157">
        <f t="shared" si="35"/>
        <v>19.003783154809931</v>
      </c>
      <c r="I173" s="157">
        <f t="shared" si="35"/>
        <v>21.700303681493867</v>
      </c>
      <c r="J173" s="157">
        <f t="shared" si="35"/>
        <v>25.510802329307261</v>
      </c>
      <c r="K173" s="157">
        <f t="shared" si="35"/>
        <v>25.507016739875731</v>
      </c>
      <c r="L173" s="157">
        <f t="shared" si="35"/>
        <v>27.157614878223313</v>
      </c>
      <c r="M173" s="157">
        <f t="shared" si="35"/>
        <v>28.238045088697568</v>
      </c>
      <c r="N173" s="157">
        <f t="shared" si="35"/>
        <v>32.554524933928398</v>
      </c>
      <c r="O173" s="157">
        <f t="shared" si="35"/>
        <v>35.022111979416813</v>
      </c>
      <c r="P173" s="157">
        <f t="shared" si="35"/>
        <v>36.194996778007891</v>
      </c>
      <c r="Q173" s="157">
        <f t="shared" si="35"/>
        <v>36.319320982264102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8.0118739558443774</v>
      </c>
      <c r="C174" s="156">
        <f t="shared" si="36"/>
        <v>9.406733929781975</v>
      </c>
      <c r="D174" s="156">
        <f t="shared" si="36"/>
        <v>11.31557198586496</v>
      </c>
      <c r="E174" s="156">
        <f t="shared" si="36"/>
        <v>13.072050138385103</v>
      </c>
      <c r="F174" s="156">
        <f t="shared" si="36"/>
        <v>14.969037577173214</v>
      </c>
      <c r="G174" s="156">
        <f t="shared" si="36"/>
        <v>16.669463937557946</v>
      </c>
      <c r="H174" s="156">
        <f t="shared" si="36"/>
        <v>19.003783154809931</v>
      </c>
      <c r="I174" s="156">
        <f t="shared" si="36"/>
        <v>21.700303681493867</v>
      </c>
      <c r="J174" s="156">
        <f t="shared" si="36"/>
        <v>25.510802329307261</v>
      </c>
      <c r="K174" s="156">
        <f t="shared" si="36"/>
        <v>25.507016739875731</v>
      </c>
      <c r="L174" s="156">
        <f t="shared" si="36"/>
        <v>27.157614878223313</v>
      </c>
      <c r="M174" s="156">
        <f t="shared" si="36"/>
        <v>28.238045088697568</v>
      </c>
      <c r="N174" s="156">
        <f t="shared" si="36"/>
        <v>32.554524933928398</v>
      </c>
      <c r="O174" s="156">
        <f t="shared" si="36"/>
        <v>35.022111979416813</v>
      </c>
      <c r="P174" s="156">
        <f t="shared" si="36"/>
        <v>36.194996778007891</v>
      </c>
      <c r="Q174" s="156">
        <f t="shared" si="36"/>
        <v>36.319320982264102</v>
      </c>
    </row>
    <row r="175" spans="1:17" ht="12" customHeight="1" x14ac:dyDescent="0.25">
      <c r="A175" s="158" t="s">
        <v>63</v>
      </c>
      <c r="B175" s="157">
        <f t="shared" si="36"/>
        <v>998.27494838884775</v>
      </c>
      <c r="C175" s="157">
        <f t="shared" si="36"/>
        <v>1017.4702813226636</v>
      </c>
      <c r="D175" s="157">
        <f t="shared" si="36"/>
        <v>1008.0986127074136</v>
      </c>
      <c r="E175" s="157">
        <f t="shared" si="36"/>
        <v>1100.8064230375649</v>
      </c>
      <c r="F175" s="157">
        <f t="shared" si="36"/>
        <v>944.11868568169734</v>
      </c>
      <c r="G175" s="157">
        <f t="shared" si="36"/>
        <v>1106.6455928548296</v>
      </c>
      <c r="H175" s="157">
        <f t="shared" si="36"/>
        <v>1149.7475819945657</v>
      </c>
      <c r="I175" s="157">
        <f t="shared" si="36"/>
        <v>1274.0225570314769</v>
      </c>
      <c r="J175" s="157">
        <f t="shared" si="36"/>
        <v>1109.5312916612118</v>
      </c>
      <c r="K175" s="157">
        <f t="shared" si="36"/>
        <v>1044.4292139634647</v>
      </c>
      <c r="L175" s="157">
        <f t="shared" si="36"/>
        <v>1055.629704609436</v>
      </c>
      <c r="M175" s="157">
        <f t="shared" si="36"/>
        <v>1052.7921943884214</v>
      </c>
      <c r="N175" s="157">
        <f t="shared" si="36"/>
        <v>1064.0865321614151</v>
      </c>
      <c r="O175" s="157">
        <f t="shared" si="36"/>
        <v>1067.1459295789919</v>
      </c>
      <c r="P175" s="157">
        <f t="shared" si="36"/>
        <v>1133.735428269217</v>
      </c>
      <c r="Q175" s="157">
        <f t="shared" si="36"/>
        <v>1128.4800045402092</v>
      </c>
    </row>
    <row r="176" spans="1:17" ht="12" customHeight="1" x14ac:dyDescent="0.25">
      <c r="A176" s="167" t="s">
        <v>148</v>
      </c>
      <c r="B176" s="132">
        <f>IF(B100=0,0,B100/0.086*1000000/B$11)</f>
        <v>946.7099396379225</v>
      </c>
      <c r="C176" s="132">
        <f t="shared" ref="C176:Q176" si="37">IF(C100=0,0,C100/0.086*1000000/C$11)</f>
        <v>963.6588909184045</v>
      </c>
      <c r="D176" s="132">
        <f t="shared" si="37"/>
        <v>968.77539289566346</v>
      </c>
      <c r="E176" s="132">
        <f t="shared" si="37"/>
        <v>1026.9085123633763</v>
      </c>
      <c r="F176" s="132">
        <f t="shared" si="37"/>
        <v>891.67709892186565</v>
      </c>
      <c r="G176" s="132">
        <f t="shared" si="37"/>
        <v>1057.1571274860844</v>
      </c>
      <c r="H176" s="132">
        <f t="shared" si="37"/>
        <v>1126.0884662446224</v>
      </c>
      <c r="I176" s="132">
        <f t="shared" si="37"/>
        <v>1211.1880224694114</v>
      </c>
      <c r="J176" s="132">
        <f t="shared" si="37"/>
        <v>1084.2726588423989</v>
      </c>
      <c r="K176" s="132">
        <f t="shared" si="37"/>
        <v>1040.940949330638</v>
      </c>
      <c r="L176" s="132">
        <f t="shared" si="37"/>
        <v>1042.9116808113456</v>
      </c>
      <c r="M176" s="132">
        <f t="shared" si="37"/>
        <v>1050.6729796887853</v>
      </c>
      <c r="N176" s="132">
        <f t="shared" si="37"/>
        <v>1055.1832978887496</v>
      </c>
      <c r="O176" s="132">
        <f t="shared" si="37"/>
        <v>1061.4622960253209</v>
      </c>
      <c r="P176" s="132">
        <f t="shared" si="37"/>
        <v>1104.2323193439313</v>
      </c>
      <c r="Q176" s="132">
        <f t="shared" si="37"/>
        <v>1114.4301402338876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1280.5954133169851</v>
      </c>
      <c r="C180" s="162">
        <f t="shared" ref="C180:Q180" si="40">IF(C104=0,0,C104/0.086*1000000/C$13)</f>
        <v>1326.6518707597743</v>
      </c>
      <c r="D180" s="162">
        <f t="shared" si="40"/>
        <v>1239.519132068534</v>
      </c>
      <c r="E180" s="162">
        <f t="shared" si="40"/>
        <v>1539.7345111086684</v>
      </c>
      <c r="F180" s="162">
        <f t="shared" si="40"/>
        <v>1258.6399943781207</v>
      </c>
      <c r="G180" s="162">
        <f t="shared" si="40"/>
        <v>1438.0322571015756</v>
      </c>
      <c r="H180" s="162">
        <f t="shared" si="40"/>
        <v>1422.0369734805256</v>
      </c>
      <c r="I180" s="162">
        <f t="shared" si="40"/>
        <v>2109.5202574638838</v>
      </c>
      <c r="J180" s="162">
        <f t="shared" si="40"/>
        <v>1721.6990191250195</v>
      </c>
      <c r="K180" s="162">
        <f t="shared" si="40"/>
        <v>1924.3602912808115</v>
      </c>
      <c r="L180" s="162">
        <f t="shared" si="40"/>
        <v>1497.9013644099205</v>
      </c>
      <c r="M180" s="162">
        <f t="shared" si="40"/>
        <v>1545.3079009924802</v>
      </c>
      <c r="N180" s="162">
        <f t="shared" si="40"/>
        <v>1673.556927988581</v>
      </c>
      <c r="O180" s="162">
        <f t="shared" si="40"/>
        <v>1405.3797860729585</v>
      </c>
      <c r="P180" s="162">
        <f t="shared" si="40"/>
        <v>1465.1438648560077</v>
      </c>
      <c r="Q180" s="162">
        <f t="shared" si="40"/>
        <v>1372.8435436730299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827.52320007106073</v>
      </c>
      <c r="C184" s="157">
        <f t="shared" si="36"/>
        <v>850.78356054247934</v>
      </c>
      <c r="D184" s="157">
        <f t="shared" si="36"/>
        <v>964.81643986975439</v>
      </c>
      <c r="E184" s="157">
        <f t="shared" si="36"/>
        <v>1089.0044977968696</v>
      </c>
      <c r="F184" s="157">
        <f t="shared" si="36"/>
        <v>764.22981862129234</v>
      </c>
      <c r="G184" s="157">
        <f t="shared" si="36"/>
        <v>1719.6410377161899</v>
      </c>
      <c r="H184" s="157">
        <f t="shared" si="36"/>
        <v>1137.976999225333</v>
      </c>
      <c r="I184" s="157">
        <f t="shared" si="36"/>
        <v>1344.4677749088878</v>
      </c>
      <c r="J184" s="157">
        <f t="shared" si="36"/>
        <v>885.75409351477572</v>
      </c>
      <c r="K184" s="157">
        <f t="shared" si="36"/>
        <v>1080.9614461323056</v>
      </c>
      <c r="L184" s="157">
        <f t="shared" si="36"/>
        <v>989.13820768828487</v>
      </c>
      <c r="M184" s="157">
        <f t="shared" si="36"/>
        <v>990.15513177158039</v>
      </c>
      <c r="N184" s="157">
        <f t="shared" si="36"/>
        <v>959.32157181124944</v>
      </c>
      <c r="O184" s="157">
        <f t="shared" si="36"/>
        <v>986.11490027217042</v>
      </c>
      <c r="P184" s="157">
        <f t="shared" si="36"/>
        <v>980.53694246647069</v>
      </c>
      <c r="Q184" s="157">
        <f t="shared" si="36"/>
        <v>1019.0145631390543</v>
      </c>
    </row>
    <row r="185" spans="1:17" ht="12" customHeight="1" x14ac:dyDescent="0.25">
      <c r="A185" s="23" t="s">
        <v>57</v>
      </c>
      <c r="B185" s="156">
        <f>IF(B109=0,0,B109/0.086*1000000/B$16)</f>
        <v>979.71759806612602</v>
      </c>
      <c r="C185" s="156">
        <f t="shared" ref="C185:Q185" si="43">IF(C109=0,0,C109/0.086*1000000/C$16)</f>
        <v>1043.2104173840505</v>
      </c>
      <c r="D185" s="156">
        <f t="shared" si="43"/>
        <v>1059.1891748467242</v>
      </c>
      <c r="E185" s="156">
        <f t="shared" si="43"/>
        <v>1228.4722426753558</v>
      </c>
      <c r="F185" s="156">
        <f t="shared" si="43"/>
        <v>765.09513592807252</v>
      </c>
      <c r="G185" s="156">
        <f t="shared" si="43"/>
        <v>2042.7257248121241</v>
      </c>
      <c r="H185" s="156">
        <f t="shared" si="43"/>
        <v>1035.6042491923022</v>
      </c>
      <c r="I185" s="156">
        <f t="shared" si="43"/>
        <v>1585.2865765273341</v>
      </c>
      <c r="J185" s="156">
        <f t="shared" si="43"/>
        <v>824.1844013505181</v>
      </c>
      <c r="K185" s="156">
        <f t="shared" si="43"/>
        <v>1264.2014323393068</v>
      </c>
      <c r="L185" s="156">
        <f t="shared" si="43"/>
        <v>1086.0439791984572</v>
      </c>
      <c r="M185" s="156">
        <f t="shared" si="43"/>
        <v>1095.5743384595721</v>
      </c>
      <c r="N185" s="156">
        <f t="shared" si="43"/>
        <v>1049.7267588686645</v>
      </c>
      <c r="O185" s="156">
        <f t="shared" si="43"/>
        <v>1102.8763561165929</v>
      </c>
      <c r="P185" s="156">
        <f t="shared" si="43"/>
        <v>1106.7239095787604</v>
      </c>
      <c r="Q185" s="156">
        <f t="shared" si="43"/>
        <v>1152.3169411277381</v>
      </c>
    </row>
    <row r="186" spans="1:17" ht="12" customHeight="1" x14ac:dyDescent="0.25">
      <c r="A186" s="29" t="s">
        <v>140</v>
      </c>
      <c r="B186" s="57">
        <f>IF(B110=0,0,B110/0.086*1000000/B$17)</f>
        <v>507.92060538040965</v>
      </c>
      <c r="C186" s="57">
        <f t="shared" ref="C186:Q186" si="44">IF(C110=0,0,C110/0.086*1000000/C$17)</f>
        <v>480.48614123986403</v>
      </c>
      <c r="D186" s="57">
        <f t="shared" si="44"/>
        <v>668.35768444724681</v>
      </c>
      <c r="E186" s="57">
        <f t="shared" si="44"/>
        <v>476.19063467633549</v>
      </c>
      <c r="F186" s="57">
        <f t="shared" si="44"/>
        <v>758.27317262320526</v>
      </c>
      <c r="G186" s="57">
        <f t="shared" si="44"/>
        <v>379.7094102258402</v>
      </c>
      <c r="H186" s="57">
        <f t="shared" si="44"/>
        <v>1511.7071715420457</v>
      </c>
      <c r="I186" s="57">
        <f t="shared" si="44"/>
        <v>314.80497476162031</v>
      </c>
      <c r="J186" s="57">
        <f t="shared" si="44"/>
        <v>1178.0767829051106</v>
      </c>
      <c r="K186" s="57">
        <f t="shared" si="44"/>
        <v>207.07846287605034</v>
      </c>
      <c r="L186" s="57">
        <f t="shared" si="44"/>
        <v>670.31659156087198</v>
      </c>
      <c r="M186" s="57">
        <f t="shared" si="44"/>
        <v>690.51263367348758</v>
      </c>
      <c r="N186" s="57">
        <f t="shared" si="44"/>
        <v>740.41205196137662</v>
      </c>
      <c r="O186" s="57">
        <f t="shared" si="44"/>
        <v>686.86047657573067</v>
      </c>
      <c r="P186" s="57">
        <f t="shared" si="44"/>
        <v>667.8368457468282</v>
      </c>
      <c r="Q186" s="57">
        <f t="shared" si="44"/>
        <v>627.41347265133743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6761.3282758454734</v>
      </c>
      <c r="C188" s="168">
        <f t="shared" ref="C188:Q188" si="45">SUM(C189,C192,C194,C203)</f>
        <v>5936.0595651949543</v>
      </c>
      <c r="D188" s="168">
        <f t="shared" si="45"/>
        <v>5812.5863952710279</v>
      </c>
      <c r="E188" s="168">
        <f t="shared" si="45"/>
        <v>6129.9772663122712</v>
      </c>
      <c r="F188" s="168">
        <f t="shared" si="45"/>
        <v>5796.4476021160035</v>
      </c>
      <c r="G188" s="168">
        <f t="shared" si="45"/>
        <v>5938.2109094647503</v>
      </c>
      <c r="H188" s="168">
        <f t="shared" si="45"/>
        <v>5815.1361857141374</v>
      </c>
      <c r="I188" s="168">
        <f t="shared" si="45"/>
        <v>5485.8266105444382</v>
      </c>
      <c r="J188" s="168">
        <f t="shared" si="45"/>
        <v>5771.1330270761191</v>
      </c>
      <c r="K188" s="168">
        <f t="shared" si="45"/>
        <v>5783.0069970028562</v>
      </c>
      <c r="L188" s="168">
        <f t="shared" si="45"/>
        <v>5772.0578416164881</v>
      </c>
      <c r="M188" s="168">
        <f t="shared" si="45"/>
        <v>5770.7021892441699</v>
      </c>
      <c r="N188" s="168">
        <f t="shared" si="45"/>
        <v>5890.0525879654715</v>
      </c>
      <c r="O188" s="168">
        <f t="shared" si="45"/>
        <v>5624.4469935523794</v>
      </c>
      <c r="P188" s="168">
        <f t="shared" si="45"/>
        <v>5232.9700044591136</v>
      </c>
      <c r="Q188" s="168">
        <f t="shared" si="45"/>
        <v>5349.2250073762871</v>
      </c>
    </row>
    <row r="189" spans="1:17" ht="12" customHeight="1" x14ac:dyDescent="0.25">
      <c r="A189" s="158" t="s">
        <v>65</v>
      </c>
      <c r="B189" s="157">
        <f>SUM(B190:B191)</f>
        <v>5648.016443010747</v>
      </c>
      <c r="C189" s="157">
        <f t="shared" ref="C189:Q189" si="46">SUM(C190:C191)</f>
        <v>4782.6906864900084</v>
      </c>
      <c r="D189" s="157">
        <f t="shared" si="46"/>
        <v>4609.4291658963293</v>
      </c>
      <c r="E189" s="157">
        <f t="shared" si="46"/>
        <v>4832.1916864614022</v>
      </c>
      <c r="F189" s="157">
        <f t="shared" si="46"/>
        <v>4731.507866731552</v>
      </c>
      <c r="G189" s="157">
        <f t="shared" si="46"/>
        <v>4348.61985687182</v>
      </c>
      <c r="H189" s="157">
        <f t="shared" si="46"/>
        <v>4312.8172033898254</v>
      </c>
      <c r="I189" s="157">
        <f t="shared" si="46"/>
        <v>3882.9885684920814</v>
      </c>
      <c r="J189" s="157">
        <f t="shared" si="46"/>
        <v>4413.3178571782855</v>
      </c>
      <c r="K189" s="157">
        <f t="shared" si="46"/>
        <v>4432.349194380964</v>
      </c>
      <c r="L189" s="157">
        <f t="shared" si="46"/>
        <v>4403.7932200781115</v>
      </c>
      <c r="M189" s="157">
        <f t="shared" si="46"/>
        <v>4384.4555646021508</v>
      </c>
      <c r="N189" s="157">
        <f t="shared" si="46"/>
        <v>4482.906961554896</v>
      </c>
      <c r="O189" s="157">
        <f t="shared" si="46"/>
        <v>4198.6210003905007</v>
      </c>
      <c r="P189" s="157">
        <f t="shared" si="46"/>
        <v>3757.1309693178068</v>
      </c>
      <c r="Q189" s="157">
        <f t="shared" si="46"/>
        <v>3859.1875874906104</v>
      </c>
    </row>
    <row r="190" spans="1:17" ht="12" customHeight="1" x14ac:dyDescent="0.25">
      <c r="A190" s="23" t="s">
        <v>149</v>
      </c>
      <c r="B190" s="156">
        <f>IF(B114=0,0,B114/0.086*1000000/B$7)</f>
        <v>5638.121652403257</v>
      </c>
      <c r="C190" s="156">
        <f t="shared" ref="C190:Q191" si="47">IF(C114=0,0,C114/0.086*1000000/C$7)</f>
        <v>4767.4324140739473</v>
      </c>
      <c r="D190" s="156">
        <f t="shared" si="47"/>
        <v>4594.8966191529407</v>
      </c>
      <c r="E190" s="156">
        <f t="shared" si="47"/>
        <v>4795.0800438955685</v>
      </c>
      <c r="F190" s="156">
        <f t="shared" si="47"/>
        <v>4722.732572946742</v>
      </c>
      <c r="G190" s="156">
        <f t="shared" si="47"/>
        <v>4298.5676653240971</v>
      </c>
      <c r="H190" s="156">
        <f t="shared" si="47"/>
        <v>4279.2279665399383</v>
      </c>
      <c r="I190" s="156">
        <f t="shared" si="47"/>
        <v>3818.951505364872</v>
      </c>
      <c r="J190" s="156">
        <f t="shared" si="47"/>
        <v>4381.4188886893407</v>
      </c>
      <c r="K190" s="156">
        <f t="shared" si="47"/>
        <v>4372.4387548860541</v>
      </c>
      <c r="L190" s="156">
        <f t="shared" si="47"/>
        <v>4371.2848414907385</v>
      </c>
      <c r="M190" s="156">
        <f t="shared" si="47"/>
        <v>4356.0095445088136</v>
      </c>
      <c r="N190" s="156">
        <f t="shared" si="47"/>
        <v>4452.9227453533049</v>
      </c>
      <c r="O190" s="156">
        <f t="shared" si="47"/>
        <v>4173.4790723533006</v>
      </c>
      <c r="P190" s="156">
        <f t="shared" si="47"/>
        <v>3730.5078883100914</v>
      </c>
      <c r="Q190" s="156">
        <f t="shared" si="47"/>
        <v>3824.0054073828633</v>
      </c>
    </row>
    <row r="191" spans="1:17" ht="12" customHeight="1" x14ac:dyDescent="0.25">
      <c r="A191" s="23" t="s">
        <v>60</v>
      </c>
      <c r="B191" s="156">
        <f>IF(B115=0,0,B115/0.086*1000000/B$7)</f>
        <v>9.8947906074904246</v>
      </c>
      <c r="C191" s="156">
        <f t="shared" si="47"/>
        <v>15.25827241606123</v>
      </c>
      <c r="D191" s="156">
        <f t="shared" si="47"/>
        <v>14.532546743388577</v>
      </c>
      <c r="E191" s="156">
        <f t="shared" si="47"/>
        <v>37.111642565833804</v>
      </c>
      <c r="F191" s="156">
        <f t="shared" si="47"/>
        <v>8.7752937848099979</v>
      </c>
      <c r="G191" s="156">
        <f t="shared" si="47"/>
        <v>50.052191547722579</v>
      </c>
      <c r="H191" s="156">
        <f t="shared" si="47"/>
        <v>33.589236849886788</v>
      </c>
      <c r="I191" s="156">
        <f t="shared" si="47"/>
        <v>64.037063127209336</v>
      </c>
      <c r="J191" s="156">
        <f t="shared" si="47"/>
        <v>31.898968488944941</v>
      </c>
      <c r="K191" s="156">
        <f t="shared" si="47"/>
        <v>59.910439494909788</v>
      </c>
      <c r="L191" s="156">
        <f t="shared" si="47"/>
        <v>32.50837858737286</v>
      </c>
      <c r="M191" s="156">
        <f t="shared" si="47"/>
        <v>28.446020093337172</v>
      </c>
      <c r="N191" s="156">
        <f t="shared" si="47"/>
        <v>29.984216201590726</v>
      </c>
      <c r="O191" s="156">
        <f t="shared" si="47"/>
        <v>25.1419280372</v>
      </c>
      <c r="P191" s="156">
        <f t="shared" si="47"/>
        <v>26.623081007715481</v>
      </c>
      <c r="Q191" s="156">
        <f t="shared" si="47"/>
        <v>35.182180107747286</v>
      </c>
    </row>
    <row r="192" spans="1:17" ht="12" customHeight="1" x14ac:dyDescent="0.25">
      <c r="A192" s="158" t="s">
        <v>112</v>
      </c>
      <c r="B192" s="157">
        <f>B193</f>
        <v>11.839479947668751</v>
      </c>
      <c r="C192" s="157">
        <f t="shared" ref="C192:Q192" si="48">C193</f>
        <v>14.767698786994542</v>
      </c>
      <c r="D192" s="157">
        <f t="shared" si="48"/>
        <v>18.162059648721737</v>
      </c>
      <c r="E192" s="157">
        <f t="shared" si="48"/>
        <v>21.386188235121654</v>
      </c>
      <c r="F192" s="157">
        <f t="shared" si="48"/>
        <v>24.882781094836826</v>
      </c>
      <c r="G192" s="157">
        <f t="shared" si="48"/>
        <v>28.530863067473117</v>
      </c>
      <c r="H192" s="157">
        <f t="shared" si="48"/>
        <v>33.411992177530365</v>
      </c>
      <c r="I192" s="157">
        <f t="shared" si="48"/>
        <v>39.532458267380996</v>
      </c>
      <c r="J192" s="157">
        <f t="shared" si="48"/>
        <v>49.004406409847896</v>
      </c>
      <c r="K192" s="157">
        <f t="shared" si="48"/>
        <v>52.626174089560315</v>
      </c>
      <c r="L192" s="157">
        <f t="shared" si="48"/>
        <v>58.039436478989714</v>
      </c>
      <c r="M192" s="157">
        <f t="shared" si="48"/>
        <v>62.321169207942312</v>
      </c>
      <c r="N192" s="157">
        <f t="shared" si="48"/>
        <v>72.355668185584136</v>
      </c>
      <c r="O192" s="157">
        <f t="shared" si="48"/>
        <v>82.902291940885874</v>
      </c>
      <c r="P192" s="157">
        <f t="shared" si="48"/>
        <v>89.078049676386087</v>
      </c>
      <c r="Q192" s="157">
        <f t="shared" si="48"/>
        <v>93.381124912879955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11.839479947668751</v>
      </c>
      <c r="C193" s="156">
        <f t="shared" si="49"/>
        <v>14.767698786994542</v>
      </c>
      <c r="D193" s="156">
        <f t="shared" si="49"/>
        <v>18.162059648721737</v>
      </c>
      <c r="E193" s="156">
        <f t="shared" si="49"/>
        <v>21.386188235121654</v>
      </c>
      <c r="F193" s="156">
        <f t="shared" si="49"/>
        <v>24.882781094836826</v>
      </c>
      <c r="G193" s="156">
        <f t="shared" si="49"/>
        <v>28.530863067473117</v>
      </c>
      <c r="H193" s="156">
        <f t="shared" si="49"/>
        <v>33.411992177530365</v>
      </c>
      <c r="I193" s="156">
        <f t="shared" si="49"/>
        <v>39.532458267380996</v>
      </c>
      <c r="J193" s="156">
        <f t="shared" si="49"/>
        <v>49.004406409847896</v>
      </c>
      <c r="K193" s="156">
        <f t="shared" si="49"/>
        <v>52.626174089560315</v>
      </c>
      <c r="L193" s="156">
        <f t="shared" si="49"/>
        <v>58.039436478989714</v>
      </c>
      <c r="M193" s="156">
        <f t="shared" si="49"/>
        <v>62.321169207942312</v>
      </c>
      <c r="N193" s="156">
        <f t="shared" si="49"/>
        <v>72.355668185584136</v>
      </c>
      <c r="O193" s="156">
        <f t="shared" si="49"/>
        <v>82.902291940885874</v>
      </c>
      <c r="P193" s="156">
        <f t="shared" si="49"/>
        <v>89.078049676386087</v>
      </c>
      <c r="Q193" s="156">
        <f t="shared" si="49"/>
        <v>93.381124912879955</v>
      </c>
    </row>
    <row r="194" spans="1:17" ht="12" customHeight="1" x14ac:dyDescent="0.25">
      <c r="A194" s="158" t="s">
        <v>63</v>
      </c>
      <c r="B194" s="157">
        <f t="shared" si="49"/>
        <v>715.6398046782557</v>
      </c>
      <c r="C194" s="157">
        <f t="shared" si="49"/>
        <v>735.15389439172054</v>
      </c>
      <c r="D194" s="157">
        <f t="shared" si="49"/>
        <v>731.69265765891862</v>
      </c>
      <c r="E194" s="157">
        <f t="shared" si="49"/>
        <v>795.79318970182533</v>
      </c>
      <c r="F194" s="157">
        <f t="shared" si="49"/>
        <v>685.29097815305306</v>
      </c>
      <c r="G194" s="157">
        <f t="shared" si="49"/>
        <v>810.18872617082582</v>
      </c>
      <c r="H194" s="157">
        <f t="shared" si="49"/>
        <v>858.05096915957597</v>
      </c>
      <c r="I194" s="157">
        <f t="shared" si="49"/>
        <v>952.82937821414203</v>
      </c>
      <c r="J194" s="157">
        <f t="shared" si="49"/>
        <v>837.55352879447912</v>
      </c>
      <c r="K194" s="157">
        <f t="shared" si="49"/>
        <v>796.31214737612629</v>
      </c>
      <c r="L194" s="157">
        <f t="shared" si="49"/>
        <v>803.80233656311725</v>
      </c>
      <c r="M194" s="157">
        <f t="shared" si="49"/>
        <v>806.96817722542039</v>
      </c>
      <c r="N194" s="157">
        <f t="shared" si="49"/>
        <v>817.25014582775782</v>
      </c>
      <c r="O194" s="157">
        <f t="shared" si="49"/>
        <v>821.20834766558937</v>
      </c>
      <c r="P194" s="157">
        <f t="shared" si="49"/>
        <v>867.24363355371236</v>
      </c>
      <c r="Q194" s="157">
        <f t="shared" si="49"/>
        <v>867.74433824421169</v>
      </c>
    </row>
    <row r="195" spans="1:17" ht="12" customHeight="1" x14ac:dyDescent="0.25">
      <c r="A195" s="167" t="s">
        <v>148</v>
      </c>
      <c r="B195" s="132">
        <f>IF(B119=0,0,B119/0.086*1000000/B$11)</f>
        <v>712.3881961791177</v>
      </c>
      <c r="C195" s="132">
        <f t="shared" ref="C195:Q195" si="50">IF(C119=0,0,C119/0.086*1000000/C$11)</f>
        <v>727.14529253317698</v>
      </c>
      <c r="D195" s="132">
        <f t="shared" si="50"/>
        <v>731.34209998860365</v>
      </c>
      <c r="E195" s="132">
        <f t="shared" si="50"/>
        <v>775.57309285761812</v>
      </c>
      <c r="F195" s="132">
        <f t="shared" si="50"/>
        <v>673.82309571255973</v>
      </c>
      <c r="G195" s="132">
        <f t="shared" si="50"/>
        <v>800.24319159572588</v>
      </c>
      <c r="H195" s="132">
        <f t="shared" si="50"/>
        <v>853.94364571725055</v>
      </c>
      <c r="I195" s="132">
        <f t="shared" si="50"/>
        <v>920.27245965236295</v>
      </c>
      <c r="J195" s="132">
        <f t="shared" si="50"/>
        <v>824.7656854197736</v>
      </c>
      <c r="K195" s="132">
        <f t="shared" si="50"/>
        <v>794.29861213910954</v>
      </c>
      <c r="L195" s="132">
        <f t="shared" si="50"/>
        <v>797.37255544582115</v>
      </c>
      <c r="M195" s="132">
        <f t="shared" si="50"/>
        <v>805.87054461802802</v>
      </c>
      <c r="N195" s="132">
        <f t="shared" si="50"/>
        <v>812.30211078721345</v>
      </c>
      <c r="O195" s="132">
        <f t="shared" si="50"/>
        <v>818.68348830740717</v>
      </c>
      <c r="P195" s="132">
        <f t="shared" si="50"/>
        <v>853.70086936422604</v>
      </c>
      <c r="Q195" s="132">
        <f t="shared" si="50"/>
        <v>862.62591213819519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733.44248997741158</v>
      </c>
      <c r="C199" s="162">
        <f t="shared" ref="C199:Q199" si="53">IF(C123=0,0,C123/0.086*1000000/C$13)</f>
        <v>781.16854358014746</v>
      </c>
      <c r="D199" s="162">
        <f t="shared" si="53"/>
        <v>733.75571959837112</v>
      </c>
      <c r="E199" s="162">
        <f t="shared" si="53"/>
        <v>915.8935872295782</v>
      </c>
      <c r="F199" s="162">
        <f t="shared" si="53"/>
        <v>754.07023553287547</v>
      </c>
      <c r="G199" s="162">
        <f t="shared" si="53"/>
        <v>876.78641721732595</v>
      </c>
      <c r="H199" s="162">
        <f t="shared" si="53"/>
        <v>905.32156931924169</v>
      </c>
      <c r="I199" s="162">
        <f t="shared" si="53"/>
        <v>1385.7319338090006</v>
      </c>
      <c r="J199" s="162">
        <f t="shared" si="53"/>
        <v>1147.479448934778</v>
      </c>
      <c r="K199" s="162">
        <f t="shared" si="53"/>
        <v>1304.2358334551525</v>
      </c>
      <c r="L199" s="162">
        <f t="shared" si="53"/>
        <v>1027.3991792838578</v>
      </c>
      <c r="M199" s="162">
        <f t="shared" si="53"/>
        <v>1062.0632835939734</v>
      </c>
      <c r="N199" s="162">
        <f t="shared" si="53"/>
        <v>1155.9676031439012</v>
      </c>
      <c r="O199" s="162">
        <f t="shared" si="53"/>
        <v>971.46309399265863</v>
      </c>
      <c r="P199" s="162">
        <f t="shared" si="53"/>
        <v>1019.369510133948</v>
      </c>
      <c r="Q199" s="162">
        <f t="shared" si="53"/>
        <v>956.76702848423542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385.83254820880137</v>
      </c>
      <c r="C203" s="157">
        <f t="shared" si="56"/>
        <v>403.44728552623127</v>
      </c>
      <c r="D203" s="157">
        <f t="shared" si="56"/>
        <v>453.30251206705816</v>
      </c>
      <c r="E203" s="157">
        <f t="shared" si="56"/>
        <v>480.60620191392167</v>
      </c>
      <c r="F203" s="157">
        <f t="shared" si="56"/>
        <v>354.76597613656162</v>
      </c>
      <c r="G203" s="157">
        <f t="shared" si="56"/>
        <v>750.87146335463024</v>
      </c>
      <c r="H203" s="157">
        <f t="shared" si="56"/>
        <v>610.85602098720585</v>
      </c>
      <c r="I203" s="157">
        <f t="shared" si="56"/>
        <v>610.47620557083383</v>
      </c>
      <c r="J203" s="157">
        <f t="shared" si="56"/>
        <v>471.25723469350606</v>
      </c>
      <c r="K203" s="157">
        <f t="shared" si="56"/>
        <v>501.71948115620478</v>
      </c>
      <c r="L203" s="157">
        <f t="shared" si="56"/>
        <v>506.42284849626981</v>
      </c>
      <c r="M203" s="157">
        <f t="shared" si="56"/>
        <v>516.95727820865648</v>
      </c>
      <c r="N203" s="157">
        <f t="shared" si="56"/>
        <v>517.53981239723339</v>
      </c>
      <c r="O203" s="157">
        <f t="shared" si="56"/>
        <v>521.71535355540209</v>
      </c>
      <c r="P203" s="157">
        <f t="shared" si="56"/>
        <v>519.51735191120815</v>
      </c>
      <c r="Q203" s="157">
        <f t="shared" si="56"/>
        <v>528.91195672858521</v>
      </c>
    </row>
    <row r="204" spans="1:17" ht="12" customHeight="1" x14ac:dyDescent="0.25">
      <c r="A204" s="23" t="s">
        <v>57</v>
      </c>
      <c r="B204" s="156">
        <f>IF(B128=0,0,B128/0.086*1000000/B$16)</f>
        <v>382.18870113488487</v>
      </c>
      <c r="C204" s="156">
        <f t="shared" ref="C204:Q204" si="57">IF(C128=0,0,C128/0.086*1000000/C$16)</f>
        <v>417.43219253648925</v>
      </c>
      <c r="D204" s="156">
        <f t="shared" si="57"/>
        <v>429.61824539901573</v>
      </c>
      <c r="E204" s="156">
        <f t="shared" si="57"/>
        <v>503.63726822366743</v>
      </c>
      <c r="F204" s="156">
        <f t="shared" si="57"/>
        <v>317.23878823796343</v>
      </c>
      <c r="G204" s="156">
        <f t="shared" si="57"/>
        <v>857.6438913395466</v>
      </c>
      <c r="H204" s="156">
        <f t="shared" si="57"/>
        <v>442.0387713110058</v>
      </c>
      <c r="I204" s="156">
        <f t="shared" si="57"/>
        <v>693.31169385134285</v>
      </c>
      <c r="J204" s="156">
        <f t="shared" si="57"/>
        <v>368.14349645484396</v>
      </c>
      <c r="K204" s="156">
        <f t="shared" si="57"/>
        <v>571.34391360556003</v>
      </c>
      <c r="L204" s="156">
        <f t="shared" si="57"/>
        <v>493.08832779129051</v>
      </c>
      <c r="M204" s="156">
        <f t="shared" si="57"/>
        <v>498.99207990163762</v>
      </c>
      <c r="N204" s="156">
        <f t="shared" si="57"/>
        <v>479.64547373512573</v>
      </c>
      <c r="O204" s="156">
        <f t="shared" si="57"/>
        <v>504.04905649117956</v>
      </c>
      <c r="P204" s="156">
        <f t="shared" si="57"/>
        <v>506.45975937916745</v>
      </c>
      <c r="Q204" s="156">
        <f t="shared" si="57"/>
        <v>532.20616471740573</v>
      </c>
    </row>
    <row r="205" spans="1:17" ht="12" customHeight="1" x14ac:dyDescent="0.25">
      <c r="A205" s="29" t="s">
        <v>140</v>
      </c>
      <c r="B205" s="57">
        <f>IF(B129=0,0,B129/0.086*1000000/B$17)</f>
        <v>393.48449200450813</v>
      </c>
      <c r="C205" s="57">
        <f t="shared" ref="C205:Q205" si="58">IF(C129=0,0,C129/0.086*1000000/C$17)</f>
        <v>376.53537177320868</v>
      </c>
      <c r="D205" s="57">
        <f t="shared" si="58"/>
        <v>527.70332519614772</v>
      </c>
      <c r="E205" s="57">
        <f t="shared" si="58"/>
        <v>379.40891985162597</v>
      </c>
      <c r="F205" s="57">
        <f t="shared" si="58"/>
        <v>613.09453591936801</v>
      </c>
      <c r="G205" s="57">
        <f t="shared" si="58"/>
        <v>308.05334502504274</v>
      </c>
      <c r="H205" s="57">
        <f t="shared" si="58"/>
        <v>1227.1538130379515</v>
      </c>
      <c r="I205" s="57">
        <f t="shared" si="58"/>
        <v>256.29862374890894</v>
      </c>
      <c r="J205" s="57">
        <f t="shared" si="58"/>
        <v>960.82416633580738</v>
      </c>
      <c r="K205" s="57">
        <f t="shared" si="58"/>
        <v>169.67619739589705</v>
      </c>
      <c r="L205" s="57">
        <f t="shared" si="58"/>
        <v>550.2936456138558</v>
      </c>
      <c r="M205" s="57">
        <f t="shared" si="58"/>
        <v>568.02137808824693</v>
      </c>
      <c r="N205" s="57">
        <f t="shared" si="58"/>
        <v>609.2981699822052</v>
      </c>
      <c r="O205" s="57">
        <f t="shared" si="58"/>
        <v>566.99328802932848</v>
      </c>
      <c r="P205" s="57">
        <f t="shared" si="58"/>
        <v>551.874976007692</v>
      </c>
      <c r="Q205" s="57">
        <f t="shared" si="58"/>
        <v>519.23459417752156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150.78775082432509</v>
      </c>
      <c r="C207" s="168">
        <f t="shared" ref="C207:Q207" si="59">SUM(C208,C211,C213,C222)</f>
        <v>155.96852871175062</v>
      </c>
      <c r="D207" s="168">
        <f t="shared" si="59"/>
        <v>182.54010321739861</v>
      </c>
      <c r="E207" s="168">
        <f t="shared" si="59"/>
        <v>227.36494760871517</v>
      </c>
      <c r="F207" s="168">
        <f t="shared" si="59"/>
        <v>151.78116389458538</v>
      </c>
      <c r="G207" s="168">
        <f t="shared" si="59"/>
        <v>373.94369290259721</v>
      </c>
      <c r="H207" s="168">
        <f t="shared" si="59"/>
        <v>184.69756234025868</v>
      </c>
      <c r="I207" s="168">
        <f t="shared" si="59"/>
        <v>291.90696040490383</v>
      </c>
      <c r="J207" s="168">
        <f t="shared" si="59"/>
        <v>154.67699595004439</v>
      </c>
      <c r="K207" s="168">
        <f t="shared" si="59"/>
        <v>237.44010586395351</v>
      </c>
      <c r="L207" s="168">
        <f t="shared" si="59"/>
        <v>189.23286337471347</v>
      </c>
      <c r="M207" s="168">
        <f t="shared" si="59"/>
        <v>184.13404772771523</v>
      </c>
      <c r="N207" s="168">
        <f t="shared" si="59"/>
        <v>168.79142227695746</v>
      </c>
      <c r="O207" s="168">
        <f t="shared" si="59"/>
        <v>180.24678333391756</v>
      </c>
      <c r="P207" s="168">
        <f t="shared" si="59"/>
        <v>179.15319339185268</v>
      </c>
      <c r="Q207" s="168">
        <f t="shared" si="59"/>
        <v>195.31986831383978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150.78775082432509</v>
      </c>
      <c r="C222" s="157">
        <f t="shared" ref="C222:Q222" si="68">IF(C165=0,0,C165*1000000/C$5)</f>
        <v>155.96852871175062</v>
      </c>
      <c r="D222" s="157">
        <f t="shared" si="68"/>
        <v>182.54010321739861</v>
      </c>
      <c r="E222" s="157">
        <f t="shared" si="68"/>
        <v>227.36494760871517</v>
      </c>
      <c r="F222" s="157">
        <f t="shared" si="68"/>
        <v>151.78116389458538</v>
      </c>
      <c r="G222" s="157">
        <f t="shared" si="68"/>
        <v>373.94369290259721</v>
      </c>
      <c r="H222" s="157">
        <f t="shared" si="68"/>
        <v>184.69756234025868</v>
      </c>
      <c r="I222" s="157">
        <f t="shared" si="68"/>
        <v>291.90696040490383</v>
      </c>
      <c r="J222" s="157">
        <f t="shared" si="68"/>
        <v>154.67699595004439</v>
      </c>
      <c r="K222" s="157">
        <f t="shared" si="68"/>
        <v>237.44010586395351</v>
      </c>
      <c r="L222" s="157">
        <f t="shared" si="68"/>
        <v>189.23286337471347</v>
      </c>
      <c r="M222" s="157">
        <f t="shared" si="68"/>
        <v>184.13404772771523</v>
      </c>
      <c r="N222" s="157">
        <f t="shared" si="68"/>
        <v>168.79142227695746</v>
      </c>
      <c r="O222" s="157">
        <f t="shared" si="68"/>
        <v>180.24678333391756</v>
      </c>
      <c r="P222" s="157">
        <f t="shared" si="68"/>
        <v>179.15319339185268</v>
      </c>
      <c r="Q222" s="157">
        <f t="shared" si="68"/>
        <v>195.31986831383978</v>
      </c>
    </row>
    <row r="223" spans="1:17" ht="12" customHeight="1" x14ac:dyDescent="0.25">
      <c r="A223" s="23" t="s">
        <v>57</v>
      </c>
      <c r="B223" s="156">
        <f>IF(B166=0,0,B166*1000000/B$16)</f>
        <v>222.59270905362501</v>
      </c>
      <c r="C223" s="156">
        <f t="shared" ref="C223:Q223" si="69">IF(C166=0,0,C166*1000000/C$16)</f>
        <v>237.01833403507527</v>
      </c>
      <c r="D223" s="156">
        <f t="shared" si="69"/>
        <v>240.64872193251441</v>
      </c>
      <c r="E223" s="156">
        <f t="shared" si="69"/>
        <v>279.10998540197016</v>
      </c>
      <c r="F223" s="156">
        <f t="shared" si="69"/>
        <v>173.83029489941489</v>
      </c>
      <c r="G223" s="156">
        <f t="shared" si="69"/>
        <v>464.10910025193897</v>
      </c>
      <c r="H223" s="156">
        <f t="shared" si="69"/>
        <v>235.2902058615478</v>
      </c>
      <c r="I223" s="156">
        <f t="shared" si="69"/>
        <v>360.17851918971957</v>
      </c>
      <c r="J223" s="156">
        <f t="shared" si="69"/>
        <v>187.25542852193371</v>
      </c>
      <c r="K223" s="156">
        <f t="shared" si="69"/>
        <v>287.22768904972361</v>
      </c>
      <c r="L223" s="156">
        <f t="shared" si="69"/>
        <v>246.75015734977822</v>
      </c>
      <c r="M223" s="156">
        <f t="shared" si="69"/>
        <v>248.91546344448687</v>
      </c>
      <c r="N223" s="156">
        <f t="shared" si="69"/>
        <v>238.49885261210389</v>
      </c>
      <c r="O223" s="156">
        <f t="shared" si="69"/>
        <v>250.57448834619527</v>
      </c>
      <c r="P223" s="156">
        <f t="shared" si="69"/>
        <v>251.44865591250522</v>
      </c>
      <c r="Q223" s="156">
        <f t="shared" si="69"/>
        <v>261.80743320351945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246.14974697078858</v>
      </c>
      <c r="C226" s="184">
        <f>C169/RES_summary!C$19</f>
        <v>214.42857819536786</v>
      </c>
      <c r="D226" s="184">
        <f>D169/RES_summary!D$19</f>
        <v>209.97176917779771</v>
      </c>
      <c r="E226" s="184">
        <f>E169/RES_summary!E$19</f>
        <v>221.73802090006626</v>
      </c>
      <c r="F226" s="184">
        <f>F169/RES_summary!F$19</f>
        <v>205.88570876115534</v>
      </c>
      <c r="G226" s="184">
        <f>G169/RES_summary!G$19</f>
        <v>216.60434329676545</v>
      </c>
      <c r="H226" s="184">
        <f>H169/RES_summary!H$19</f>
        <v>201.70674948185334</v>
      </c>
      <c r="I226" s="184">
        <f>I169/RES_summary!I$19</f>
        <v>192.74482599635232</v>
      </c>
      <c r="J226" s="184">
        <f>J169/RES_summary!J$19</f>
        <v>195.30723907215696</v>
      </c>
      <c r="K226" s="184">
        <f>K169/RES_summary!K$19</f>
        <v>196.35430921132033</v>
      </c>
      <c r="L226" s="184">
        <f>L169/RES_summary!L$19</f>
        <v>191.74693684792504</v>
      </c>
      <c r="M226" s="184">
        <f>M169/RES_summary!M$19</f>
        <v>188.66387304167503</v>
      </c>
      <c r="N226" s="184">
        <f>N169/RES_summary!N$19</f>
        <v>189.31014461163409</v>
      </c>
      <c r="O226" s="184">
        <f>O169/RES_summary!O$19</f>
        <v>179.60517644770749</v>
      </c>
      <c r="P226" s="184">
        <f>P169/RES_summary!P$19</f>
        <v>165.62739082282263</v>
      </c>
      <c r="Q226" s="184">
        <f>Q169/RES_summary!Q$19</f>
        <v>168.1561181154388</v>
      </c>
    </row>
    <row r="227" spans="1:17" ht="12" customHeight="1" x14ac:dyDescent="0.25">
      <c r="A227" s="158" t="s">
        <v>65</v>
      </c>
      <c r="B227" s="178">
        <f>B170/RES_summary!B$19</f>
        <v>202.28382106710035</v>
      </c>
      <c r="C227" s="178">
        <f>C170/RES_summary!C$19</f>
        <v>169.70915992060105</v>
      </c>
      <c r="D227" s="178">
        <f>D170/RES_summary!D$19</f>
        <v>162.87683053057145</v>
      </c>
      <c r="E227" s="178">
        <f>E170/RES_summary!E$19</f>
        <v>169.66869983604406</v>
      </c>
      <c r="F227" s="178">
        <f>F170/RES_summary!F$19</f>
        <v>165.37721125896184</v>
      </c>
      <c r="G227" s="178">
        <f>G170/RES_summary!G$19</f>
        <v>150.14936075281247</v>
      </c>
      <c r="H227" s="178">
        <f>H170/RES_summary!H$19</f>
        <v>148.04760260297587</v>
      </c>
      <c r="I227" s="178">
        <f>I170/RES_summary!I$19</f>
        <v>131.64009798241224</v>
      </c>
      <c r="J227" s="178">
        <f>J170/RES_summary!J$19</f>
        <v>148.80942326953289</v>
      </c>
      <c r="K227" s="178">
        <f>K170/RES_summary!K$19</f>
        <v>147.18821493672777</v>
      </c>
      <c r="L227" s="178">
        <f>L170/RES_summary!L$19</f>
        <v>144.6769901899176</v>
      </c>
      <c r="M227" s="178">
        <f>M170/RES_summary!M$19</f>
        <v>141.93557537247969</v>
      </c>
      <c r="N227" s="178">
        <f>N170/RES_summary!N$19</f>
        <v>143.21232782000644</v>
      </c>
      <c r="O227" s="178">
        <f>O170/RES_summary!O$19</f>
        <v>133.13611072032069</v>
      </c>
      <c r="P227" s="178">
        <f>P170/RES_summary!P$19</f>
        <v>118.13580171093163</v>
      </c>
      <c r="Q227" s="178">
        <f>Q170/RES_summary!Q$19</f>
        <v>120.29253235911698</v>
      </c>
    </row>
    <row r="228" spans="1:17" ht="12" customHeight="1" x14ac:dyDescent="0.25">
      <c r="A228" s="23" t="s">
        <v>149</v>
      </c>
      <c r="B228" s="177">
        <f>B171/RES_summary!B$19</f>
        <v>202.04713125391626</v>
      </c>
      <c r="C228" s="177">
        <f>C171/RES_summary!C$19</f>
        <v>169.34576033969688</v>
      </c>
      <c r="D228" s="177">
        <f>D171/RES_summary!D$19</f>
        <v>162.5319062113943</v>
      </c>
      <c r="E228" s="177">
        <f>E171/RES_summary!E$19</f>
        <v>168.79149570970762</v>
      </c>
      <c r="F228" s="177">
        <f>F171/RES_summary!F$19</f>
        <v>165.17093820845071</v>
      </c>
      <c r="G228" s="177">
        <f>G171/RES_summary!G$19</f>
        <v>148.97937521486645</v>
      </c>
      <c r="H228" s="177">
        <f>H171/RES_summary!H$19</f>
        <v>147.26624931426036</v>
      </c>
      <c r="I228" s="177">
        <f>I171/RES_summary!I$19</f>
        <v>130.15802041104095</v>
      </c>
      <c r="J228" s="177">
        <f>J171/RES_summary!J$19</f>
        <v>148.07543912493503</v>
      </c>
      <c r="K228" s="177">
        <f>K171/RES_summary!K$19</f>
        <v>145.81875773382984</v>
      </c>
      <c r="L228" s="177">
        <f>L171/RES_summary!L$19</f>
        <v>143.9384657468448</v>
      </c>
      <c r="M228" s="177">
        <f>M171/RES_summary!M$19</f>
        <v>141.29380080566534</v>
      </c>
      <c r="N228" s="177">
        <f>N171/RES_summary!N$19</f>
        <v>142.54003597692144</v>
      </c>
      <c r="O228" s="177">
        <f>O171/RES_summary!O$19</f>
        <v>132.57664538970332</v>
      </c>
      <c r="P228" s="177">
        <f>P171/RES_summary!P$19</f>
        <v>117.54784932290127</v>
      </c>
      <c r="Q228" s="177">
        <f>Q171/RES_summary!Q$19</f>
        <v>119.52142942611309</v>
      </c>
    </row>
    <row r="229" spans="1:17" ht="12" customHeight="1" x14ac:dyDescent="0.25">
      <c r="A229" s="23" t="s">
        <v>60</v>
      </c>
      <c r="B229" s="177">
        <f>B172/RES_summary!B$19</f>
        <v>0.23668981318408411</v>
      </c>
      <c r="C229" s="177">
        <f>C172/RES_summary!C$19</f>
        <v>0.36339958090418117</v>
      </c>
      <c r="D229" s="177">
        <f>D172/RES_summary!D$19</f>
        <v>0.34492431917713873</v>
      </c>
      <c r="E229" s="177">
        <f>E172/RES_summary!E$19</f>
        <v>0.87720412633643974</v>
      </c>
      <c r="F229" s="177">
        <f>F172/RES_summary!F$19</f>
        <v>0.20627305051114533</v>
      </c>
      <c r="G229" s="177">
        <f>G172/RES_summary!G$19</f>
        <v>1.1699855379460053</v>
      </c>
      <c r="H229" s="177">
        <f>H172/RES_summary!H$19</f>
        <v>0.78135328871548926</v>
      </c>
      <c r="I229" s="177">
        <f>I172/RES_summary!I$19</f>
        <v>1.4820775713712799</v>
      </c>
      <c r="J229" s="177">
        <f>J172/RES_summary!J$19</f>
        <v>0.73398414459785044</v>
      </c>
      <c r="K229" s="177">
        <f>K172/RES_summary!K$19</f>
        <v>1.3694572028979339</v>
      </c>
      <c r="L229" s="177">
        <f>L172/RES_summary!L$19</f>
        <v>0.73852444307280962</v>
      </c>
      <c r="M229" s="177">
        <f>M172/RES_summary!M$19</f>
        <v>0.64177456681435907</v>
      </c>
      <c r="N229" s="177">
        <f>N172/RES_summary!N$19</f>
        <v>0.67229184308499379</v>
      </c>
      <c r="O229" s="177">
        <f>O172/RES_summary!O$19</f>
        <v>0.55946533061737824</v>
      </c>
      <c r="P229" s="177">
        <f>P172/RES_summary!P$19</f>
        <v>0.58795238803034777</v>
      </c>
      <c r="Q229" s="177">
        <f>Q172/RES_summary!Q$19</f>
        <v>0.77110293300388466</v>
      </c>
    </row>
    <row r="230" spans="1:17" ht="12" customHeight="1" x14ac:dyDescent="0.25">
      <c r="A230" s="158" t="s">
        <v>112</v>
      </c>
      <c r="B230" s="178">
        <f>B173/RES_summary!B$19</f>
        <v>0.19164922483834076</v>
      </c>
      <c r="C230" s="178">
        <f>C173/RES_summary!C$19</f>
        <v>0.22403605562590534</v>
      </c>
      <c r="D230" s="178">
        <f>D173/RES_summary!D$19</f>
        <v>0.26857068015969116</v>
      </c>
      <c r="E230" s="178">
        <f>E173/RES_summary!E$19</f>
        <v>0.30898272154693057</v>
      </c>
      <c r="F230" s="178">
        <f>F173/RES_summary!F$19</f>
        <v>0.35186389424412162</v>
      </c>
      <c r="G230" s="178">
        <f>G173/RES_summary!G$19</f>
        <v>0.38965390184084148</v>
      </c>
      <c r="H230" s="178">
        <f>H173/RES_summary!H$19</f>
        <v>0.44206626463133825</v>
      </c>
      <c r="I230" s="178">
        <f>I173/RES_summary!I$19</f>
        <v>0.50223311013496874</v>
      </c>
      <c r="J230" s="178">
        <f>J173/RES_summary!J$19</f>
        <v>0.58699466824987467</v>
      </c>
      <c r="K230" s="178">
        <f>K173/RES_summary!K$19</f>
        <v>0.58304976717503187</v>
      </c>
      <c r="L230" s="178">
        <f>L173/RES_summary!L$19</f>
        <v>0.61696594154087481</v>
      </c>
      <c r="M230" s="178">
        <f>M173/RES_summary!M$19</f>
        <v>0.63708241416619082</v>
      </c>
      <c r="N230" s="178">
        <f>N173/RES_summary!N$19</f>
        <v>0.72992208372036771</v>
      </c>
      <c r="O230" s="178">
        <f>O173/RES_summary!O$19</f>
        <v>0.7793219926686803</v>
      </c>
      <c r="P230" s="178">
        <f>P173/RES_summary!P$19</f>
        <v>0.79934154819320802</v>
      </c>
      <c r="Q230" s="178">
        <f>Q173/RES_summary!Q$19</f>
        <v>0.7960261373332671</v>
      </c>
    </row>
    <row r="231" spans="1:17" ht="12" customHeight="1" x14ac:dyDescent="0.25">
      <c r="A231" s="23" t="s">
        <v>60</v>
      </c>
      <c r="B231" s="177">
        <f>B174/RES_summary!B$19</f>
        <v>0.19164922483834076</v>
      </c>
      <c r="C231" s="177">
        <f>C174/RES_summary!C$19</f>
        <v>0.22403605562590534</v>
      </c>
      <c r="D231" s="177">
        <f>D174/RES_summary!D$19</f>
        <v>0.26857068015969116</v>
      </c>
      <c r="E231" s="177">
        <f>E174/RES_summary!E$19</f>
        <v>0.30898272154693057</v>
      </c>
      <c r="F231" s="177">
        <f>F174/RES_summary!F$19</f>
        <v>0.35186389424412162</v>
      </c>
      <c r="G231" s="177">
        <f>G174/RES_summary!G$19</f>
        <v>0.38965390184084148</v>
      </c>
      <c r="H231" s="177">
        <f>H174/RES_summary!H$19</f>
        <v>0.44206626463133825</v>
      </c>
      <c r="I231" s="177">
        <f>I174/RES_summary!I$19</f>
        <v>0.50223311013496874</v>
      </c>
      <c r="J231" s="177">
        <f>J174/RES_summary!J$19</f>
        <v>0.58699466824987467</v>
      </c>
      <c r="K231" s="177">
        <f>K174/RES_summary!K$19</f>
        <v>0.58304976717503187</v>
      </c>
      <c r="L231" s="177">
        <f>L174/RES_summary!L$19</f>
        <v>0.61696594154087481</v>
      </c>
      <c r="M231" s="177">
        <f>M174/RES_summary!M$19</f>
        <v>0.63708241416619082</v>
      </c>
      <c r="N231" s="177">
        <f>N174/RES_summary!N$19</f>
        <v>0.72992208372036771</v>
      </c>
      <c r="O231" s="177">
        <f>O174/RES_summary!O$19</f>
        <v>0.7793219926686803</v>
      </c>
      <c r="P231" s="177">
        <f>P174/RES_summary!P$19</f>
        <v>0.79934154819320802</v>
      </c>
      <c r="Q231" s="177">
        <f>Q174/RES_summary!Q$19</f>
        <v>0.7960261373332671</v>
      </c>
    </row>
    <row r="232" spans="1:17" ht="12" customHeight="1" x14ac:dyDescent="0.25">
      <c r="A232" s="158" t="s">
        <v>63</v>
      </c>
      <c r="B232" s="178">
        <f>B175/RES_summary!B$19</f>
        <v>23.879384659402582</v>
      </c>
      <c r="C232" s="178">
        <f>C175/RES_summary!C$19</f>
        <v>24.232643364389617</v>
      </c>
      <c r="D232" s="178">
        <f>D175/RES_summary!D$19</f>
        <v>23.926826714644015</v>
      </c>
      <c r="E232" s="178">
        <f>E175/RES_summary!E$19</f>
        <v>26.019649625403567</v>
      </c>
      <c r="F232" s="178">
        <f>F175/RES_summary!F$19</f>
        <v>22.192560855027093</v>
      </c>
      <c r="G232" s="178">
        <f>G175/RES_summary!G$19</f>
        <v>25.868184773434717</v>
      </c>
      <c r="H232" s="178">
        <f>H175/RES_summary!H$19</f>
        <v>26.745444036105372</v>
      </c>
      <c r="I232" s="178">
        <f>I175/RES_summary!I$19</f>
        <v>29.486053310198464</v>
      </c>
      <c r="J232" s="178">
        <f>J175/RES_summary!J$19</f>
        <v>25.529928226260278</v>
      </c>
      <c r="K232" s="178">
        <f>K175/RES_summary!K$19</f>
        <v>23.873987939961907</v>
      </c>
      <c r="L232" s="178">
        <f>L175/RES_summary!L$19</f>
        <v>23.98176634963329</v>
      </c>
      <c r="M232" s="178">
        <f>M175/RES_summary!M$19</f>
        <v>23.752189314435036</v>
      </c>
      <c r="N232" s="178">
        <f>N175/RES_summary!N$19</f>
        <v>23.858442425143835</v>
      </c>
      <c r="O232" s="178">
        <f>O175/RES_summary!O$19</f>
        <v>23.746434618122073</v>
      </c>
      <c r="P232" s="178">
        <f>P175/RES_summary!P$19</f>
        <v>25.037765247843282</v>
      </c>
      <c r="Q232" s="178">
        <f>Q175/RES_summary!Q$19</f>
        <v>24.733380326979105</v>
      </c>
    </row>
    <row r="233" spans="1:17" ht="12" customHeight="1" x14ac:dyDescent="0.25">
      <c r="A233" s="167" t="s">
        <v>148</v>
      </c>
      <c r="B233" s="183">
        <f>B176/RES_summary!B$19</f>
        <v>22.645916183692449</v>
      </c>
      <c r="C233" s="183">
        <f>C176/RES_summary!C$19</f>
        <v>22.951041084160636</v>
      </c>
      <c r="D233" s="183">
        <f>D176/RES_summary!D$19</f>
        <v>22.993505455753763</v>
      </c>
      <c r="E233" s="183">
        <f>E176/RES_summary!E$19</f>
        <v>24.272932215737669</v>
      </c>
      <c r="F233" s="183">
        <f>F176/RES_summary!F$19</f>
        <v>20.959862971644537</v>
      </c>
      <c r="G233" s="183">
        <f>G176/RES_summary!G$19</f>
        <v>24.711376510176798</v>
      </c>
      <c r="H233" s="183">
        <f>H176/RES_summary!H$19</f>
        <v>26.195085360737579</v>
      </c>
      <c r="I233" s="183">
        <f>I176/RES_summary!I$19</f>
        <v>28.031807130966335</v>
      </c>
      <c r="J233" s="183">
        <f>J176/RES_summary!J$19</f>
        <v>24.948735890537801</v>
      </c>
      <c r="K233" s="183">
        <f>K176/RES_summary!K$19</f>
        <v>23.794251767646823</v>
      </c>
      <c r="L233" s="183">
        <f>L176/RES_summary!L$19</f>
        <v>23.692838637744277</v>
      </c>
      <c r="M233" s="183">
        <f>M176/RES_summary!M$19</f>
        <v>23.704377420490541</v>
      </c>
      <c r="N233" s="183">
        <f>N176/RES_summary!N$19</f>
        <v>23.65881833831277</v>
      </c>
      <c r="O233" s="183">
        <f>O176/RES_summary!O$19</f>
        <v>23.619960788409902</v>
      </c>
      <c r="P233" s="183">
        <f>P176/RES_summary!P$19</f>
        <v>24.386209428968897</v>
      </c>
      <c r="Q233" s="183">
        <f>Q176/RES_summary!Q$19</f>
        <v>24.425443424213793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30.632673410283232</v>
      </c>
      <c r="C237" s="180">
        <f>C180/RES_summary!C$19</f>
        <v>31.596285653700527</v>
      </c>
      <c r="D237" s="180">
        <f>D180/RES_summary!D$19</f>
        <v>29.419502327097742</v>
      </c>
      <c r="E237" s="180">
        <f>E180/RES_summary!E$19</f>
        <v>36.394548266387112</v>
      </c>
      <c r="F237" s="180">
        <f>F180/RES_summary!F$19</f>
        <v>29.585734392746271</v>
      </c>
      <c r="G237" s="180">
        <f>G180/RES_summary!G$19</f>
        <v>33.614451073626384</v>
      </c>
      <c r="H237" s="180">
        <f>H180/RES_summary!H$19</f>
        <v>33.079443598843611</v>
      </c>
      <c r="I237" s="180">
        <f>I180/RES_summary!I$19</f>
        <v>48.822861437756217</v>
      </c>
      <c r="J237" s="180">
        <f>J180/RES_summary!J$19</f>
        <v>39.615694226770671</v>
      </c>
      <c r="K237" s="180">
        <f>K180/RES_summary!K$19</f>
        <v>43.987810539917341</v>
      </c>
      <c r="L237" s="180">
        <f>L180/RES_summary!L$19</f>
        <v>34.029281649824583</v>
      </c>
      <c r="M237" s="180">
        <f>M180/RES_summary!M$19</f>
        <v>34.863903825567057</v>
      </c>
      <c r="N237" s="180">
        <f>N180/RES_summary!N$19</f>
        <v>37.5236979369637</v>
      </c>
      <c r="O237" s="180">
        <f>O180/RES_summary!O$19</f>
        <v>31.272910553834041</v>
      </c>
      <c r="P237" s="180">
        <f>P180/RES_summary!P$19</f>
        <v>32.356692071081312</v>
      </c>
      <c r="Q237" s="180">
        <f>Q180/RES_summary!Q$19</f>
        <v>30.089200835186741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19.794892019447353</v>
      </c>
      <c r="C241" s="178">
        <f>C184/RES_summary!C$19</f>
        <v>20.262738854751312</v>
      </c>
      <c r="D241" s="178">
        <f>D184/RES_summary!D$19</f>
        <v>22.899541252422559</v>
      </c>
      <c r="E241" s="178">
        <f>E184/RES_summary!E$19</f>
        <v>25.740688717071713</v>
      </c>
      <c r="F241" s="178">
        <f>F184/RES_summary!F$19</f>
        <v>17.964072752922252</v>
      </c>
      <c r="G241" s="178">
        <f>G184/RES_summary!G$19</f>
        <v>40.197143868677436</v>
      </c>
      <c r="H241" s="178">
        <f>H184/RES_summary!H$19</f>
        <v>26.471636578140785</v>
      </c>
      <c r="I241" s="178">
        <f>I184/RES_summary!I$19</f>
        <v>31.11644159360667</v>
      </c>
      <c r="J241" s="178">
        <f>J184/RES_summary!J$19</f>
        <v>20.380892908113911</v>
      </c>
      <c r="K241" s="178">
        <f>K184/RES_summary!K$19</f>
        <v>24.709056567455608</v>
      </c>
      <c r="L241" s="178">
        <f>L184/RES_summary!L$19</f>
        <v>22.471214366833248</v>
      </c>
      <c r="M241" s="178">
        <f>M184/RES_summary!M$19</f>
        <v>22.339025940594116</v>
      </c>
      <c r="N241" s="178">
        <f>N184/RES_summary!N$19</f>
        <v>21.509452282763441</v>
      </c>
      <c r="O241" s="178">
        <f>O184/RES_summary!O$19</f>
        <v>21.943309116596055</v>
      </c>
      <c r="P241" s="178">
        <f>P184/RES_summary!P$19</f>
        <v>21.654482315854519</v>
      </c>
      <c r="Q241" s="178">
        <f>Q184/RES_summary!Q$19</f>
        <v>22.334179292009473</v>
      </c>
    </row>
    <row r="242" spans="1:17" ht="12" customHeight="1" x14ac:dyDescent="0.25">
      <c r="A242" s="23" t="s">
        <v>57</v>
      </c>
      <c r="B242" s="177">
        <f>B185/RES_summary!B$19</f>
        <v>23.435480795711765</v>
      </c>
      <c r="C242" s="177">
        <f>C185/RES_summary!C$19</f>
        <v>24.845684893735914</v>
      </c>
      <c r="D242" s="177">
        <f>D185/RES_summary!D$19</f>
        <v>25.139441246250193</v>
      </c>
      <c r="E242" s="177">
        <f>E185/RES_summary!E$19</f>
        <v>29.037273638669276</v>
      </c>
      <c r="F242" s="177">
        <f>F185/RES_summary!F$19</f>
        <v>17.984412999631555</v>
      </c>
      <c r="G242" s="177">
        <f>G185/RES_summary!G$19</f>
        <v>47.749348872001676</v>
      </c>
      <c r="H242" s="177">
        <f>H185/RES_summary!H$19</f>
        <v>24.090240261498156</v>
      </c>
      <c r="I242" s="177">
        <f>I185/RES_summary!I$19</f>
        <v>36.689966162249121</v>
      </c>
      <c r="J242" s="177">
        <f>J185/RES_summary!J$19</f>
        <v>18.964195755289133</v>
      </c>
      <c r="K242" s="177">
        <f>K185/RES_summary!K$19</f>
        <v>28.897630730584837</v>
      </c>
      <c r="L242" s="177">
        <f>L185/RES_summary!L$19</f>
        <v>24.672716996155081</v>
      </c>
      <c r="M242" s="177">
        <f>M185/RES_summary!M$19</f>
        <v>24.717403143595035</v>
      </c>
      <c r="N242" s="177">
        <f>N185/RES_summary!N$19</f>
        <v>23.536474414095618</v>
      </c>
      <c r="O242" s="177">
        <f>O185/RES_summary!O$19</f>
        <v>24.541518227715649</v>
      </c>
      <c r="P242" s="177">
        <f>P185/RES_summary!P$19</f>
        <v>24.441234481408785</v>
      </c>
      <c r="Q242" s="177">
        <f>Q185/RES_summary!Q$19</f>
        <v>25.255824691148103</v>
      </c>
    </row>
    <row r="243" spans="1:17" ht="12" customHeight="1" x14ac:dyDescent="0.25">
      <c r="A243" s="29" t="s">
        <v>140</v>
      </c>
      <c r="B243" s="176">
        <f>B186/RES_summary!B$19</f>
        <v>12.149790528040986</v>
      </c>
      <c r="C243" s="176">
        <f>C186/RES_summary!C$19</f>
        <v>11.443527654745282</v>
      </c>
      <c r="D243" s="176">
        <f>D186/RES_summary!D$19</f>
        <v>15.863208517093117</v>
      </c>
      <c r="E243" s="176">
        <f>E186/RES_summary!E$19</f>
        <v>11.255669670773697</v>
      </c>
      <c r="F243" s="176">
        <f>F186/RES_summary!F$19</f>
        <v>17.824055156819966</v>
      </c>
      <c r="G243" s="176">
        <f>G186/RES_summary!G$19</f>
        <v>8.8758255103108361</v>
      </c>
      <c r="H243" s="176">
        <f>H186/RES_summary!H$19</f>
        <v>35.165352977144181</v>
      </c>
      <c r="I243" s="176">
        <f>I186/RES_summary!I$19</f>
        <v>7.2858649298683353</v>
      </c>
      <c r="J243" s="176">
        <f>J186/RES_summary!J$19</f>
        <v>27.107136084066987</v>
      </c>
      <c r="K243" s="176">
        <f>K186/RES_summary!K$19</f>
        <v>4.7334837624540196</v>
      </c>
      <c r="L243" s="176">
        <f>L186/RES_summary!L$19</f>
        <v>15.228233734710034</v>
      </c>
      <c r="M243" s="176">
        <f>M186/RES_summary!M$19</f>
        <v>15.578750380600454</v>
      </c>
      <c r="N243" s="176">
        <f>N186/RES_summary!N$19</f>
        <v>16.601167084335799</v>
      </c>
      <c r="O243" s="176">
        <f>O186/RES_summary!O$19</f>
        <v>15.284214601476796</v>
      </c>
      <c r="P243" s="176">
        <f>P186/RES_summary!P$19</f>
        <v>14.748716279596236</v>
      </c>
      <c r="Q243" s="176">
        <f>Q186/RES_summary!Q$19</f>
        <v>13.75129021242955</v>
      </c>
    </row>
    <row r="245" spans="1:17" ht="12" customHeight="1" x14ac:dyDescent="0.25">
      <c r="A245" s="152" t="s">
        <v>71</v>
      </c>
      <c r="B245" s="184">
        <f>B188/RES_summary!B$19</f>
        <v>161.73536055170933</v>
      </c>
      <c r="C245" s="184">
        <f>C188/RES_summary!C$19</f>
        <v>141.37652673859861</v>
      </c>
      <c r="D245" s="184">
        <f>D188/RES_summary!D$19</f>
        <v>137.95946714977998</v>
      </c>
      <c r="E245" s="184">
        <f>E188/RES_summary!E$19</f>
        <v>144.89365009427416</v>
      </c>
      <c r="F245" s="184">
        <f>F188/RES_summary!F$19</f>
        <v>136.25195444580433</v>
      </c>
      <c r="G245" s="184">
        <f>G188/RES_summary!G$19</f>
        <v>138.80752611447008</v>
      </c>
      <c r="H245" s="184">
        <f>H188/RES_summary!H$19</f>
        <v>135.27177778233747</v>
      </c>
      <c r="I245" s="184">
        <f>I188/RES_summary!I$19</f>
        <v>126.96429509530435</v>
      </c>
      <c r="J245" s="184">
        <f>J188/RES_summary!J$19</f>
        <v>132.79175907230007</v>
      </c>
      <c r="K245" s="184">
        <f>K188/RES_summary!K$19</f>
        <v>132.19032698178734</v>
      </c>
      <c r="L245" s="184">
        <f>L188/RES_summary!L$19</f>
        <v>131.12944994800966</v>
      </c>
      <c r="M245" s="184">
        <f>M188/RES_summary!M$19</f>
        <v>130.19360478425267</v>
      </c>
      <c r="N245" s="184">
        <f>N188/RES_summary!N$19</f>
        <v>132.06395937142312</v>
      </c>
      <c r="O245" s="184">
        <f>O188/RES_summary!O$19</f>
        <v>125.15679354947909</v>
      </c>
      <c r="P245" s="184">
        <f>P188/RES_summary!P$19</f>
        <v>115.5665345314941</v>
      </c>
      <c r="Q245" s="184">
        <f>Q188/RES_summary!Q$19</f>
        <v>117.2412590650481</v>
      </c>
    </row>
    <row r="246" spans="1:17" ht="12" customHeight="1" x14ac:dyDescent="0.25">
      <c r="A246" s="158" t="s">
        <v>65</v>
      </c>
      <c r="B246" s="178">
        <f>B189/RES_summary!B$19</f>
        <v>135.10421895586765</v>
      </c>
      <c r="C246" s="178">
        <f>C189/RES_summary!C$19</f>
        <v>113.90724609394896</v>
      </c>
      <c r="D246" s="178">
        <f>D189/RES_summary!D$19</f>
        <v>109.40300037674727</v>
      </c>
      <c r="E246" s="178">
        <f>E189/RES_summary!E$19</f>
        <v>114.21802414412608</v>
      </c>
      <c r="F246" s="178">
        <f>F189/RES_summary!F$19</f>
        <v>111.21936029966555</v>
      </c>
      <c r="G246" s="178">
        <f>G189/RES_summary!G$19</f>
        <v>101.65034107874868</v>
      </c>
      <c r="H246" s="178">
        <f>H189/RES_summary!H$19</f>
        <v>100.32481299165737</v>
      </c>
      <c r="I246" s="178">
        <f>I189/RES_summary!I$19</f>
        <v>89.868116778265147</v>
      </c>
      <c r="J246" s="178">
        <f>J189/RES_summary!J$19</f>
        <v>101.54890536231764</v>
      </c>
      <c r="K246" s="178">
        <f>K189/RES_summary!K$19</f>
        <v>101.31644136110179</v>
      </c>
      <c r="L246" s="178">
        <f>L189/RES_summary!L$19</f>
        <v>100.04525222704542</v>
      </c>
      <c r="M246" s="178">
        <f>M189/RES_summary!M$19</f>
        <v>98.918304263886341</v>
      </c>
      <c r="N246" s="178">
        <f>N189/RES_summary!N$19</f>
        <v>100.51360900347301</v>
      </c>
      <c r="O246" s="178">
        <f>O189/RES_summary!O$19</f>
        <v>93.428908182577842</v>
      </c>
      <c r="P246" s="178">
        <f>P189/RES_summary!P$19</f>
        <v>82.973646998745124</v>
      </c>
      <c r="Q246" s="178">
        <f>Q189/RES_summary!Q$19</f>
        <v>84.583469773975239</v>
      </c>
    </row>
    <row r="247" spans="1:17" ht="12" customHeight="1" x14ac:dyDescent="0.25">
      <c r="A247" s="23" t="s">
        <v>149</v>
      </c>
      <c r="B247" s="177">
        <f>B190/RES_summary!B$19</f>
        <v>134.86752914268359</v>
      </c>
      <c r="C247" s="177">
        <f>C190/RES_summary!C$19</f>
        <v>113.54384651304477</v>
      </c>
      <c r="D247" s="177">
        <f>D190/RES_summary!D$19</f>
        <v>109.05807605757013</v>
      </c>
      <c r="E247" s="177">
        <f>E190/RES_summary!E$19</f>
        <v>113.34082001778964</v>
      </c>
      <c r="F247" s="177">
        <f>F190/RES_summary!F$19</f>
        <v>111.0130872491544</v>
      </c>
      <c r="G247" s="177">
        <f>G190/RES_summary!G$19</f>
        <v>100.48035554080266</v>
      </c>
      <c r="H247" s="177">
        <f>H190/RES_summary!H$19</f>
        <v>99.543459702941874</v>
      </c>
      <c r="I247" s="177">
        <f>I190/RES_summary!I$19</f>
        <v>88.386039206893869</v>
      </c>
      <c r="J247" s="177">
        <f>J190/RES_summary!J$19</f>
        <v>100.81492121771979</v>
      </c>
      <c r="K247" s="177">
        <f>K190/RES_summary!K$19</f>
        <v>99.946984158203861</v>
      </c>
      <c r="L247" s="177">
        <f>L190/RES_summary!L$19</f>
        <v>99.306727783972619</v>
      </c>
      <c r="M247" s="177">
        <f>M190/RES_summary!M$19</f>
        <v>98.276529697071979</v>
      </c>
      <c r="N247" s="177">
        <f>N190/RES_summary!N$19</f>
        <v>99.841317160388002</v>
      </c>
      <c r="O247" s="177">
        <f>O190/RES_summary!O$19</f>
        <v>92.869442851960471</v>
      </c>
      <c r="P247" s="177">
        <f>P190/RES_summary!P$19</f>
        <v>82.385694610714779</v>
      </c>
      <c r="Q247" s="177">
        <f>Q190/RES_summary!Q$19</f>
        <v>83.812366840971364</v>
      </c>
    </row>
    <row r="248" spans="1:17" ht="12" customHeight="1" x14ac:dyDescent="0.25">
      <c r="A248" s="23" t="s">
        <v>60</v>
      </c>
      <c r="B248" s="177">
        <f>B191/RES_summary!B$19</f>
        <v>0.23668981318408414</v>
      </c>
      <c r="C248" s="177">
        <f>C191/RES_summary!C$19</f>
        <v>0.36339958090418117</v>
      </c>
      <c r="D248" s="177">
        <f>D191/RES_summary!D$19</f>
        <v>0.34492431917713873</v>
      </c>
      <c r="E248" s="177">
        <f>E191/RES_summary!E$19</f>
        <v>0.87720412633643996</v>
      </c>
      <c r="F248" s="177">
        <f>F191/RES_summary!F$19</f>
        <v>0.20627305051114533</v>
      </c>
      <c r="G248" s="177">
        <f>G191/RES_summary!G$19</f>
        <v>1.1699855379460065</v>
      </c>
      <c r="H248" s="177">
        <f>H191/RES_summary!H$19</f>
        <v>0.78135328871548904</v>
      </c>
      <c r="I248" s="177">
        <f>I191/RES_summary!I$19</f>
        <v>1.4820775713712797</v>
      </c>
      <c r="J248" s="177">
        <f>J191/RES_summary!J$19</f>
        <v>0.73398414459785044</v>
      </c>
      <c r="K248" s="177">
        <f>K191/RES_summary!K$19</f>
        <v>1.3694572028979337</v>
      </c>
      <c r="L248" s="177">
        <f>L191/RES_summary!L$19</f>
        <v>0.73852444307280929</v>
      </c>
      <c r="M248" s="177">
        <f>M191/RES_summary!M$19</f>
        <v>0.64177456681435896</v>
      </c>
      <c r="N248" s="177">
        <f>N191/RES_summary!N$19</f>
        <v>0.67229184308499379</v>
      </c>
      <c r="O248" s="177">
        <f>O191/RES_summary!O$19</f>
        <v>0.55946533061737813</v>
      </c>
      <c r="P248" s="177">
        <f>P191/RES_summary!P$19</f>
        <v>0.58795238803034777</v>
      </c>
      <c r="Q248" s="177">
        <f>Q191/RES_summary!Q$19</f>
        <v>0.77110293300388466</v>
      </c>
    </row>
    <row r="249" spans="1:17" ht="12" customHeight="1" x14ac:dyDescent="0.25">
      <c r="A249" s="158" t="s">
        <v>112</v>
      </c>
      <c r="B249" s="178">
        <f>B192/RES_summary!B$19</f>
        <v>0.28320804433082986</v>
      </c>
      <c r="C249" s="178">
        <f>C192/RES_summary!C$19</f>
        <v>0.35171580397686519</v>
      </c>
      <c r="D249" s="178">
        <f>D192/RES_summary!D$19</f>
        <v>0.4310693899567129</v>
      </c>
      <c r="E249" s="178">
        <f>E192/RES_summary!E$19</f>
        <v>0.5055031593704683</v>
      </c>
      <c r="F249" s="178">
        <f>F192/RES_summary!F$19</f>
        <v>0.58489747323532826</v>
      </c>
      <c r="G249" s="178">
        <f>G192/RES_summary!G$19</f>
        <v>0.66691779404373019</v>
      </c>
      <c r="H249" s="178">
        <f>H192/RES_summary!H$19</f>
        <v>0.77723022071391712</v>
      </c>
      <c r="I249" s="178">
        <f>I192/RES_summary!I$19</f>
        <v>0.91494154912862546</v>
      </c>
      <c r="J249" s="178">
        <f>J192/RES_summary!J$19</f>
        <v>1.1275743080132208</v>
      </c>
      <c r="K249" s="178">
        <f>K192/RES_summary!K$19</f>
        <v>1.2029505003720138</v>
      </c>
      <c r="L249" s="178">
        <f>L192/RES_summary!L$19</f>
        <v>1.3185383081072808</v>
      </c>
      <c r="M249" s="178">
        <f>M192/RES_summary!M$19</f>
        <v>1.4060364592500489</v>
      </c>
      <c r="N249" s="178">
        <f>N192/RES_summary!N$19</f>
        <v>1.6223243987799134</v>
      </c>
      <c r="O249" s="178">
        <f>O192/RES_summary!O$19</f>
        <v>1.8447653696653992</v>
      </c>
      <c r="P249" s="178">
        <f>P192/RES_summary!P$19</f>
        <v>1.9672273097594919</v>
      </c>
      <c r="Q249" s="178">
        <f>Q192/RES_summary!Q$19</f>
        <v>2.0466741710434166</v>
      </c>
    </row>
    <row r="250" spans="1:17" ht="12" customHeight="1" x14ac:dyDescent="0.25">
      <c r="A250" s="23" t="s">
        <v>60</v>
      </c>
      <c r="B250" s="177">
        <f>B193/RES_summary!B$19</f>
        <v>0.28320804433082986</v>
      </c>
      <c r="C250" s="177">
        <f>C193/RES_summary!C$19</f>
        <v>0.35171580397686519</v>
      </c>
      <c r="D250" s="177">
        <f>D193/RES_summary!D$19</f>
        <v>0.4310693899567129</v>
      </c>
      <c r="E250" s="177">
        <f>E193/RES_summary!E$19</f>
        <v>0.5055031593704683</v>
      </c>
      <c r="F250" s="177">
        <f>F193/RES_summary!F$19</f>
        <v>0.58489747323532826</v>
      </c>
      <c r="G250" s="177">
        <f>G193/RES_summary!G$19</f>
        <v>0.66691779404373019</v>
      </c>
      <c r="H250" s="177">
        <f>H193/RES_summary!H$19</f>
        <v>0.77723022071391712</v>
      </c>
      <c r="I250" s="177">
        <f>I193/RES_summary!I$19</f>
        <v>0.91494154912862546</v>
      </c>
      <c r="J250" s="177">
        <f>J193/RES_summary!J$19</f>
        <v>1.1275743080132208</v>
      </c>
      <c r="K250" s="177">
        <f>K193/RES_summary!K$19</f>
        <v>1.2029505003720138</v>
      </c>
      <c r="L250" s="177">
        <f>L193/RES_summary!L$19</f>
        <v>1.3185383081072808</v>
      </c>
      <c r="M250" s="177">
        <f>M193/RES_summary!M$19</f>
        <v>1.4060364592500489</v>
      </c>
      <c r="N250" s="177">
        <f>N193/RES_summary!N$19</f>
        <v>1.6223243987799134</v>
      </c>
      <c r="O250" s="177">
        <f>O193/RES_summary!O$19</f>
        <v>1.8447653696653992</v>
      </c>
      <c r="P250" s="177">
        <f>P193/RES_summary!P$19</f>
        <v>1.9672273097594919</v>
      </c>
      <c r="Q250" s="177">
        <f>Q193/RES_summary!Q$19</f>
        <v>2.0466741710434166</v>
      </c>
    </row>
    <row r="251" spans="1:17" ht="12" customHeight="1" x14ac:dyDescent="0.25">
      <c r="A251" s="158" t="s">
        <v>63</v>
      </c>
      <c r="B251" s="178">
        <f>B194/RES_summary!B$19</f>
        <v>17.118568587814831</v>
      </c>
      <c r="C251" s="178">
        <f>C194/RES_summary!C$19</f>
        <v>17.50883781841609</v>
      </c>
      <c r="D251" s="178">
        <f>D194/RES_summary!D$19</f>
        <v>17.36643936168522</v>
      </c>
      <c r="E251" s="178">
        <f>E194/RES_summary!E$19</f>
        <v>18.810082805646211</v>
      </c>
      <c r="F251" s="178">
        <f>F194/RES_summary!F$19</f>
        <v>16.108527420026149</v>
      </c>
      <c r="G251" s="178">
        <f>G194/RES_summary!G$19</f>
        <v>18.938413350451867</v>
      </c>
      <c r="H251" s="178">
        <f>H194/RES_summary!H$19</f>
        <v>19.959993423923446</v>
      </c>
      <c r="I251" s="178">
        <f>I194/RES_summary!I$19</f>
        <v>22.0523394083448</v>
      </c>
      <c r="J251" s="178">
        <f>J194/RES_summary!J$19</f>
        <v>19.271814717149173</v>
      </c>
      <c r="K251" s="178">
        <f>K194/RES_summary!K$19</f>
        <v>18.202427075702079</v>
      </c>
      <c r="L251" s="178">
        <f>L194/RES_summary!L$19</f>
        <v>18.260759187217047</v>
      </c>
      <c r="M251" s="178">
        <f>M194/RES_summary!M$19</f>
        <v>18.206119895595563</v>
      </c>
      <c r="N251" s="178">
        <f>N194/RES_summary!N$19</f>
        <v>18.323994301070801</v>
      </c>
      <c r="O251" s="178">
        <f>O194/RES_summary!O$19</f>
        <v>18.273761624514073</v>
      </c>
      <c r="P251" s="178">
        <f>P194/RES_summary!P$19</f>
        <v>19.152477701744981</v>
      </c>
      <c r="Q251" s="178">
        <f>Q194/RES_summary!Q$19</f>
        <v>19.018724884825517</v>
      </c>
    </row>
    <row r="252" spans="1:17" ht="12" customHeight="1" x14ac:dyDescent="0.25">
      <c r="A252" s="167" t="s">
        <v>148</v>
      </c>
      <c r="B252" s="183">
        <f>B195/RES_summary!B$19</f>
        <v>17.04078800217756</v>
      </c>
      <c r="C252" s="183">
        <f>C195/RES_summary!C$19</f>
        <v>17.318100461023015</v>
      </c>
      <c r="D252" s="183">
        <f>D195/RES_summary!D$19</f>
        <v>17.358119012341035</v>
      </c>
      <c r="E252" s="183">
        <f>E195/RES_summary!E$19</f>
        <v>18.332142430056628</v>
      </c>
      <c r="F252" s="183">
        <f>F195/RES_summary!F$19</f>
        <v>15.838962075330972</v>
      </c>
      <c r="G252" s="183">
        <f>G195/RES_summary!G$19</f>
        <v>18.70593338783296</v>
      </c>
      <c r="H252" s="183">
        <f>H195/RES_summary!H$19</f>
        <v>19.86444880962269</v>
      </c>
      <c r="I252" s="183">
        <f>I195/RES_summary!I$19</f>
        <v>21.298840162173533</v>
      </c>
      <c r="J252" s="183">
        <f>J195/RES_summary!J$19</f>
        <v>18.977570899080657</v>
      </c>
      <c r="K252" s="183">
        <f>K195/RES_summary!K$19</f>
        <v>18.156400867968188</v>
      </c>
      <c r="L252" s="183">
        <f>L195/RES_summary!L$19</f>
        <v>18.114687598135223</v>
      </c>
      <c r="M252" s="183">
        <f>M195/RES_summary!M$19</f>
        <v>18.181356055563839</v>
      </c>
      <c r="N252" s="183">
        <f>N195/RES_summary!N$19</f>
        <v>18.213051811372498</v>
      </c>
      <c r="O252" s="183">
        <f>O195/RES_summary!O$19</f>
        <v>18.217577736249904</v>
      </c>
      <c r="P252" s="183">
        <f>P195/RES_summary!P$19</f>
        <v>18.853395092056314</v>
      </c>
      <c r="Q252" s="183">
        <f>Q195/RES_summary!Q$19</f>
        <v>18.906542144283982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17.544420374354146</v>
      </c>
      <c r="C256" s="180">
        <f>C199/RES_summary!C$19</f>
        <v>18.604748533244173</v>
      </c>
      <c r="D256" s="180">
        <f>D199/RES_summary!D$19</f>
        <v>17.415405330792435</v>
      </c>
      <c r="E256" s="180">
        <f>E199/RES_summary!E$19</f>
        <v>21.648883704827714</v>
      </c>
      <c r="F256" s="180">
        <f>F199/RES_summary!F$19</f>
        <v>17.725260441111477</v>
      </c>
      <c r="G256" s="180">
        <f>G199/RES_summary!G$19</f>
        <v>20.495155082943434</v>
      </c>
      <c r="H256" s="180">
        <f>H199/RES_summary!H$19</f>
        <v>21.059602773768923</v>
      </c>
      <c r="I256" s="180">
        <f>I199/RES_summary!I$19</f>
        <v>32.071461724462303</v>
      </c>
      <c r="J256" s="180">
        <f>J199/RES_summary!J$19</f>
        <v>26.403102095978234</v>
      </c>
      <c r="K256" s="180">
        <f>K199/RES_summary!K$19</f>
        <v>29.812753360864622</v>
      </c>
      <c r="L256" s="180">
        <f>L199/RES_summary!L$19</f>
        <v>23.340426058308402</v>
      </c>
      <c r="M256" s="180">
        <f>M199/RES_summary!M$19</f>
        <v>23.961355631524999</v>
      </c>
      <c r="N256" s="180">
        <f>N199/RES_summary!N$19</f>
        <v>25.918556124302718</v>
      </c>
      <c r="O256" s="180">
        <f>O199/RES_summary!O$19</f>
        <v>21.617272957707193</v>
      </c>
      <c r="P256" s="180">
        <f>P199/RES_summary!P$19</f>
        <v>22.512072798594915</v>
      </c>
      <c r="Q256" s="180">
        <f>Q199/RES_summary!Q$19</f>
        <v>20.969873373570319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9.2293649636959945</v>
      </c>
      <c r="C260" s="178">
        <f>C203/RES_summary!C$19</f>
        <v>9.6087270222567263</v>
      </c>
      <c r="D260" s="178">
        <f>D203/RES_summary!D$19</f>
        <v>10.758958021390763</v>
      </c>
      <c r="E260" s="178">
        <f>E203/RES_summary!E$19</f>
        <v>11.360039985131396</v>
      </c>
      <c r="F260" s="178">
        <f>F203/RES_summary!F$19</f>
        <v>8.3391692528772943</v>
      </c>
      <c r="G260" s="178">
        <f>G203/RES_summary!G$19</f>
        <v>17.551853891225768</v>
      </c>
      <c r="H260" s="178">
        <f>H203/RES_summary!H$19</f>
        <v>14.209741146042733</v>
      </c>
      <c r="I260" s="178">
        <f>I203/RES_summary!I$19</f>
        <v>14.128897359565784</v>
      </c>
      <c r="J260" s="178">
        <f>J203/RES_summary!J$19</f>
        <v>10.843464684820033</v>
      </c>
      <c r="K260" s="178">
        <f>K203/RES_summary!K$19</f>
        <v>11.468508044611422</v>
      </c>
      <c r="L260" s="178">
        <f>L203/RES_summary!L$19</f>
        <v>11.504900225639901</v>
      </c>
      <c r="M260" s="178">
        <f>M203/RES_summary!M$19</f>
        <v>11.663144165520718</v>
      </c>
      <c r="N260" s="178">
        <f>N203/RES_summary!N$19</f>
        <v>11.604031668099402</v>
      </c>
      <c r="O260" s="178">
        <f>O203/RES_summary!O$19</f>
        <v>11.609358372721744</v>
      </c>
      <c r="P260" s="178">
        <f>P203/RES_summary!P$19</f>
        <v>11.473182521244491</v>
      </c>
      <c r="Q260" s="178">
        <f>Q203/RES_summary!Q$19</f>
        <v>11.592390235203936</v>
      </c>
    </row>
    <row r="261" spans="1:17" ht="12" customHeight="1" x14ac:dyDescent="0.25">
      <c r="A261" s="23" t="s">
        <v>57</v>
      </c>
      <c r="B261" s="177">
        <f>B204/RES_summary!B$19</f>
        <v>9.1422017767818851</v>
      </c>
      <c r="C261" s="177">
        <f>C204/RES_summary!C$19</f>
        <v>9.941799417868312</v>
      </c>
      <c r="D261" s="177">
        <f>D204/RES_summary!D$19</f>
        <v>10.196821205323005</v>
      </c>
      <c r="E261" s="177">
        <f>E204/RES_summary!E$19</f>
        <v>11.904422960500872</v>
      </c>
      <c r="F261" s="177">
        <f>F204/RES_summary!F$19</f>
        <v>7.4570509198878998</v>
      </c>
      <c r="G261" s="177">
        <f>G204/RES_summary!G$19</f>
        <v>20.047692589409959</v>
      </c>
      <c r="H261" s="177">
        <f>H204/RES_summary!H$19</f>
        <v>10.28271196654986</v>
      </c>
      <c r="I261" s="177">
        <f>I204/RES_summary!I$19</f>
        <v>16.04604679301578</v>
      </c>
      <c r="J261" s="177">
        <f>J204/RES_summary!J$19</f>
        <v>8.4708535145365662</v>
      </c>
      <c r="K261" s="177">
        <f>K204/RES_summary!K$19</f>
        <v>13.060011650982917</v>
      </c>
      <c r="L261" s="177">
        <f>L204/RES_summary!L$19</f>
        <v>11.201966954119774</v>
      </c>
      <c r="M261" s="177">
        <f>M204/RES_summary!M$19</f>
        <v>11.257828858725951</v>
      </c>
      <c r="N261" s="177">
        <f>N204/RES_summary!N$19</f>
        <v>10.754382819173223</v>
      </c>
      <c r="O261" s="177">
        <f>O204/RES_summary!O$19</f>
        <v>11.216242907861762</v>
      </c>
      <c r="P261" s="177">
        <f>P204/RES_summary!P$19</f>
        <v>11.184814593095391</v>
      </c>
      <c r="Q261" s="177">
        <f>Q204/RES_summary!Q$19</f>
        <v>11.664590804762868</v>
      </c>
    </row>
    <row r="262" spans="1:17" ht="12" customHeight="1" x14ac:dyDescent="0.25">
      <c r="A262" s="29" t="s">
        <v>140</v>
      </c>
      <c r="B262" s="176">
        <f>B205/RES_summary!B$19</f>
        <v>9.4124044255043025</v>
      </c>
      <c r="C262" s="176">
        <f>C205/RES_summary!C$19</f>
        <v>8.9677777776434606</v>
      </c>
      <c r="D262" s="176">
        <f>D205/RES_summary!D$19</f>
        <v>12.524832253066755</v>
      </c>
      <c r="E262" s="176">
        <f>E205/RES_summary!E$19</f>
        <v>8.9680501064402378</v>
      </c>
      <c r="F262" s="176">
        <f>F205/RES_summary!F$19</f>
        <v>14.411469664379016</v>
      </c>
      <c r="G262" s="176">
        <f>G205/RES_summary!G$19</f>
        <v>7.2008427093856335</v>
      </c>
      <c r="H262" s="176">
        <f>H205/RES_summary!H$19</f>
        <v>28.546068845270224</v>
      </c>
      <c r="I262" s="176">
        <f>I205/RES_summary!I$19</f>
        <v>5.931790486347027</v>
      </c>
      <c r="J262" s="176">
        <f>J205/RES_summary!J$19</f>
        <v>22.108229113469239</v>
      </c>
      <c r="K262" s="176">
        <f>K205/RES_summary!K$19</f>
        <v>3.8785275595230004</v>
      </c>
      <c r="L262" s="176">
        <f>L205/RES_summary!L$19</f>
        <v>12.501555777726104</v>
      </c>
      <c r="M262" s="176">
        <f>M205/RES_summary!M$19</f>
        <v>12.815208337326085</v>
      </c>
      <c r="N262" s="176">
        <f>N205/RES_summary!N$19</f>
        <v>13.661393945789353</v>
      </c>
      <c r="O262" s="176">
        <f>O205/RES_summary!O$19</f>
        <v>12.616895843302631</v>
      </c>
      <c r="P262" s="176">
        <f>P205/RES_summary!P$19</f>
        <v>12.187778339549762</v>
      </c>
      <c r="Q262" s="176">
        <f>Q205/RES_summary!Q$19</f>
        <v>11.380287329016381</v>
      </c>
    </row>
    <row r="264" spans="1:17" ht="12" customHeight="1" x14ac:dyDescent="0.25">
      <c r="A264" s="152" t="s">
        <v>195</v>
      </c>
      <c r="B264" s="184">
        <f>B207/RES_summary!B$19</f>
        <v>3.6069408630072695</v>
      </c>
      <c r="C264" s="184">
        <f>C207/RES_summary!C$19</f>
        <v>3.7146340308113999</v>
      </c>
      <c r="D264" s="184">
        <f>D207/RES_summary!D$19</f>
        <v>4.3325180325623212</v>
      </c>
      <c r="E264" s="184">
        <f>E207/RES_summary!E$19</f>
        <v>5.374202175848974</v>
      </c>
      <c r="F264" s="184">
        <f>F207/RES_summary!F$19</f>
        <v>3.5677852450778231</v>
      </c>
      <c r="G264" s="184">
        <f>G207/RES_summary!G$19</f>
        <v>8.7410500754001141</v>
      </c>
      <c r="H264" s="184">
        <f>H207/RES_summary!H$19</f>
        <v>4.2964372306893184</v>
      </c>
      <c r="I264" s="184">
        <f>I207/RES_summary!I$19</f>
        <v>6.7559119331231212</v>
      </c>
      <c r="J264" s="184">
        <f>J207/RES_summary!J$19</f>
        <v>3.5590637547011643</v>
      </c>
      <c r="K264" s="184">
        <f>K207/RES_summary!K$19</f>
        <v>5.4275025517024655</v>
      </c>
      <c r="L264" s="184">
        <f>L207/RES_summary!L$19</f>
        <v>4.2989869414516777</v>
      </c>
      <c r="M264" s="184">
        <f>M207/RES_summary!M$19</f>
        <v>4.1542735443651093</v>
      </c>
      <c r="N264" s="184">
        <f>N207/RES_summary!N$19</f>
        <v>3.7845610375999428</v>
      </c>
      <c r="O264" s="184">
        <f>O207/RES_summary!O$19</f>
        <v>4.010902667505194</v>
      </c>
      <c r="P264" s="184">
        <f>P207/RES_summary!P$19</f>
        <v>3.9564747538978078</v>
      </c>
      <c r="Q264" s="184">
        <f>Q207/RES_summary!Q$19</f>
        <v>4.280909337325828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3.6069408630072695</v>
      </c>
      <c r="C279" s="178">
        <f>C222/RES_summary!C$19</f>
        <v>3.7146340308113999</v>
      </c>
      <c r="D279" s="178">
        <f>D222/RES_summary!D$19</f>
        <v>4.3325180325623212</v>
      </c>
      <c r="E279" s="178">
        <f>E222/RES_summary!E$19</f>
        <v>5.374202175848974</v>
      </c>
      <c r="F279" s="178">
        <f>F222/RES_summary!F$19</f>
        <v>3.5677852450778231</v>
      </c>
      <c r="G279" s="178">
        <f>G222/RES_summary!G$19</f>
        <v>8.7410500754001141</v>
      </c>
      <c r="H279" s="178">
        <f>H222/RES_summary!H$19</f>
        <v>4.2964372306893184</v>
      </c>
      <c r="I279" s="178">
        <f>I222/RES_summary!I$19</f>
        <v>6.7559119331231212</v>
      </c>
      <c r="J279" s="178">
        <f>J222/RES_summary!J$19</f>
        <v>3.5590637547011643</v>
      </c>
      <c r="K279" s="178">
        <f>K222/RES_summary!K$19</f>
        <v>5.4275025517024655</v>
      </c>
      <c r="L279" s="178">
        <f>L222/RES_summary!L$19</f>
        <v>4.2989869414516777</v>
      </c>
      <c r="M279" s="178">
        <f>M222/RES_summary!M$19</f>
        <v>4.1542735443651093</v>
      </c>
      <c r="N279" s="178">
        <f>N222/RES_summary!N$19</f>
        <v>3.7845610375999428</v>
      </c>
      <c r="O279" s="178">
        <f>O222/RES_summary!O$19</f>
        <v>4.010902667505194</v>
      </c>
      <c r="P279" s="178">
        <f>P222/RES_summary!P$19</f>
        <v>3.9564747538978078</v>
      </c>
      <c r="Q279" s="178">
        <f>Q222/RES_summary!Q$19</f>
        <v>4.280909337325828</v>
      </c>
    </row>
    <row r="280" spans="1:17" ht="12" customHeight="1" x14ac:dyDescent="0.25">
      <c r="A280" s="23" t="s">
        <v>57</v>
      </c>
      <c r="B280" s="177">
        <f>B223/RES_summary!B$19</f>
        <v>5.3245620662410449</v>
      </c>
      <c r="C280" s="177">
        <f>C223/RES_summary!C$19</f>
        <v>5.6449616907015336</v>
      </c>
      <c r="D280" s="177">
        <f>D223/RES_summary!D$19</f>
        <v>5.7117033950834246</v>
      </c>
      <c r="E280" s="177">
        <f>E223/RES_summary!E$19</f>
        <v>6.5972943790344702</v>
      </c>
      <c r="F280" s="177">
        <f>F223/RES_summary!F$19</f>
        <v>4.0860746180625629</v>
      </c>
      <c r="G280" s="177">
        <f>G223/RES_summary!G$19</f>
        <v>10.848694503340061</v>
      </c>
      <c r="H280" s="177">
        <f>H223/RES_summary!H$19</f>
        <v>5.4733239988179267</v>
      </c>
      <c r="I280" s="177">
        <f>I223/RES_summary!I$19</f>
        <v>8.3359929221049267</v>
      </c>
      <c r="J280" s="177">
        <f>J223/RES_summary!J$19</f>
        <v>4.3086821309788803</v>
      </c>
      <c r="K280" s="177">
        <f>K223/RES_summary!K$19</f>
        <v>6.5655673862030683</v>
      </c>
      <c r="L280" s="177">
        <f>L223/RES_summary!L$19</f>
        <v>5.6056632306373011</v>
      </c>
      <c r="M280" s="177">
        <f>M223/RES_summary!M$19</f>
        <v>5.6158159630527074</v>
      </c>
      <c r="N280" s="177">
        <f>N223/RES_summary!N$19</f>
        <v>5.3475079061009838</v>
      </c>
      <c r="O280" s="177">
        <f>O223/RES_summary!O$19</f>
        <v>5.5758547538383976</v>
      </c>
      <c r="P280" s="177">
        <f>P223/RES_summary!P$19</f>
        <v>5.5530701975452832</v>
      </c>
      <c r="Q280" s="177">
        <f>Q223/RES_summary!Q$19</f>
        <v>5.7381458172058366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174.5264673411057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60.45487743300788</v>
      </c>
      <c r="H285" s="168">
        <f t="shared" si="71"/>
        <v>24.059249468334095</v>
      </c>
      <c r="I285" s="168">
        <f t="shared" si="71"/>
        <v>46.91072239608787</v>
      </c>
      <c r="J285" s="168">
        <f t="shared" si="71"/>
        <v>0</v>
      </c>
      <c r="K285" s="168">
        <f t="shared" si="71"/>
        <v>50.238270926256277</v>
      </c>
      <c r="L285" s="168">
        <f t="shared" si="71"/>
        <v>51.23422356179281</v>
      </c>
      <c r="M285" s="168">
        <f t="shared" si="71"/>
        <v>69.425593629843775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146.80207161645851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50.263351060624359</v>
      </c>
      <c r="H286" s="157">
        <f t="shared" si="72"/>
        <v>17.567332596032674</v>
      </c>
      <c r="I286" s="157">
        <f t="shared" si="72"/>
        <v>37.130049676626314</v>
      </c>
      <c r="J286" s="157">
        <f t="shared" si="72"/>
        <v>0</v>
      </c>
      <c r="K286" s="157">
        <f t="shared" si="72"/>
        <v>42.959577858811322</v>
      </c>
      <c r="L286" s="157">
        <f t="shared" si="72"/>
        <v>41.225170236054019</v>
      </c>
      <c r="M286" s="157">
        <f t="shared" si="72"/>
        <v>56.36369040606025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146.48772316687425</v>
      </c>
      <c r="D287" s="156">
        <f>RES_hhdet_in_fec!D$126</f>
        <v>0</v>
      </c>
      <c r="E287" s="156">
        <f>RES_hhdet_in_fec!E$126</f>
        <v>0</v>
      </c>
      <c r="F287" s="156">
        <f>RES_hhdet_in_fec!F$126</f>
        <v>0</v>
      </c>
      <c r="G287" s="156">
        <f>RES_hhdet_in_fec!G$126</f>
        <v>49.871691758614766</v>
      </c>
      <c r="H287" s="156">
        <f>RES_hhdet_in_fec!H$126</f>
        <v>17.474617193307246</v>
      </c>
      <c r="I287" s="156">
        <f>RES_hhdet_in_fec!I$126</f>
        <v>36.712018888948066</v>
      </c>
      <c r="J287" s="156">
        <f>RES_hhdet_in_fec!J$126</f>
        <v>0</v>
      </c>
      <c r="K287" s="156">
        <f>RES_hhdet_in_fec!K$126</f>
        <v>42.559876677860835</v>
      </c>
      <c r="L287" s="156">
        <f>RES_hhdet_in_fec!L$126</f>
        <v>41.01473044290379</v>
      </c>
      <c r="M287" s="156">
        <f>RES_hhdet_in_fec!M$126</f>
        <v>56.108836871986924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0.31434844958425068</v>
      </c>
      <c r="D288" s="156">
        <f>RES_hhdet_in_fec!D$127</f>
        <v>0</v>
      </c>
      <c r="E288" s="156">
        <f>RES_hhdet_in_fec!E$127</f>
        <v>0</v>
      </c>
      <c r="F288" s="156">
        <f>RES_hhdet_in_fec!F$127</f>
        <v>0</v>
      </c>
      <c r="G288" s="156">
        <f>RES_hhdet_in_fec!G$127</f>
        <v>0.39165930200959587</v>
      </c>
      <c r="H288" s="156">
        <f>RES_hhdet_in_fec!H$127</f>
        <v>9.2715402725427387E-2</v>
      </c>
      <c r="I288" s="156">
        <f>RES_hhdet_in_fec!I$127</f>
        <v>0.4180307876782462</v>
      </c>
      <c r="J288" s="156">
        <f>RES_hhdet_in_fec!J$127</f>
        <v>0</v>
      </c>
      <c r="K288" s="156">
        <f>RES_hhdet_in_fec!K$127</f>
        <v>0.39970118095048396</v>
      </c>
      <c r="L288" s="156">
        <f>RES_hhdet_in_fec!L$127</f>
        <v>0.21043979315022612</v>
      </c>
      <c r="M288" s="156">
        <f>RES_hhdet_in_fec!M$127</f>
        <v>0.25485353407333006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0.38225511189539302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0.37618710663885652</v>
      </c>
      <c r="H289" s="157">
        <f t="shared" si="73"/>
        <v>0.28338815393892236</v>
      </c>
      <c r="I289" s="157">
        <f t="shared" si="73"/>
        <v>0.35775622043623384</v>
      </c>
      <c r="J289" s="157">
        <f t="shared" si="73"/>
        <v>0</v>
      </c>
      <c r="K289" s="157">
        <f t="shared" si="73"/>
        <v>0.44599840738226981</v>
      </c>
      <c r="L289" s="157">
        <f t="shared" si="73"/>
        <v>0.24849080364514839</v>
      </c>
      <c r="M289" s="157">
        <f t="shared" si="73"/>
        <v>0.22763144690257112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0.38225511189539302</v>
      </c>
      <c r="D290" s="156">
        <f>RES_hhdet_in_fec!D$129</f>
        <v>0</v>
      </c>
      <c r="E290" s="156">
        <f>RES_hhdet_in_fec!E$129</f>
        <v>0</v>
      </c>
      <c r="F290" s="156">
        <f>RES_hhdet_in_fec!F$129</f>
        <v>0</v>
      </c>
      <c r="G290" s="156">
        <f>RES_hhdet_in_fec!G$129</f>
        <v>0.37618710663885652</v>
      </c>
      <c r="H290" s="156">
        <f>RES_hhdet_in_fec!H$129</f>
        <v>0.28338815393892236</v>
      </c>
      <c r="I290" s="156">
        <f>RES_hhdet_in_fec!I$129</f>
        <v>0.35775622043623384</v>
      </c>
      <c r="J290" s="156">
        <f>RES_hhdet_in_fec!J$129</f>
        <v>0</v>
      </c>
      <c r="K290" s="156">
        <f>RES_hhdet_in_fec!K$129</f>
        <v>0.44599840738226981</v>
      </c>
      <c r="L290" s="156">
        <f>RES_hhdet_in_fec!L$129</f>
        <v>0.24849080364514839</v>
      </c>
      <c r="M290" s="156">
        <f>RES_hhdet_in_fec!M$129</f>
        <v>0.22763144690257112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18.517054824879988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7.2198092581259186</v>
      </c>
      <c r="H291" s="157">
        <f t="shared" si="74"/>
        <v>2.6260689041984246</v>
      </c>
      <c r="I291" s="157">
        <f t="shared" si="74"/>
        <v>7.6671072735140875</v>
      </c>
      <c r="J291" s="157">
        <f t="shared" si="74"/>
        <v>0</v>
      </c>
      <c r="K291" s="157">
        <f t="shared" si="74"/>
        <v>5.6798448147219576</v>
      </c>
      <c r="L291" s="157">
        <f t="shared" si="74"/>
        <v>6.1366564518275082</v>
      </c>
      <c r="M291" s="157">
        <f t="shared" si="74"/>
        <v>7.7015562368496839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15.925369489911297</v>
      </c>
      <c r="D292" s="132">
        <f>RES_hhdet_in_fec!D$131</f>
        <v>0</v>
      </c>
      <c r="E292" s="132">
        <f>RES_hhdet_in_fec!E$131</f>
        <v>0</v>
      </c>
      <c r="F292" s="132">
        <f>RES_hhdet_in_fec!F$131</f>
        <v>0</v>
      </c>
      <c r="G292" s="132">
        <f>RES_hhdet_in_fec!G$131</f>
        <v>6.634416558894447</v>
      </c>
      <c r="H292" s="132">
        <f>RES_hhdet_in_fec!H$131</f>
        <v>2.6260689041984246</v>
      </c>
      <c r="I292" s="132">
        <f>RES_hhdet_in_fec!I$131</f>
        <v>5.2019373092413552</v>
      </c>
      <c r="J292" s="132">
        <f>RES_hhdet_in_fec!J$131</f>
        <v>0</v>
      </c>
      <c r="K292" s="132">
        <f>RES_hhdet_in_fec!K$131</f>
        <v>5.6798448147219576</v>
      </c>
      <c r="L292" s="132">
        <f>RES_hhdet_in_fec!L$131</f>
        <v>4.2501968652312767</v>
      </c>
      <c r="M292" s="132">
        <f>RES_hhdet_in_fec!M$131</f>
        <v>7.7015562368496839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2.5916853349686897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0.58539269923147197</v>
      </c>
      <c r="H296" s="162">
        <f>RES_hhdet_in_fec!H$135</f>
        <v>0</v>
      </c>
      <c r="I296" s="162">
        <f>RES_hhdet_in_fec!I$135</f>
        <v>2.4651699642727318</v>
      </c>
      <c r="J296" s="162">
        <f>RES_hhdet_in_fec!J$135</f>
        <v>0</v>
      </c>
      <c r="K296" s="162">
        <f>RES_hhdet_in_fec!K$135</f>
        <v>0</v>
      </c>
      <c r="L296" s="162">
        <f>RES_hhdet_in_fec!L$135</f>
        <v>1.8864595865962315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8.8250857878718083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2.5955300076187413</v>
      </c>
      <c r="H300" s="157">
        <f t="shared" si="77"/>
        <v>3.5824598141640749</v>
      </c>
      <c r="I300" s="157">
        <f t="shared" si="77"/>
        <v>1.7558092255112348</v>
      </c>
      <c r="J300" s="157">
        <f t="shared" si="77"/>
        <v>0</v>
      </c>
      <c r="K300" s="157">
        <f t="shared" si="77"/>
        <v>1.152849845340723</v>
      </c>
      <c r="L300" s="157">
        <f t="shared" si="77"/>
        <v>3.6239060702661359</v>
      </c>
      <c r="M300" s="157">
        <f t="shared" si="77"/>
        <v>5.1327155400312678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8.8250857878718083</v>
      </c>
      <c r="D302" s="57">
        <f>RES_hhdet_in_fec!D$141</f>
        <v>0</v>
      </c>
      <c r="E302" s="57">
        <f>RES_hhdet_in_fec!E$141</f>
        <v>0</v>
      </c>
      <c r="F302" s="57">
        <f>RES_hhdet_in_fec!F$141</f>
        <v>0</v>
      </c>
      <c r="G302" s="57">
        <f>RES_hhdet_in_fec!G$141</f>
        <v>2.5955300076187413</v>
      </c>
      <c r="H302" s="57">
        <f>RES_hhdet_in_fec!H$141</f>
        <v>3.5824598141640749</v>
      </c>
      <c r="I302" s="57">
        <f>RES_hhdet_in_fec!I$141</f>
        <v>1.7558092255112348</v>
      </c>
      <c r="J302" s="57">
        <f>RES_hhdet_in_fec!J$141</f>
        <v>0</v>
      </c>
      <c r="K302" s="57">
        <f>RES_hhdet_in_fec!K$141</f>
        <v>1.152849845340723</v>
      </c>
      <c r="L302" s="57">
        <f>RES_hhdet_in_fec!L$141</f>
        <v>3.6239060702661359</v>
      </c>
      <c r="M302" s="57">
        <f>RES_hhdet_in_fec!M$141</f>
        <v>5.1327155400312678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122.39189010774562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43.610801206141211</v>
      </c>
      <c r="H304" s="168">
        <f t="shared" si="78"/>
        <v>17.877262868789401</v>
      </c>
      <c r="I304" s="168">
        <f t="shared" si="78"/>
        <v>34.181628411682816</v>
      </c>
      <c r="J304" s="168">
        <f t="shared" si="78"/>
        <v>0</v>
      </c>
      <c r="K304" s="168">
        <f t="shared" si="78"/>
        <v>37.145428950551</v>
      </c>
      <c r="L304" s="168">
        <f t="shared" si="78"/>
        <v>37.561496044501666</v>
      </c>
      <c r="M304" s="168">
        <f t="shared" si="78"/>
        <v>51.420690988287298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100.69383852029979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35.268948947562372</v>
      </c>
      <c r="H305" s="157">
        <f t="shared" si="79"/>
        <v>12.372345095415955</v>
      </c>
      <c r="I305" s="157">
        <f t="shared" si="79"/>
        <v>26.288024149160034</v>
      </c>
      <c r="J305" s="157">
        <f t="shared" si="79"/>
        <v>0</v>
      </c>
      <c r="K305" s="157">
        <f t="shared" si="79"/>
        <v>30.722311495216097</v>
      </c>
      <c r="L305" s="157">
        <f t="shared" si="79"/>
        <v>29.3317974675413</v>
      </c>
      <c r="M305" s="157">
        <f t="shared" si="79"/>
        <v>40.54410906620155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100.37259382364783</v>
      </c>
      <c r="D306" s="156">
        <f>RES_hhdet_in_tes!D$126</f>
        <v>0</v>
      </c>
      <c r="E306" s="156">
        <f>RES_hhdet_in_tes!E$126</f>
        <v>0</v>
      </c>
      <c r="F306" s="156">
        <f>RES_hhdet_in_tes!F$126</f>
        <v>0</v>
      </c>
      <c r="G306" s="156">
        <f>RES_hhdet_in_tes!G$126</f>
        <v>34.863006775905156</v>
      </c>
      <c r="H306" s="156">
        <f>RES_hhdet_in_tes!H$126</f>
        <v>12.275986355826477</v>
      </c>
      <c r="I306" s="156">
        <f>RES_hhdet_in_tes!I$126</f>
        <v>25.854490072961838</v>
      </c>
      <c r="J306" s="156">
        <f>RES_hhdet_in_tes!J$126</f>
        <v>0</v>
      </c>
      <c r="K306" s="156">
        <f>RES_hhdet_in_tes!K$126</f>
        <v>30.30704927122181</v>
      </c>
      <c r="L306" s="156">
        <f>RES_hhdet_in_tes!L$126</f>
        <v>29.11527295581455</v>
      </c>
      <c r="M306" s="156">
        <f>RES_hhdet_in_tes!M$126</f>
        <v>40.281061916066214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0.32124469665195515</v>
      </c>
      <c r="D307" s="156">
        <f>RES_hhdet_in_tes!D$127</f>
        <v>0</v>
      </c>
      <c r="E307" s="156">
        <f>RES_hhdet_in_tes!E$127</f>
        <v>0</v>
      </c>
      <c r="F307" s="156">
        <f>RES_hhdet_in_tes!F$127</f>
        <v>0</v>
      </c>
      <c r="G307" s="156">
        <f>RES_hhdet_in_tes!G$127</f>
        <v>0.40594217165721652</v>
      </c>
      <c r="H307" s="156">
        <f>RES_hhdet_in_tes!H$127</f>
        <v>9.6358739589478146E-2</v>
      </c>
      <c r="I307" s="156">
        <f>RES_hhdet_in_tes!I$127</f>
        <v>0.43353407619819456</v>
      </c>
      <c r="J307" s="156">
        <f>RES_hhdet_in_tes!J$127</f>
        <v>0</v>
      </c>
      <c r="K307" s="156">
        <f>RES_hhdet_in_tes!K$127</f>
        <v>0.41526222399428475</v>
      </c>
      <c r="L307" s="156">
        <f>RES_hhdet_in_tes!L$127</f>
        <v>0.21652451172674819</v>
      </c>
      <c r="M307" s="156">
        <f>RES_hhdet_in_tes!M$127</f>
        <v>0.26304715013533869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0.66442823854143374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0.68868219283675158</v>
      </c>
      <c r="H308" s="157">
        <f t="shared" si="80"/>
        <v>0.5353232076994805</v>
      </c>
      <c r="I308" s="157">
        <f t="shared" si="80"/>
        <v>0.7063397366253511</v>
      </c>
      <c r="J308" s="157">
        <f t="shared" si="80"/>
        <v>0</v>
      </c>
      <c r="K308" s="157">
        <f t="shared" si="80"/>
        <v>1.0425397367081646</v>
      </c>
      <c r="L308" s="157">
        <f t="shared" si="80"/>
        <v>0.62452165402878679</v>
      </c>
      <c r="M308" s="157">
        <f t="shared" si="80"/>
        <v>0.61096671680834169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0.66442823854143374</v>
      </c>
      <c r="D309" s="156">
        <f>RES_hhdet_in_tes!D$129</f>
        <v>0</v>
      </c>
      <c r="E309" s="156">
        <f>RES_hhdet_in_tes!E$129</f>
        <v>0</v>
      </c>
      <c r="F309" s="156">
        <f>RES_hhdet_in_tes!F$129</f>
        <v>0</v>
      </c>
      <c r="G309" s="156">
        <f>RES_hhdet_in_tes!G$129</f>
        <v>0.68868219283675158</v>
      </c>
      <c r="H309" s="156">
        <f>RES_hhdet_in_tes!H$129</f>
        <v>0.5353232076994805</v>
      </c>
      <c r="I309" s="156">
        <f>RES_hhdet_in_tes!I$129</f>
        <v>0.7063397366253511</v>
      </c>
      <c r="J309" s="156">
        <f>RES_hhdet_in_tes!J$129</f>
        <v>0</v>
      </c>
      <c r="K309" s="156">
        <f>RES_hhdet_in_tes!K$129</f>
        <v>1.0425397367081646</v>
      </c>
      <c r="L309" s="156">
        <f>RES_hhdet_in_tes!L$129</f>
        <v>0.62452165402878679</v>
      </c>
      <c r="M309" s="156">
        <f>RES_hhdet_in_tes!M$129</f>
        <v>0.61096671680834169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13.896492434363784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5.533337042285547</v>
      </c>
      <c r="H310" s="157">
        <f t="shared" si="81"/>
        <v>2.0373947990832892</v>
      </c>
      <c r="I310" s="157">
        <f t="shared" si="81"/>
        <v>5.7444307478401075</v>
      </c>
      <c r="J310" s="157">
        <f t="shared" si="81"/>
        <v>0</v>
      </c>
      <c r="K310" s="157">
        <f t="shared" si="81"/>
        <v>4.4321589521309015</v>
      </c>
      <c r="L310" s="157">
        <f t="shared" si="81"/>
        <v>4.6158125038249604</v>
      </c>
      <c r="M310" s="157">
        <f t="shared" si="81"/>
        <v>6.0183967317945637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12.178570530633943</v>
      </c>
      <c r="D311" s="132">
        <f>RES_hhdet_in_tes!D$131</f>
        <v>0</v>
      </c>
      <c r="E311" s="132">
        <f>RES_hhdet_in_tes!E$131</f>
        <v>0</v>
      </c>
      <c r="F311" s="132">
        <f>RES_hhdet_in_tes!F$131</f>
        <v>0</v>
      </c>
      <c r="G311" s="132">
        <f>RES_hhdet_in_tes!G$131</f>
        <v>5.133596360665913</v>
      </c>
      <c r="H311" s="132">
        <f>RES_hhdet_in_tes!H$131</f>
        <v>2.0373947990832892</v>
      </c>
      <c r="I311" s="132">
        <f>RES_hhdet_in_tes!I$131</f>
        <v>4.0447283631217115</v>
      </c>
      <c r="J311" s="132">
        <f>RES_hhdet_in_tes!J$131</f>
        <v>0</v>
      </c>
      <c r="K311" s="132">
        <f>RES_hhdet_in_tes!K$131</f>
        <v>4.4321589521309015</v>
      </c>
      <c r="L311" s="132">
        <f>RES_hhdet_in_tes!L$131</f>
        <v>3.3192523442027477</v>
      </c>
      <c r="M311" s="132">
        <f>RES_hhdet_in_tes!M$131</f>
        <v>6.0183967317945637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1.7179219037298423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0.39974068161963361</v>
      </c>
      <c r="H315" s="162">
        <f>RES_hhdet_in_tes!H$135</f>
        <v>0</v>
      </c>
      <c r="I315" s="162">
        <f>RES_hhdet_in_tes!I$135</f>
        <v>1.6997023847183956</v>
      </c>
      <c r="J315" s="162">
        <f>RES_hhdet_in_tes!J$135</f>
        <v>0</v>
      </c>
      <c r="K315" s="162">
        <f>RES_hhdet_in_tes!K$135</f>
        <v>0</v>
      </c>
      <c r="L315" s="162">
        <f>RES_hhdet_in_tes!L$135</f>
        <v>1.2965601596222123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7.1371309145406183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2.1198330234565446</v>
      </c>
      <c r="H319" s="157">
        <f t="shared" si="84"/>
        <v>2.9321997665906752</v>
      </c>
      <c r="I319" s="157">
        <f t="shared" si="84"/>
        <v>1.4428337780573197</v>
      </c>
      <c r="J319" s="157">
        <f t="shared" si="84"/>
        <v>0</v>
      </c>
      <c r="K319" s="157">
        <f t="shared" si="84"/>
        <v>0.94841876649584445</v>
      </c>
      <c r="L319" s="157">
        <f t="shared" si="84"/>
        <v>2.989364419106622</v>
      </c>
      <c r="M319" s="157">
        <f t="shared" si="84"/>
        <v>4.2472184734828415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7.1371309145406183</v>
      </c>
      <c r="D321" s="57">
        <f>RES_hhdet_in_tes!D$141</f>
        <v>0</v>
      </c>
      <c r="E321" s="57">
        <f>RES_hhdet_in_tes!E$141</f>
        <v>0</v>
      </c>
      <c r="F321" s="57">
        <f>RES_hhdet_in_tes!F$141</f>
        <v>0</v>
      </c>
      <c r="G321" s="57">
        <f>RES_hhdet_in_tes!G$141</f>
        <v>2.1198330234565446</v>
      </c>
      <c r="H321" s="57">
        <f>RES_hhdet_in_tes!H$141</f>
        <v>2.9321997665906752</v>
      </c>
      <c r="I321" s="57">
        <f>RES_hhdet_in_tes!I$141</f>
        <v>1.4428337780573197</v>
      </c>
      <c r="J321" s="57">
        <f>RES_hhdet_in_tes!J$141</f>
        <v>0</v>
      </c>
      <c r="K321" s="57">
        <f>RES_hhdet_in_tes!K$141</f>
        <v>0.94841876649584445</v>
      </c>
      <c r="L321" s="57">
        <f>RES_hhdet_in_tes!L$141</f>
        <v>2.989364419106622</v>
      </c>
      <c r="M321" s="57">
        <f>RES_hhdet_in_tes!M$141</f>
        <v>4.2472184734828415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0.70127982289663304</v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>
        <f t="shared" si="85"/>
        <v>0.72137771273240658</v>
      </c>
      <c r="H323" s="175">
        <f t="shared" si="85"/>
        <v>0.74305156078616674</v>
      </c>
      <c r="I323" s="175">
        <f t="shared" si="85"/>
        <v>0.72865278268520972</v>
      </c>
      <c r="J323" s="175" t="str">
        <f t="shared" si="85"/>
        <v/>
      </c>
      <c r="K323" s="175">
        <f t="shared" si="85"/>
        <v>0.73938509956037324</v>
      </c>
      <c r="L323" s="175">
        <f t="shared" si="85"/>
        <v>0.73313292235607563</v>
      </c>
      <c r="M323" s="175">
        <f t="shared" si="85"/>
        <v>0.74065900339933477</v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0.68591565099555885</v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>
        <f t="shared" si="85"/>
        <v>0.70168319865946216</v>
      </c>
      <c r="H324" s="169">
        <f t="shared" si="85"/>
        <v>0.70428137156178561</v>
      </c>
      <c r="I324" s="169">
        <f t="shared" si="85"/>
        <v>0.70799862585986717</v>
      </c>
      <c r="J324" s="169" t="str">
        <f t="shared" si="85"/>
        <v/>
      </c>
      <c r="K324" s="169">
        <f t="shared" si="85"/>
        <v>0.71514463191855426</v>
      </c>
      <c r="L324" s="169">
        <f t="shared" si="85"/>
        <v>0.71150215510544546</v>
      </c>
      <c r="M324" s="169">
        <f t="shared" si="85"/>
        <v>0.7193302775973347</v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>
        <f t="shared" si="85"/>
        <v>0.6851945791341606</v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>
        <f t="shared" si="85"/>
        <v>0.69905402336552913</v>
      </c>
      <c r="H325" s="73">
        <f t="shared" si="85"/>
        <v>0.70250387862734776</v>
      </c>
      <c r="I325" s="73">
        <f t="shared" si="85"/>
        <v>0.70425138293729683</v>
      </c>
      <c r="J325" s="73" t="str">
        <f t="shared" si="85"/>
        <v/>
      </c>
      <c r="K325" s="73">
        <f t="shared" si="85"/>
        <v>0.71210378499492211</v>
      </c>
      <c r="L325" s="73">
        <f t="shared" si="85"/>
        <v>0.709873565945914</v>
      </c>
      <c r="M325" s="73">
        <f t="shared" si="85"/>
        <v>0.71790940895759447</v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1.0219382251664524</v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>
        <f t="shared" si="85"/>
        <v>1.0364675869418536</v>
      </c>
      <c r="H326" s="73">
        <f t="shared" si="85"/>
        <v>1.0392959180131087</v>
      </c>
      <c r="I326" s="73">
        <f t="shared" si="85"/>
        <v>1.0370864753910927</v>
      </c>
      <c r="J326" s="73" t="str">
        <f t="shared" si="85"/>
        <v/>
      </c>
      <c r="K326" s="73">
        <f t="shared" si="85"/>
        <v>1.0389316914370801</v>
      </c>
      <c r="L326" s="73">
        <f t="shared" si="85"/>
        <v>1.0289142965093983</v>
      </c>
      <c r="M326" s="73">
        <f t="shared" si="85"/>
        <v>1.032150294057335</v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1.7381801259554104</v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>
        <f t="shared" si="85"/>
        <v>1.8306905810514489</v>
      </c>
      <c r="H327" s="169">
        <f t="shared" si="85"/>
        <v>1.889010532934474</v>
      </c>
      <c r="I327" s="169">
        <f t="shared" si="85"/>
        <v>1.9743604618923698</v>
      </c>
      <c r="J327" s="169" t="str">
        <f t="shared" si="85"/>
        <v/>
      </c>
      <c r="K327" s="169">
        <f t="shared" si="85"/>
        <v>2.3375413890538694</v>
      </c>
      <c r="L327" s="169">
        <f t="shared" si="85"/>
        <v>2.5132586191021407</v>
      </c>
      <c r="M327" s="169">
        <f t="shared" si="85"/>
        <v>2.6840171914816433</v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1.7381801259554104</v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>
        <f t="shared" si="85"/>
        <v>1.8306905810514489</v>
      </c>
      <c r="H328" s="73">
        <f t="shared" si="85"/>
        <v>1.889010532934474</v>
      </c>
      <c r="I328" s="73">
        <f t="shared" si="85"/>
        <v>1.9743604618923698</v>
      </c>
      <c r="J328" s="73" t="str">
        <f t="shared" si="85"/>
        <v/>
      </c>
      <c r="K328" s="73">
        <f t="shared" si="85"/>
        <v>2.3375413890538694</v>
      </c>
      <c r="L328" s="73">
        <f t="shared" si="85"/>
        <v>2.5132586191021407</v>
      </c>
      <c r="M328" s="73">
        <f t="shared" si="85"/>
        <v>2.6840171914816433</v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0.75046990818929271</v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>
        <f t="shared" si="85"/>
        <v>0.76641041950765643</v>
      </c>
      <c r="H329" s="169">
        <f t="shared" si="85"/>
        <v>0.77583447861021726</v>
      </c>
      <c r="I329" s="169">
        <f t="shared" si="85"/>
        <v>0.74923051718399214</v>
      </c>
      <c r="J329" s="169" t="str">
        <f t="shared" si="85"/>
        <v/>
      </c>
      <c r="K329" s="169">
        <f t="shared" si="85"/>
        <v>0.78033099436852604</v>
      </c>
      <c r="L329" s="169">
        <f t="shared" si="85"/>
        <v>0.75217058997173658</v>
      </c>
      <c r="M329" s="169">
        <f t="shared" si="85"/>
        <v>0.78145202692909044</v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>
        <f t="shared" si="85"/>
        <v>0.76472765911956098</v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>
        <f t="shared" si="85"/>
        <v>0.77378264013035847</v>
      </c>
      <c r="H330" s="174">
        <f t="shared" si="85"/>
        <v>0.77583447861021726</v>
      </c>
      <c r="I330" s="174">
        <f t="shared" si="85"/>
        <v>0.77754269662884312</v>
      </c>
      <c r="J330" s="174" t="str">
        <f t="shared" si="85"/>
        <v/>
      </c>
      <c r="K330" s="174">
        <f t="shared" si="85"/>
        <v>0.78033099436852604</v>
      </c>
      <c r="L330" s="174">
        <f t="shared" si="85"/>
        <v>0.78096437634592464</v>
      </c>
      <c r="M330" s="174">
        <f t="shared" si="85"/>
        <v>0.78145202692909044</v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0.6628589823581329</v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>
        <f t="shared" si="85"/>
        <v>0.68285901437518759</v>
      </c>
      <c r="H334" s="171" t="str">
        <f t="shared" si="85"/>
        <v/>
      </c>
      <c r="I334" s="171">
        <f t="shared" si="85"/>
        <v>0.68948689516417883</v>
      </c>
      <c r="J334" s="171" t="str">
        <f t="shared" si="85"/>
        <v/>
      </c>
      <c r="K334" s="171" t="str">
        <f t="shared" si="85"/>
        <v/>
      </c>
      <c r="L334" s="171">
        <f t="shared" si="85"/>
        <v>0.6872981371213025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0.80873218528357849</v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>
        <f t="shared" si="85"/>
        <v>0.81672452918445626</v>
      </c>
      <c r="H338" s="169">
        <f t="shared" si="85"/>
        <v>0.81848783201909259</v>
      </c>
      <c r="I338" s="169">
        <f t="shared" si="85"/>
        <v>0.821748602919667</v>
      </c>
      <c r="J338" s="169" t="str">
        <f t="shared" si="85"/>
        <v/>
      </c>
      <c r="K338" s="169">
        <f t="shared" si="85"/>
        <v>0.82267328249980443</v>
      </c>
      <c r="L338" s="169">
        <f t="shared" si="85"/>
        <v>0.82490118704624327</v>
      </c>
      <c r="M338" s="169">
        <f t="shared" si="85"/>
        <v>0.82747980875966642</v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0.80873218528357849</v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>
        <f t="shared" si="86"/>
        <v>0.81672452918445626</v>
      </c>
      <c r="H340" s="65">
        <f t="shared" si="86"/>
        <v>0.81848783201909259</v>
      </c>
      <c r="I340" s="65">
        <f t="shared" si="86"/>
        <v>0.821748602919667</v>
      </c>
      <c r="J340" s="65" t="str">
        <f t="shared" si="86"/>
        <v/>
      </c>
      <c r="K340" s="65">
        <f t="shared" si="86"/>
        <v>0.82267328249980443</v>
      </c>
      <c r="L340" s="65">
        <f t="shared" si="86"/>
        <v>0.82490118704624327</v>
      </c>
      <c r="M340" s="65">
        <f t="shared" si="86"/>
        <v>0.82747980875966642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9206.5635912213638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0</v>
      </c>
      <c r="G361" s="168">
        <f t="shared" si="94"/>
        <v>8782.2339449737483</v>
      </c>
      <c r="H361" s="168">
        <f t="shared" si="94"/>
        <v>10065.723960791211</v>
      </c>
      <c r="I361" s="168">
        <f t="shared" si="94"/>
        <v>8331.0319306661258</v>
      </c>
      <c r="J361" s="168">
        <f t="shared" si="94"/>
        <v>0</v>
      </c>
      <c r="K361" s="168">
        <f t="shared" si="94"/>
        <v>8985.690361118408</v>
      </c>
      <c r="L361" s="168">
        <f t="shared" si="94"/>
        <v>9429.3391128548901</v>
      </c>
      <c r="M361" s="168">
        <f t="shared" si="94"/>
        <v>9283.6647269555215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7744.0552613628315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0</v>
      </c>
      <c r="G362" s="157">
        <f t="shared" si="95"/>
        <v>7301.7186803811683</v>
      </c>
      <c r="H362" s="157">
        <f t="shared" si="95"/>
        <v>7349.6856529880115</v>
      </c>
      <c r="I362" s="157">
        <f t="shared" si="95"/>
        <v>6594.0495827663917</v>
      </c>
      <c r="J362" s="157">
        <f t="shared" si="95"/>
        <v>0</v>
      </c>
      <c r="K362" s="157">
        <f t="shared" si="95"/>
        <v>7683.812710239763</v>
      </c>
      <c r="L362" s="157">
        <f t="shared" si="95"/>
        <v>7587.2353110238664</v>
      </c>
      <c r="M362" s="157">
        <f t="shared" si="95"/>
        <v>7537.0130400851185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7727.4728539206244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7244.8226322370792</v>
      </c>
      <c r="H363" s="156">
        <f t="shared" si="96"/>
        <v>7310.8960950686742</v>
      </c>
      <c r="I363" s="156">
        <f t="shared" si="96"/>
        <v>6519.8100984381899</v>
      </c>
      <c r="J363" s="156">
        <f t="shared" si="96"/>
        <v>0</v>
      </c>
      <c r="K363" s="156">
        <f t="shared" si="96"/>
        <v>7612.3215744427844</v>
      </c>
      <c r="L363" s="156">
        <f t="shared" si="96"/>
        <v>7548.5051803708802</v>
      </c>
      <c r="M363" s="156">
        <f t="shared" si="96"/>
        <v>7502.9337525902047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16.582407442206993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56.896048144088709</v>
      </c>
      <c r="H364" s="156">
        <f t="shared" si="96"/>
        <v>38.789557919337739</v>
      </c>
      <c r="I364" s="156">
        <f t="shared" si="96"/>
        <v>74.239484328201584</v>
      </c>
      <c r="J364" s="156">
        <f t="shared" si="96"/>
        <v>0</v>
      </c>
      <c r="K364" s="156">
        <f t="shared" si="96"/>
        <v>71.491135796978995</v>
      </c>
      <c r="L364" s="156">
        <f t="shared" si="96"/>
        <v>38.730130652985807</v>
      </c>
      <c r="M364" s="156">
        <f t="shared" si="96"/>
        <v>34.079287494914219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20.16459766446836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0</v>
      </c>
      <c r="G365" s="157">
        <f t="shared" si="97"/>
        <v>54.648414120866242</v>
      </c>
      <c r="H365" s="157">
        <f t="shared" si="97"/>
        <v>118.56175875568206</v>
      </c>
      <c r="I365" s="157">
        <f t="shared" si="97"/>
        <v>63.53512253943142</v>
      </c>
      <c r="J365" s="157">
        <f t="shared" si="97"/>
        <v>0</v>
      </c>
      <c r="K365" s="157">
        <f t="shared" si="97"/>
        <v>79.771925195668103</v>
      </c>
      <c r="L365" s="157">
        <f t="shared" si="97"/>
        <v>45.733181672402239</v>
      </c>
      <c r="M365" s="157">
        <f t="shared" si="97"/>
        <v>30.439120846736692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20.16459766446836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54.648414120866242</v>
      </c>
      <c r="H366" s="156">
        <f t="shared" si="96"/>
        <v>118.56175875568206</v>
      </c>
      <c r="I366" s="156">
        <f t="shared" si="96"/>
        <v>63.53512253943142</v>
      </c>
      <c r="J366" s="156">
        <f t="shared" si="96"/>
        <v>0</v>
      </c>
      <c r="K366" s="156">
        <f t="shared" si="96"/>
        <v>79.771925195668103</v>
      </c>
      <c r="L366" s="156">
        <f t="shared" si="96"/>
        <v>45.733181672402239</v>
      </c>
      <c r="M366" s="156">
        <f t="shared" si="96"/>
        <v>30.439120846736692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976.80566944723637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0</v>
      </c>
      <c r="G367" s="157">
        <f t="shared" si="98"/>
        <v>1048.8161854800153</v>
      </c>
      <c r="H367" s="157">
        <f t="shared" si="98"/>
        <v>1098.6745337367786</v>
      </c>
      <c r="I367" s="157">
        <f t="shared" si="98"/>
        <v>1361.6271984081666</v>
      </c>
      <c r="J367" s="157">
        <f t="shared" si="98"/>
        <v>0</v>
      </c>
      <c r="K367" s="157">
        <f t="shared" si="98"/>
        <v>1015.9053220444652</v>
      </c>
      <c r="L367" s="157">
        <f t="shared" si="98"/>
        <v>1129.41332337321</v>
      </c>
      <c r="M367" s="157">
        <f t="shared" si="98"/>
        <v>1029.8603474665974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950.39937704385693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0</v>
      </c>
      <c r="G368" s="132">
        <f t="shared" si="99"/>
        <v>1032.2741363477576</v>
      </c>
      <c r="H368" s="132">
        <f t="shared" si="99"/>
        <v>1098.6745337367786</v>
      </c>
      <c r="I368" s="132">
        <f t="shared" si="99"/>
        <v>1181.5725816014894</v>
      </c>
      <c r="J368" s="132">
        <f t="shared" si="99"/>
        <v>0</v>
      </c>
      <c r="K368" s="132">
        <f t="shared" si="99"/>
        <v>1015.9053220444652</v>
      </c>
      <c r="L368" s="132">
        <f t="shared" si="99"/>
        <v>1019.3207506617745</v>
      </c>
      <c r="M368" s="132">
        <f t="shared" si="99"/>
        <v>1029.8603474665974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1177.909562870525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1281.5668697896106</v>
      </c>
      <c r="H372" s="162">
        <f t="shared" si="102"/>
        <v>0</v>
      </c>
      <c r="I372" s="162">
        <f t="shared" si="102"/>
        <v>2006.9974093686608</v>
      </c>
      <c r="J372" s="162">
        <f t="shared" si="102"/>
        <v>0</v>
      </c>
      <c r="K372" s="162">
        <f t="shared" si="102"/>
        <v>0</v>
      </c>
      <c r="L372" s="162">
        <f t="shared" si="102"/>
        <v>1492.624564104091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465.53806274682688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0</v>
      </c>
      <c r="G376" s="157">
        <f t="shared" si="105"/>
        <v>377.05066499169914</v>
      </c>
      <c r="H376" s="157">
        <f t="shared" si="105"/>
        <v>1498.8020153107384</v>
      </c>
      <c r="I376" s="157">
        <f t="shared" si="105"/>
        <v>311.82002695213527</v>
      </c>
      <c r="J376" s="157">
        <f t="shared" si="105"/>
        <v>0</v>
      </c>
      <c r="K376" s="157">
        <f t="shared" si="105"/>
        <v>206.20040363851237</v>
      </c>
      <c r="L376" s="157">
        <f t="shared" si="105"/>
        <v>666.9572967854109</v>
      </c>
      <c r="M376" s="157">
        <f t="shared" si="105"/>
        <v>686.35221855706823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465.53806274682688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0</v>
      </c>
      <c r="G378" s="57">
        <f t="shared" si="107"/>
        <v>377.05066499169914</v>
      </c>
      <c r="H378" s="57">
        <f t="shared" si="107"/>
        <v>1498.8020153107384</v>
      </c>
      <c r="I378" s="57">
        <f t="shared" si="107"/>
        <v>311.82002695213527</v>
      </c>
      <c r="J378" s="57">
        <f t="shared" si="107"/>
        <v>0</v>
      </c>
      <c r="K378" s="57">
        <f t="shared" si="107"/>
        <v>206.20040363851237</v>
      </c>
      <c r="L378" s="57">
        <f t="shared" si="107"/>
        <v>666.9572967854109</v>
      </c>
      <c r="M378" s="57">
        <f t="shared" si="107"/>
        <v>686.35221855706823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6456.3772847383079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6335.3078359060646</v>
      </c>
      <c r="H380" s="168">
        <f t="shared" si="108"/>
        <v>7479.3518995086233</v>
      </c>
      <c r="I380" s="168">
        <f t="shared" si="108"/>
        <v>6070.429598919206</v>
      </c>
      <c r="J380" s="168">
        <f t="shared" si="108"/>
        <v>0</v>
      </c>
      <c r="K380" s="168">
        <f t="shared" si="108"/>
        <v>6643.8855622742221</v>
      </c>
      <c r="L380" s="168">
        <f t="shared" si="108"/>
        <v>6912.9589396937517</v>
      </c>
      <c r="M380" s="168">
        <f t="shared" si="108"/>
        <v>6876.0298645604344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5311.7687059432683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5123.4933193614061</v>
      </c>
      <c r="H381" s="157">
        <f t="shared" si="109"/>
        <v>5176.2466922343738</v>
      </c>
      <c r="I381" s="157">
        <f t="shared" si="109"/>
        <v>4668.578043450435</v>
      </c>
      <c r="J381" s="157">
        <f t="shared" si="109"/>
        <v>0</v>
      </c>
      <c r="K381" s="157">
        <f t="shared" si="109"/>
        <v>5495.0374123955235</v>
      </c>
      <c r="L381" s="157">
        <f t="shared" si="109"/>
        <v>5398.3342750856164</v>
      </c>
      <c r="M381" s="157">
        <f t="shared" si="109"/>
        <v>5421.6016823791606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5294.8225099127922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5064.5224096349748</v>
      </c>
      <c r="H382" s="156">
        <f t="shared" si="110"/>
        <v>5135.932863027273</v>
      </c>
      <c r="I382" s="156">
        <f t="shared" si="110"/>
        <v>4591.5852783136479</v>
      </c>
      <c r="J382" s="156">
        <f t="shared" si="110"/>
        <v>0</v>
      </c>
      <c r="K382" s="156">
        <f t="shared" si="110"/>
        <v>5420.7630057592105</v>
      </c>
      <c r="L382" s="156">
        <f t="shared" si="110"/>
        <v>5358.4842899510822</v>
      </c>
      <c r="M382" s="156">
        <f t="shared" si="110"/>
        <v>5386.4267357700201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16.946196030475981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58.970909726431159</v>
      </c>
      <c r="H383" s="156">
        <f t="shared" si="110"/>
        <v>40.313829207100774</v>
      </c>
      <c r="I383" s="156">
        <f t="shared" si="110"/>
        <v>76.992765136786844</v>
      </c>
      <c r="J383" s="156">
        <f t="shared" si="110"/>
        <v>0</v>
      </c>
      <c r="K383" s="156">
        <f t="shared" si="110"/>
        <v>74.274406636313387</v>
      </c>
      <c r="L383" s="156">
        <f t="shared" si="110"/>
        <v>39.849985134533981</v>
      </c>
      <c r="M383" s="156">
        <f t="shared" si="110"/>
        <v>35.174946609140171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35.049702908265793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100.04433700046883</v>
      </c>
      <c r="H384" s="157">
        <f t="shared" si="111"/>
        <v>223.9644110927195</v>
      </c>
      <c r="I384" s="157">
        <f t="shared" si="111"/>
        <v>125.44123388334013</v>
      </c>
      <c r="J384" s="157">
        <f t="shared" si="111"/>
        <v>0</v>
      </c>
      <c r="K384" s="157">
        <f t="shared" si="111"/>
        <v>186.4701768293834</v>
      </c>
      <c r="L384" s="157">
        <f t="shared" si="111"/>
        <v>114.93931301712898</v>
      </c>
      <c r="M384" s="157">
        <f t="shared" si="111"/>
        <v>81.699123646228557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35.049702908265793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100.04433700046883</v>
      </c>
      <c r="H385" s="156">
        <f t="shared" si="112"/>
        <v>223.9644110927195</v>
      </c>
      <c r="I385" s="156">
        <f t="shared" si="112"/>
        <v>125.44123388334013</v>
      </c>
      <c r="J385" s="156">
        <f t="shared" si="112"/>
        <v>0</v>
      </c>
      <c r="K385" s="156">
        <f t="shared" si="112"/>
        <v>186.4701768293834</v>
      </c>
      <c r="L385" s="156">
        <f t="shared" si="112"/>
        <v>114.93931301712898</v>
      </c>
      <c r="M385" s="156">
        <f t="shared" si="112"/>
        <v>81.699123646228557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733.06326106884808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803.82365270015862</v>
      </c>
      <c r="H386" s="157">
        <f t="shared" si="113"/>
        <v>852.38958404399705</v>
      </c>
      <c r="I386" s="157">
        <f t="shared" si="113"/>
        <v>1020.1726500751408</v>
      </c>
      <c r="J386" s="157">
        <f t="shared" si="113"/>
        <v>0</v>
      </c>
      <c r="K386" s="157">
        <f t="shared" si="113"/>
        <v>792.74241013523499</v>
      </c>
      <c r="L386" s="157">
        <f t="shared" si="113"/>
        <v>849.51148576356707</v>
      </c>
      <c r="M386" s="157">
        <f t="shared" si="113"/>
        <v>804.78645598166997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726.79669083543774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798.7558065614536</v>
      </c>
      <c r="H387" s="132">
        <f t="shared" si="114"/>
        <v>852.38958404399705</v>
      </c>
      <c r="I387" s="132">
        <f t="shared" si="114"/>
        <v>918.72313136112587</v>
      </c>
      <c r="J387" s="132">
        <f t="shared" si="114"/>
        <v>0</v>
      </c>
      <c r="K387" s="132">
        <f t="shared" si="114"/>
        <v>792.74241013523499</v>
      </c>
      <c r="L387" s="132">
        <f t="shared" si="114"/>
        <v>796.05319433703232</v>
      </c>
      <c r="M387" s="132">
        <f t="shared" si="114"/>
        <v>804.78645598166997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780.78793415426924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875.12948956042794</v>
      </c>
      <c r="H391" s="162">
        <f t="shared" si="116"/>
        <v>0</v>
      </c>
      <c r="I391" s="162">
        <f t="shared" si="116"/>
        <v>1383.7984123881483</v>
      </c>
      <c r="J391" s="162">
        <f t="shared" si="116"/>
        <v>0</v>
      </c>
      <c r="K391" s="162">
        <f t="shared" si="116"/>
        <v>0</v>
      </c>
      <c r="L391" s="162">
        <f t="shared" si="116"/>
        <v>1025.8780823302377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376.49561481792495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307.94652684403161</v>
      </c>
      <c r="H395" s="157">
        <f t="shared" si="118"/>
        <v>1226.751212137533</v>
      </c>
      <c r="I395" s="157">
        <f t="shared" si="118"/>
        <v>256.23767151029006</v>
      </c>
      <c r="J395" s="157">
        <f t="shared" si="118"/>
        <v>0</v>
      </c>
      <c r="K395" s="157">
        <f t="shared" si="118"/>
        <v>169.63556291407957</v>
      </c>
      <c r="L395" s="157">
        <f t="shared" si="118"/>
        <v>550.17386582743893</v>
      </c>
      <c r="M395" s="157">
        <f t="shared" si="118"/>
        <v>567.94260255337554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376.49561481792495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307.94652684403161</v>
      </c>
      <c r="H397" s="57">
        <f t="shared" si="120"/>
        <v>1226.751212137533</v>
      </c>
      <c r="I397" s="57">
        <f t="shared" si="120"/>
        <v>256.23767151029006</v>
      </c>
      <c r="J397" s="57">
        <f t="shared" si="120"/>
        <v>0</v>
      </c>
      <c r="K397" s="57">
        <f t="shared" si="120"/>
        <v>169.63556291407957</v>
      </c>
      <c r="L397" s="57">
        <f t="shared" si="120"/>
        <v>550.17386582743893</v>
      </c>
      <c r="M397" s="57">
        <f t="shared" si="120"/>
        <v>567.94260255337554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197.49012379134402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176.94922275344777</v>
      </c>
      <c r="H418" s="184">
        <f>H361/RES_summary!H$21</f>
        <v>198.67736914513793</v>
      </c>
      <c r="I418" s="184">
        <f>I361/RES_summary!I$21</f>
        <v>162.42358995744098</v>
      </c>
      <c r="J418" s="184">
        <f>J361/RES_summary!J$21</f>
        <v>0</v>
      </c>
      <c r="K418" s="184">
        <f>K361/RES_summary!K$21</f>
        <v>167.77060848236178</v>
      </c>
      <c r="L418" s="184">
        <f>L361/RES_summary!L$21</f>
        <v>173.72515877450437</v>
      </c>
      <c r="M418" s="184">
        <f>M361/RES_summary!M$21</f>
        <v>169.27001418964426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166.11783724296899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147.11899652789771</v>
      </c>
      <c r="H419" s="178">
        <f>H362/RES_summary!H$21</f>
        <v>145.06817545040684</v>
      </c>
      <c r="I419" s="178">
        <f>I362/RES_summary!I$21</f>
        <v>128.55900859626723</v>
      </c>
      <c r="J419" s="178">
        <f>J362/RES_summary!J$21</f>
        <v>0</v>
      </c>
      <c r="K419" s="178">
        <f>K362/RES_summary!K$21</f>
        <v>143.46342707729136</v>
      </c>
      <c r="L419" s="178">
        <f>L362/RES_summary!L$21</f>
        <v>139.7864307658856</v>
      </c>
      <c r="M419" s="178">
        <f>M362/RES_summary!M$21</f>
        <v>137.42313426490182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165.7621277900258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145.97262402633149</v>
      </c>
      <c r="H420" s="177">
        <f>H363/RES_summary!H$21</f>
        <v>144.30254673381017</v>
      </c>
      <c r="I420" s="177">
        <f>I363/RES_summary!I$21</f>
        <v>127.11161964595125</v>
      </c>
      <c r="J420" s="177">
        <f>J363/RES_summary!J$21</f>
        <v>0</v>
      </c>
      <c r="K420" s="177">
        <f>K363/RES_summary!K$21</f>
        <v>142.12862575744469</v>
      </c>
      <c r="L420" s="177">
        <f>L363/RES_summary!L$21</f>
        <v>139.07287088469789</v>
      </c>
      <c r="M420" s="177">
        <f>M363/RES_summary!M$21</f>
        <v>136.80176310949079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0.35570945294318146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1.1463725015662101</v>
      </c>
      <c r="H421" s="177">
        <f>H364/RES_summary!H$21</f>
        <v>0.76562871659667475</v>
      </c>
      <c r="I421" s="177">
        <f>I364/RES_summary!I$21</f>
        <v>1.4473889503159709</v>
      </c>
      <c r="J421" s="177">
        <f>J364/RES_summary!J$21</f>
        <v>0</v>
      </c>
      <c r="K421" s="177">
        <f>K364/RES_summary!K$21</f>
        <v>1.3348013198466668</v>
      </c>
      <c r="L421" s="177">
        <f>L364/RES_summary!L$21</f>
        <v>0.71355988118769897</v>
      </c>
      <c r="M421" s="177">
        <f>M364/RES_summary!M$21</f>
        <v>0.62137115541104282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0.43255106528082982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1.1010859496552305</v>
      </c>
      <c r="H422" s="178">
        <f>H365/RES_summary!H$21</f>
        <v>2.3401732853548136</v>
      </c>
      <c r="I422" s="178">
        <f>I365/RES_summary!I$21</f>
        <v>1.2386944111034333</v>
      </c>
      <c r="J422" s="178">
        <f>J365/RES_summary!J$21</f>
        <v>0</v>
      </c>
      <c r="K422" s="178">
        <f>K365/RES_summary!K$21</f>
        <v>1.4894108178707504</v>
      </c>
      <c r="L422" s="178">
        <f>L365/RES_summary!L$21</f>
        <v>0.84258336159211999</v>
      </c>
      <c r="M422" s="178">
        <f>M365/RES_summary!M$21</f>
        <v>0.55499962236756695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0.43255106528082982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1.1010859496552305</v>
      </c>
      <c r="H423" s="177">
        <f>H366/RES_summary!H$21</f>
        <v>2.3401732853548136</v>
      </c>
      <c r="I423" s="177">
        <f>I366/RES_summary!I$21</f>
        <v>1.2386944111034333</v>
      </c>
      <c r="J423" s="177">
        <f>J366/RES_summary!J$21</f>
        <v>0</v>
      </c>
      <c r="K423" s="177">
        <f>K366/RES_summary!K$21</f>
        <v>1.4894108178707504</v>
      </c>
      <c r="L423" s="177">
        <f>L366/RES_summary!L$21</f>
        <v>0.84258336159211999</v>
      </c>
      <c r="M423" s="177">
        <f>M366/RES_summary!M$21</f>
        <v>0.55499962236756695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20.953472016764678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21.132118546914818</v>
      </c>
      <c r="H424" s="178">
        <f>H367/RES_summary!H$21</f>
        <v>21.685649910513376</v>
      </c>
      <c r="I424" s="178">
        <f>I367/RES_summary!I$21</f>
        <v>26.546576653375499</v>
      </c>
      <c r="J424" s="178">
        <f>J367/RES_summary!J$21</f>
        <v>0</v>
      </c>
      <c r="K424" s="178">
        <f>K367/RES_summary!K$21</f>
        <v>18.967830760936199</v>
      </c>
      <c r="L424" s="178">
        <f>L367/RES_summary!L$21</f>
        <v>20.808193085087428</v>
      </c>
      <c r="M424" s="178">
        <f>M367/RES_summary!M$21</f>
        <v>18.777549680662666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20.387030270727493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20.798820350232457</v>
      </c>
      <c r="H425" s="183">
        <f>H368/RES_summary!H$21</f>
        <v>21.685649910513376</v>
      </c>
      <c r="I425" s="183">
        <f>I368/RES_summary!I$21</f>
        <v>23.036193126635908</v>
      </c>
      <c r="J425" s="183">
        <f>J368/RES_summary!J$21</f>
        <v>0</v>
      </c>
      <c r="K425" s="183">
        <f>K368/RES_summary!K$21</f>
        <v>18.967830760936199</v>
      </c>
      <c r="L425" s="183">
        <f>L368/RES_summary!L$21</f>
        <v>18.779859026328868</v>
      </c>
      <c r="M425" s="183">
        <f>M368/RES_summary!M$21</f>
        <v>18.777549680662666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25.267354434842638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25.821705836659817</v>
      </c>
      <c r="H429" s="180">
        <f>H372/RES_summary!H$21</f>
        <v>0</v>
      </c>
      <c r="I429" s="180">
        <f>I372/RES_summary!I$21</f>
        <v>39.128853061409039</v>
      </c>
      <c r="J429" s="180">
        <f>J372/RES_summary!J$21</f>
        <v>0</v>
      </c>
      <c r="K429" s="180">
        <f>K372/RES_summary!K$21</f>
        <v>0</v>
      </c>
      <c r="L429" s="180">
        <f>L372/RES_summary!L$21</f>
        <v>27.499959041265111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9.9862634663295111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7.5970217289800539</v>
      </c>
      <c r="H433" s="178">
        <f>H376/RES_summary!H$21</f>
        <v>29.583370498862912</v>
      </c>
      <c r="I433" s="178">
        <f>I376/RES_summary!I$21</f>
        <v>6.0793102966948087</v>
      </c>
      <c r="J433" s="178">
        <f>J376/RES_summary!J$21</f>
        <v>0</v>
      </c>
      <c r="K433" s="178">
        <f>K376/RES_summary!K$21</f>
        <v>3.8499398262635021</v>
      </c>
      <c r="L433" s="178">
        <f>L376/RES_summary!L$21</f>
        <v>12.287951561939211</v>
      </c>
      <c r="M433" s="178">
        <f>M376/RES_summary!M$21</f>
        <v>12.514330621712183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9.9862634663295111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7.5970217289800539</v>
      </c>
      <c r="H435" s="176">
        <f>H378/RES_summary!H$21</f>
        <v>29.583370498862912</v>
      </c>
      <c r="I435" s="176">
        <f>I378/RES_summary!I$21</f>
        <v>6.0793102966948087</v>
      </c>
      <c r="J435" s="176">
        <f>J378/RES_summary!J$21</f>
        <v>0</v>
      </c>
      <c r="K435" s="176">
        <f>K378/RES_summary!K$21</f>
        <v>3.8499398262635021</v>
      </c>
      <c r="L435" s="176">
        <f>L378/RES_summary!L$21</f>
        <v>12.287951561939211</v>
      </c>
      <c r="M435" s="176">
        <f>M378/RES_summary!M$21</f>
        <v>12.514330621712183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138.49583903622786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127.64722557965932</v>
      </c>
      <c r="H437" s="184">
        <f>H380/RES_summary!H$21</f>
        <v>147.6275292361841</v>
      </c>
      <c r="I437" s="184">
        <f>I380/RES_summary!I$21</f>
        <v>118.35040079621082</v>
      </c>
      <c r="J437" s="184">
        <f>J380/RES_summary!J$21</f>
        <v>0</v>
      </c>
      <c r="K437" s="184">
        <f>K380/RES_summary!K$21</f>
        <v>124.04708805603551</v>
      </c>
      <c r="L437" s="184">
        <f>L380/RES_summary!L$21</f>
        <v>127.36363333912563</v>
      </c>
      <c r="M437" s="184">
        <f>M380/RES_summary!M$21</f>
        <v>125.37136001509317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113.94282447448535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103.23092806726558</v>
      </c>
      <c r="H438" s="178">
        <f>H381/RES_summary!H$21</f>
        <v>102.16881357617827</v>
      </c>
      <c r="I438" s="178">
        <f>I381/RES_summary!I$21</f>
        <v>91.019601428064021</v>
      </c>
      <c r="J438" s="178">
        <f>J381/RES_summary!J$21</f>
        <v>0</v>
      </c>
      <c r="K438" s="178">
        <f>K381/RES_summary!K$21</f>
        <v>102.59709975096386</v>
      </c>
      <c r="L438" s="178">
        <f>L381/RES_summary!L$21</f>
        <v>99.458346744425754</v>
      </c>
      <c r="M438" s="178">
        <f>M381/RES_summary!M$21</f>
        <v>98.852621319067637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113.57931138746966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102.04275012683075</v>
      </c>
      <c r="H439" s="177">
        <f>H382/RES_summary!H$21</f>
        <v>101.37309877630572</v>
      </c>
      <c r="I439" s="177">
        <f>I382/RES_summary!I$21</f>
        <v>89.518533923060815</v>
      </c>
      <c r="J439" s="177">
        <f>J382/RES_summary!J$21</f>
        <v>0</v>
      </c>
      <c r="K439" s="177">
        <f>K382/RES_summary!K$21</f>
        <v>101.21033235800313</v>
      </c>
      <c r="L439" s="177">
        <f>L382/RES_summary!L$21</f>
        <v>98.724154781256189</v>
      </c>
      <c r="M439" s="177">
        <f>M382/RES_summary!M$21</f>
        <v>98.211272898291384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0.36351308701568447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1.1881779404348263</v>
      </c>
      <c r="H440" s="177">
        <f>H383/RES_summary!H$21</f>
        <v>0.79571479987253946</v>
      </c>
      <c r="I440" s="177">
        <f>I383/RES_summary!I$21</f>
        <v>1.5010675050032036</v>
      </c>
      <c r="J440" s="177">
        <f>J383/RES_summary!J$21</f>
        <v>0</v>
      </c>
      <c r="K440" s="177">
        <f>K383/RES_summary!K$21</f>
        <v>1.3867673929607447</v>
      </c>
      <c r="L440" s="177">
        <f>L383/RES_summary!L$21</f>
        <v>0.73419196316957114</v>
      </c>
      <c r="M440" s="177">
        <f>M383/RES_summary!M$21</f>
        <v>0.64134842077625387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0.75185166513197976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2.0157476769619205</v>
      </c>
      <c r="H441" s="178">
        <f>H384/RES_summary!H$21</f>
        <v>4.420611984927115</v>
      </c>
      <c r="I441" s="178">
        <f>I384/RES_summary!I$21</f>
        <v>2.4456292696496713</v>
      </c>
      <c r="J441" s="178">
        <f>J384/RES_summary!J$21</f>
        <v>0</v>
      </c>
      <c r="K441" s="178">
        <f>K384/RES_summary!K$21</f>
        <v>3.4815594320774537</v>
      </c>
      <c r="L441" s="178">
        <f>L384/RES_summary!L$21</f>
        <v>2.1176298958334514</v>
      </c>
      <c r="M441" s="178">
        <f>M384/RES_summary!M$21</f>
        <v>1.4896285277003698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0.75185166513197976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2.0157476769619205</v>
      </c>
      <c r="H442" s="177">
        <f>H385/RES_summary!H$21</f>
        <v>4.420611984927115</v>
      </c>
      <c r="I442" s="177">
        <f>I385/RES_summary!I$21</f>
        <v>2.4456292696496713</v>
      </c>
      <c r="J442" s="177">
        <f>J385/RES_summary!J$21</f>
        <v>0</v>
      </c>
      <c r="K442" s="177">
        <f>K385/RES_summary!K$21</f>
        <v>3.4815594320774537</v>
      </c>
      <c r="L442" s="177">
        <f>L385/RES_summary!L$21</f>
        <v>2.1176298958334514</v>
      </c>
      <c r="M442" s="177">
        <f>M385/RES_summary!M$21</f>
        <v>1.4896285277003698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15.724950220668303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16.195875840626513</v>
      </c>
      <c r="H443" s="178">
        <f>H386/RES_summary!H$21</f>
        <v>16.824474891646847</v>
      </c>
      <c r="I443" s="178">
        <f>I386/RES_summary!I$21</f>
        <v>19.889505355473013</v>
      </c>
      <c r="J443" s="178">
        <f>J386/RES_summary!J$21</f>
        <v>0</v>
      </c>
      <c r="K443" s="178">
        <f>K386/RES_summary!K$21</f>
        <v>14.801186238695257</v>
      </c>
      <c r="L443" s="178">
        <f>L386/RES_summary!L$21</f>
        <v>15.651310869056021</v>
      </c>
      <c r="M443" s="178">
        <f>M386/RES_summary!M$21</f>
        <v>14.673754258715537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15.590525935333066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16.093766122199902</v>
      </c>
      <c r="H444" s="183">
        <f>H387/RES_summary!H$21</f>
        <v>16.824474891646847</v>
      </c>
      <c r="I444" s="183">
        <f>I387/RES_summary!I$21</f>
        <v>17.911623723747304</v>
      </c>
      <c r="J444" s="183">
        <f>J387/RES_summary!J$21</f>
        <v>0</v>
      </c>
      <c r="K444" s="183">
        <f>K387/RES_summary!K$21</f>
        <v>14.801186238695257</v>
      </c>
      <c r="L444" s="183">
        <f>L387/RES_summary!L$21</f>
        <v>14.666400892361306</v>
      </c>
      <c r="M444" s="183">
        <f>M387/RES_summary!M$21</f>
        <v>14.673754258715537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16.748692847562047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17.632584597107552</v>
      </c>
      <c r="H448" s="180">
        <f>H391/RES_summary!H$21</f>
        <v>0</v>
      </c>
      <c r="I448" s="180">
        <f>I391/RES_summary!I$21</f>
        <v>26.97883140864629</v>
      </c>
      <c r="J448" s="180">
        <f>J391/RES_summary!J$21</f>
        <v>0</v>
      </c>
      <c r="K448" s="180">
        <f>K391/RES_summary!K$21</f>
        <v>0</v>
      </c>
      <c r="L448" s="180">
        <f>L391/RES_summary!L$21</f>
        <v>18.900670619973628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8.0762126759422284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6.2046739948053187</v>
      </c>
      <c r="H452" s="178">
        <f>H395/RES_summary!H$21</f>
        <v>24.213628783431886</v>
      </c>
      <c r="I452" s="178">
        <f>I395/RES_summary!I$21</f>
        <v>4.995664743024105</v>
      </c>
      <c r="J452" s="178">
        <f>J395/RES_summary!J$21</f>
        <v>0</v>
      </c>
      <c r="K452" s="178">
        <f>K395/RES_summary!K$21</f>
        <v>3.1672426342989217</v>
      </c>
      <c r="L452" s="178">
        <f>L395/RES_summary!L$21</f>
        <v>10.136345829810393</v>
      </c>
      <c r="M452" s="178">
        <f>M395/RES_summary!M$21</f>
        <v>10.355355909609633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8.0762126759422284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6.2046739948053187</v>
      </c>
      <c r="H454" s="176">
        <f>H397/RES_summary!H$21</f>
        <v>24.213628783431886</v>
      </c>
      <c r="I454" s="176">
        <f>I397/RES_summary!I$21</f>
        <v>4.995664743024105</v>
      </c>
      <c r="J454" s="176">
        <f>J397/RES_summary!J$21</f>
        <v>0</v>
      </c>
      <c r="K454" s="176">
        <f>K397/RES_summary!K$21</f>
        <v>3.1672426342989217</v>
      </c>
      <c r="L454" s="176">
        <f>L397/RES_summary!L$21</f>
        <v>10.136345829810393</v>
      </c>
      <c r="M454" s="176">
        <f>M397/RES_summary!M$21</f>
        <v>10.355355909609633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51</v>
      </c>
      <c r="C5" s="151">
        <f>RES_hhdet_num!C$143</f>
        <v>83</v>
      </c>
      <c r="D5" s="151">
        <f>RES_hhdet_num!D$143</f>
        <v>118</v>
      </c>
      <c r="E5" s="151">
        <f>RES_hhdet_num!E$143</f>
        <v>307</v>
      </c>
      <c r="F5" s="151">
        <f>RES_hhdet_num!F$143</f>
        <v>334</v>
      </c>
      <c r="G5" s="151">
        <f>RES_hhdet_num!G$143</f>
        <v>1713</v>
      </c>
      <c r="H5" s="151">
        <f>RES_hhdet_num!H$143</f>
        <v>1753</v>
      </c>
      <c r="I5" s="151">
        <f>RES_hhdet_num!I$143</f>
        <v>3734.0000000000005</v>
      </c>
      <c r="J5" s="151">
        <f>RES_hhdet_num!J$143</f>
        <v>3978.0000000000005</v>
      </c>
      <c r="K5" s="151">
        <f>RES_hhdet_num!K$143</f>
        <v>7055.9999999999964</v>
      </c>
      <c r="L5" s="151">
        <f>RES_hhdet_num!L$143</f>
        <v>8104.9999999999982</v>
      </c>
      <c r="M5" s="151">
        <f>RES_hhdet_num!M$143</f>
        <v>9156.9999999999964</v>
      </c>
      <c r="N5" s="151">
        <f>RES_hhdet_num!N$143</f>
        <v>11387.999999999995</v>
      </c>
      <c r="O5" s="151">
        <f>RES_hhdet_num!O$143</f>
        <v>13847.999999999998</v>
      </c>
      <c r="P5" s="151">
        <f>RES_hhdet_num!P$143</f>
        <v>17736.999999999993</v>
      </c>
      <c r="Q5" s="151">
        <f>RES_hhdet_num!Q$143</f>
        <v>26943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51</v>
      </c>
      <c r="C7" s="67">
        <f>RES_hhdet_num!C$145</f>
        <v>83</v>
      </c>
      <c r="D7" s="67">
        <f>RES_hhdet_num!D$145</f>
        <v>118</v>
      </c>
      <c r="E7" s="67">
        <f>RES_hhdet_num!E$145</f>
        <v>307</v>
      </c>
      <c r="F7" s="67">
        <f>RES_hhdet_num!F$145</f>
        <v>334</v>
      </c>
      <c r="G7" s="67">
        <f>RES_hhdet_num!G$145</f>
        <v>1713</v>
      </c>
      <c r="H7" s="67">
        <f>RES_hhdet_num!H$145</f>
        <v>1753</v>
      </c>
      <c r="I7" s="67">
        <f>RES_hhdet_num!I$145</f>
        <v>3734.0000000000005</v>
      </c>
      <c r="J7" s="67">
        <f>RES_hhdet_num!J$145</f>
        <v>3978.0000000000005</v>
      </c>
      <c r="K7" s="67">
        <f>RES_hhdet_num!K$145</f>
        <v>7055.9999999999964</v>
      </c>
      <c r="L7" s="67">
        <f>RES_hhdet_num!L$145</f>
        <v>8104.9999999999982</v>
      </c>
      <c r="M7" s="67">
        <f>RES_hhdet_num!M$145</f>
        <v>9156.9999999999964</v>
      </c>
      <c r="N7" s="67">
        <f>RES_hhdet_num!N$145</f>
        <v>11387.999999999995</v>
      </c>
      <c r="O7" s="67">
        <f>RES_hhdet_num!O$145</f>
        <v>13847.999999999998</v>
      </c>
      <c r="P7" s="67">
        <f>RES_hhdet_num!P$145</f>
        <v>17736.999999999993</v>
      </c>
      <c r="Q7" s="67">
        <f>RES_hhdet_num!Q$145</f>
        <v>26943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30.599999999999998</v>
      </c>
      <c r="C9" s="67">
        <f>RES_hhdet_num!C$147</f>
        <v>49.8</v>
      </c>
      <c r="D9" s="67">
        <f>RES_hhdet_num!D$147</f>
        <v>70.8</v>
      </c>
      <c r="E9" s="67">
        <f>RES_hhdet_num!E$147</f>
        <v>184.2</v>
      </c>
      <c r="F9" s="67">
        <f>RES_hhdet_num!F$147</f>
        <v>200.4</v>
      </c>
      <c r="G9" s="67">
        <f>RES_hhdet_num!G$147</f>
        <v>1027.8</v>
      </c>
      <c r="H9" s="67">
        <f>RES_hhdet_num!H$147</f>
        <v>1051.8</v>
      </c>
      <c r="I9" s="67">
        <f>RES_hhdet_num!I$147</f>
        <v>2240.4</v>
      </c>
      <c r="J9" s="67">
        <f>RES_hhdet_num!J$147</f>
        <v>2386.7999999999993</v>
      </c>
      <c r="K9" s="67">
        <f>RES_hhdet_num!K$147</f>
        <v>4233.5999999999985</v>
      </c>
      <c r="L9" s="67">
        <f>RES_hhdet_num!L$147</f>
        <v>4862.9999999999991</v>
      </c>
      <c r="M9" s="67">
        <f>RES_hhdet_num!M$147</f>
        <v>5494.1999999999989</v>
      </c>
      <c r="N9" s="67">
        <f>RES_hhdet_num!N$147</f>
        <v>6832.7999999999984</v>
      </c>
      <c r="O9" s="67">
        <f>RES_hhdet_num!O$147</f>
        <v>8308.7999999999993</v>
      </c>
      <c r="P9" s="67">
        <f>RES_hhdet_num!P$147</f>
        <v>10642.199999999997</v>
      </c>
      <c r="Q9" s="67">
        <f>RES_hhdet_num!Q$147</f>
        <v>16165.8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29</v>
      </c>
      <c r="C11" s="67">
        <f>RES_hhdet_num!C$149</f>
        <v>34</v>
      </c>
      <c r="D11" s="67">
        <f>RES_hhdet_num!D$149</f>
        <v>38</v>
      </c>
      <c r="E11" s="67">
        <f>RES_hhdet_num!E$149</f>
        <v>45</v>
      </c>
      <c r="F11" s="67">
        <f>RES_hhdet_num!F$149</f>
        <v>50.000000000000007</v>
      </c>
      <c r="G11" s="67">
        <f>RES_hhdet_num!G$149</f>
        <v>52</v>
      </c>
      <c r="H11" s="67">
        <f>RES_hhdet_num!H$149</f>
        <v>43</v>
      </c>
      <c r="I11" s="67">
        <f>RES_hhdet_num!I$149</f>
        <v>43</v>
      </c>
      <c r="J11" s="67">
        <f>RES_hhdet_num!J$149</f>
        <v>23</v>
      </c>
      <c r="K11" s="67">
        <f>RES_hhdet_num!K$149</f>
        <v>20.999999999999993</v>
      </c>
      <c r="L11" s="67">
        <f>RES_hhdet_num!L$149</f>
        <v>5.9999999999999991</v>
      </c>
      <c r="M11" s="67">
        <f>RES_hhdet_num!M$149</f>
        <v>5.9999999999999982</v>
      </c>
      <c r="N11" s="67">
        <f>RES_hhdet_num!N$149</f>
        <v>4.9999999999999982</v>
      </c>
      <c r="O11" s="67">
        <f>RES_hhdet_num!O$149</f>
        <v>5</v>
      </c>
      <c r="P11" s="67">
        <f>RES_hhdet_num!P$149</f>
        <v>0.99999999999999989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0</v>
      </c>
      <c r="C12" s="67">
        <f>RES_hhdet_num!C$150</f>
        <v>0</v>
      </c>
      <c r="D12" s="67">
        <f>RES_hhdet_num!D$150</f>
        <v>0</v>
      </c>
      <c r="E12" s="67">
        <f>RES_hhdet_num!E$150</f>
        <v>0</v>
      </c>
      <c r="F12" s="67">
        <f>RES_hhdet_num!F$150</f>
        <v>0</v>
      </c>
      <c r="G12" s="67">
        <f>RES_hhdet_num!G$150</f>
        <v>0</v>
      </c>
      <c r="H12" s="67">
        <f>RES_hhdet_num!H$150</f>
        <v>0</v>
      </c>
      <c r="I12" s="67">
        <f>RES_hhdet_num!I$150</f>
        <v>0</v>
      </c>
      <c r="J12" s="67">
        <f>RES_hhdet_num!J$150</f>
        <v>0</v>
      </c>
      <c r="K12" s="67">
        <f>RES_hhdet_num!K$150</f>
        <v>0</v>
      </c>
      <c r="L12" s="67">
        <f>RES_hhdet_num!L$150</f>
        <v>0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22</v>
      </c>
      <c r="C13" s="67">
        <f>RES_hhdet_num!C$153</f>
        <v>49</v>
      </c>
      <c r="D13" s="67">
        <f>RES_hhdet_num!D$153</f>
        <v>80</v>
      </c>
      <c r="E13" s="67">
        <f>RES_hhdet_num!E$153</f>
        <v>262</v>
      </c>
      <c r="F13" s="67">
        <f>RES_hhdet_num!F$153</f>
        <v>284</v>
      </c>
      <c r="G13" s="67">
        <f>RES_hhdet_num!G$153</f>
        <v>1661</v>
      </c>
      <c r="H13" s="67">
        <f>RES_hhdet_num!H$153</f>
        <v>1710</v>
      </c>
      <c r="I13" s="67">
        <f>RES_hhdet_num!I$153</f>
        <v>3691.0000000000005</v>
      </c>
      <c r="J13" s="67">
        <f>RES_hhdet_num!J$153</f>
        <v>3955.0000000000005</v>
      </c>
      <c r="K13" s="67">
        <f>RES_hhdet_num!K$153</f>
        <v>7034.9999999999964</v>
      </c>
      <c r="L13" s="67">
        <f>RES_hhdet_num!L$153</f>
        <v>8098.9999999999982</v>
      </c>
      <c r="M13" s="67">
        <f>RES_hhdet_num!M$153</f>
        <v>9150.9999999999964</v>
      </c>
      <c r="N13" s="67">
        <f>RES_hhdet_num!N$153</f>
        <v>11382.999999999995</v>
      </c>
      <c r="O13" s="67">
        <f>RES_hhdet_num!O$153</f>
        <v>13842.999999999998</v>
      </c>
      <c r="P13" s="67">
        <f>RES_hhdet_num!P$153</f>
        <v>17735.999999999993</v>
      </c>
      <c r="Q13" s="67">
        <f>RES_hhdet_num!Q$153</f>
        <v>26943</v>
      </c>
    </row>
    <row r="14" spans="1:17" ht="12" customHeight="1" x14ac:dyDescent="0.25">
      <c r="A14" s="23" t="s">
        <v>141</v>
      </c>
      <c r="B14" s="67">
        <f>RES_hhdet_num!B$154</f>
        <v>0</v>
      </c>
      <c r="C14" s="67">
        <f>RES_hhdet_num!C$154</f>
        <v>0</v>
      </c>
      <c r="D14" s="67">
        <f>RES_hhdet_num!D$154</f>
        <v>0</v>
      </c>
      <c r="E14" s="67">
        <f>RES_hhdet_num!E$154</f>
        <v>0</v>
      </c>
      <c r="F14" s="67">
        <f>RES_hhdet_num!F$154</f>
        <v>0</v>
      </c>
      <c r="G14" s="67">
        <f>RES_hhdet_num!G$154</f>
        <v>0</v>
      </c>
      <c r="H14" s="67">
        <f>RES_hhdet_num!H$154</f>
        <v>0</v>
      </c>
      <c r="I14" s="67">
        <f>RES_hhdet_num!I$154</f>
        <v>0</v>
      </c>
      <c r="J14" s="67">
        <f>RES_hhdet_num!J$154</f>
        <v>0</v>
      </c>
      <c r="K14" s="67">
        <f>RES_hhdet_num!K$154</f>
        <v>0</v>
      </c>
      <c r="L14" s="67">
        <f>RES_hhdet_num!L$154</f>
        <v>0</v>
      </c>
      <c r="M14" s="67">
        <f>RES_hhdet_num!M$154</f>
        <v>0</v>
      </c>
      <c r="N14" s="67">
        <f>RES_hhdet_num!N$154</f>
        <v>0</v>
      </c>
      <c r="O14" s="67">
        <f>RES_hhdet_num!O$154</f>
        <v>0</v>
      </c>
      <c r="P14" s="67">
        <f>RES_hhdet_num!P$154</f>
        <v>0</v>
      </c>
      <c r="Q14" s="67">
        <f>RES_hhdet_num!Q$154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35</v>
      </c>
      <c r="C16" s="67">
        <f>RES_hhdet_num!C$158</f>
        <v>55</v>
      </c>
      <c r="D16" s="67">
        <f>RES_hhdet_num!D$158</f>
        <v>90</v>
      </c>
      <c r="E16" s="67">
        <f>RES_hhdet_num!E$158</f>
        <v>200</v>
      </c>
      <c r="F16" s="67">
        <f>RES_hhdet_num!F$158</f>
        <v>285</v>
      </c>
      <c r="G16" s="67">
        <f>RES_hhdet_num!G$158</f>
        <v>880</v>
      </c>
      <c r="H16" s="67">
        <f>RES_hhdet_num!H$158</f>
        <v>1376</v>
      </c>
      <c r="I16" s="67">
        <f>RES_hhdet_num!I$158</f>
        <v>2926</v>
      </c>
      <c r="J16" s="67">
        <f>RES_hhdet_num!J$158</f>
        <v>3286</v>
      </c>
      <c r="K16" s="67">
        <f>RES_hhdet_num!K$158</f>
        <v>5832.9999999999973</v>
      </c>
      <c r="L16" s="67">
        <f>RES_hhdet_num!L$158</f>
        <v>6215.9999999999982</v>
      </c>
      <c r="M16" s="67">
        <f>RES_hhdet_num!M$158</f>
        <v>6773.9999999999973</v>
      </c>
      <c r="N16" s="67">
        <f>RES_hhdet_num!N$158</f>
        <v>8059.9999999999964</v>
      </c>
      <c r="O16" s="67">
        <f>RES_hhdet_num!O$158</f>
        <v>9960.9999999999964</v>
      </c>
      <c r="P16" s="67">
        <f>RES_hhdet_num!P$158</f>
        <v>12394.999999999996</v>
      </c>
      <c r="Q16" s="67">
        <f>RES_hhdet_num!Q$158</f>
        <v>19501</v>
      </c>
    </row>
    <row r="17" spans="1:17" ht="12" customHeight="1" x14ac:dyDescent="0.25">
      <c r="A17" s="29" t="s">
        <v>140</v>
      </c>
      <c r="B17" s="83">
        <f>RES_hhdet_num!B$159</f>
        <v>16</v>
      </c>
      <c r="C17" s="83">
        <f>RES_hhdet_num!C$159</f>
        <v>28</v>
      </c>
      <c r="D17" s="83">
        <f>RES_hhdet_num!D$159</f>
        <v>28</v>
      </c>
      <c r="E17" s="83">
        <f>RES_hhdet_num!E$159</f>
        <v>107.00000000000001</v>
      </c>
      <c r="F17" s="83">
        <f>RES_hhdet_num!F$159</f>
        <v>49</v>
      </c>
      <c r="G17" s="83">
        <f>RES_hhdet_num!G$159</f>
        <v>833</v>
      </c>
      <c r="H17" s="83">
        <f>RES_hhdet_num!H$159</f>
        <v>377</v>
      </c>
      <c r="I17" s="83">
        <f>RES_hhdet_num!I$159</f>
        <v>808</v>
      </c>
      <c r="J17" s="83">
        <f>RES_hhdet_num!J$159</f>
        <v>692</v>
      </c>
      <c r="K17" s="83">
        <f>RES_hhdet_num!K$159</f>
        <v>1222.9999999999995</v>
      </c>
      <c r="L17" s="83">
        <f>RES_hhdet_num!L$159</f>
        <v>1888.9999999999998</v>
      </c>
      <c r="M17" s="83">
        <f>RES_hhdet_num!M$159</f>
        <v>2382.9999999999991</v>
      </c>
      <c r="N17" s="83">
        <f>RES_hhdet_num!N$159</f>
        <v>3327.9999999999991</v>
      </c>
      <c r="O17" s="83">
        <f>RES_hhdet_num!O$159</f>
        <v>3887</v>
      </c>
      <c r="P17" s="83">
        <f>RES_hhdet_num!P$159</f>
        <v>5341.9999999999991</v>
      </c>
      <c r="Q17" s="83">
        <f>RES_hhdet_num!Q$159</f>
        <v>7442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3.1875</v>
      </c>
      <c r="D21" s="67">
        <f t="shared" ref="D21:Q21" si="0">C7+D35-D7</f>
        <v>3.1875</v>
      </c>
      <c r="E21" s="67">
        <f t="shared" si="0"/>
        <v>3.1875</v>
      </c>
      <c r="F21" s="67">
        <f t="shared" si="0"/>
        <v>3.1875</v>
      </c>
      <c r="G21" s="67">
        <f t="shared" si="0"/>
        <v>3.1875</v>
      </c>
      <c r="H21" s="67">
        <f t="shared" si="0"/>
        <v>3.1875</v>
      </c>
      <c r="I21" s="67">
        <f t="shared" si="0"/>
        <v>3.1874999999995453</v>
      </c>
      <c r="J21" s="67">
        <f t="shared" si="0"/>
        <v>3.1875</v>
      </c>
      <c r="K21" s="67">
        <f t="shared" si="0"/>
        <v>3.187500000003638</v>
      </c>
      <c r="L21" s="67">
        <f t="shared" si="0"/>
        <v>3.187499999998181</v>
      </c>
      <c r="M21" s="67">
        <f t="shared" si="0"/>
        <v>3.187500000001819</v>
      </c>
      <c r="N21" s="67">
        <f t="shared" si="0"/>
        <v>3.187500000001819</v>
      </c>
      <c r="O21" s="67">
        <f t="shared" si="0"/>
        <v>3.187499999996362</v>
      </c>
      <c r="P21" s="67">
        <f t="shared" si="0"/>
        <v>3.187500000003638</v>
      </c>
      <c r="Q21" s="67">
        <f t="shared" si="0"/>
        <v>3.187499999992724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4.7999999999999972</v>
      </c>
      <c r="D23" s="67">
        <f t="shared" si="1"/>
        <v>5</v>
      </c>
      <c r="E23" s="67">
        <f t="shared" si="1"/>
        <v>20.600000000000023</v>
      </c>
      <c r="F23" s="67">
        <f t="shared" si="1"/>
        <v>4.7999999999999829</v>
      </c>
      <c r="G23" s="67">
        <f t="shared" si="1"/>
        <v>139.60000000000014</v>
      </c>
      <c r="H23" s="67">
        <f t="shared" si="1"/>
        <v>6</v>
      </c>
      <c r="I23" s="67">
        <f t="shared" si="1"/>
        <v>199.40000000000009</v>
      </c>
      <c r="J23" s="67">
        <f t="shared" si="1"/>
        <v>26.600000000000819</v>
      </c>
      <c r="K23" s="67">
        <f t="shared" si="1"/>
        <v>309.20000000000073</v>
      </c>
      <c r="L23" s="67">
        <f t="shared" si="1"/>
        <v>106.59999999999945</v>
      </c>
      <c r="M23" s="67">
        <f t="shared" si="1"/>
        <v>106.80000000000018</v>
      </c>
      <c r="N23" s="67">
        <f t="shared" si="1"/>
        <v>224.40000000000055</v>
      </c>
      <c r="O23" s="67">
        <f t="shared" si="1"/>
        <v>248</v>
      </c>
      <c r="P23" s="67">
        <f t="shared" si="1"/>
        <v>390.60000000000218</v>
      </c>
      <c r="Q23" s="67">
        <f t="shared" si="1"/>
        <v>922.39999999999782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5.8376586704726066</v>
      </c>
      <c r="D25" s="67">
        <f t="shared" si="2"/>
        <v>6.4753610316983696</v>
      </c>
      <c r="E25" s="67">
        <f t="shared" si="2"/>
        <v>10.923316851363268</v>
      </c>
      <c r="F25" s="67">
        <f t="shared" si="2"/>
        <v>1.5</v>
      </c>
      <c r="G25" s="67">
        <f t="shared" si="2"/>
        <v>6.7648081930177284</v>
      </c>
      <c r="H25" s="67">
        <f t="shared" si="2"/>
        <v>9</v>
      </c>
      <c r="I25" s="67">
        <f t="shared" si="2"/>
        <v>0.9375</v>
      </c>
      <c r="J25" s="67">
        <f t="shared" si="2"/>
        <v>20</v>
      </c>
      <c r="K25" s="67">
        <f t="shared" si="2"/>
        <v>2.0000000000000071</v>
      </c>
      <c r="L25" s="67">
        <f t="shared" si="2"/>
        <v>14.999999999999993</v>
      </c>
      <c r="M25" s="67">
        <f t="shared" si="2"/>
        <v>0</v>
      </c>
      <c r="N25" s="67">
        <f t="shared" si="2"/>
        <v>1</v>
      </c>
      <c r="O25" s="67">
        <f t="shared" si="2"/>
        <v>4.0624999999999982</v>
      </c>
      <c r="P25" s="67">
        <f t="shared" si="2"/>
        <v>4</v>
      </c>
      <c r="Q25" s="67">
        <f t="shared" si="2"/>
        <v>0.99999999999999989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2.25</v>
      </c>
      <c r="D27" s="67">
        <f t="shared" si="2"/>
        <v>2.25</v>
      </c>
      <c r="E27" s="67">
        <f t="shared" si="2"/>
        <v>2.25</v>
      </c>
      <c r="F27" s="67">
        <f t="shared" si="2"/>
        <v>4.6180476009373592</v>
      </c>
      <c r="G27" s="67">
        <f t="shared" si="2"/>
        <v>2.25</v>
      </c>
      <c r="H27" s="67">
        <f t="shared" si="2"/>
        <v>2.7580971456145562</v>
      </c>
      <c r="I27" s="67">
        <f t="shared" si="2"/>
        <v>3.1874999999995453</v>
      </c>
      <c r="J27" s="67">
        <f t="shared" si="2"/>
        <v>3.1875</v>
      </c>
      <c r="K27" s="67">
        <f t="shared" si="2"/>
        <v>27.537341329531046</v>
      </c>
      <c r="L27" s="67">
        <f t="shared" si="2"/>
        <v>30.899638968299769</v>
      </c>
      <c r="M27" s="67">
        <f t="shared" si="2"/>
        <v>177.45168314863804</v>
      </c>
      <c r="N27" s="67">
        <f t="shared" si="2"/>
        <v>29.805547600939462</v>
      </c>
      <c r="O27" s="67">
        <f t="shared" si="2"/>
        <v>1376.610191806978</v>
      </c>
      <c r="P27" s="67">
        <f t="shared" si="2"/>
        <v>54.945597145619104</v>
      </c>
      <c r="Q27" s="67">
        <f t="shared" si="2"/>
        <v>1987.3749999999927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</v>
      </c>
      <c r="D30" s="67">
        <f t="shared" si="3"/>
        <v>3</v>
      </c>
      <c r="E30" s="67">
        <f t="shared" si="3"/>
        <v>6.9215909719366664</v>
      </c>
      <c r="F30" s="67">
        <f t="shared" si="3"/>
        <v>3</v>
      </c>
      <c r="G30" s="67">
        <f t="shared" si="3"/>
        <v>17.646744113589421</v>
      </c>
      <c r="H30" s="67">
        <f t="shared" si="3"/>
        <v>3</v>
      </c>
      <c r="I30" s="67">
        <f t="shared" si="3"/>
        <v>3.1875</v>
      </c>
      <c r="J30" s="67">
        <f t="shared" si="3"/>
        <v>3.1875</v>
      </c>
      <c r="K30" s="67">
        <f t="shared" si="3"/>
        <v>20.719006672826254</v>
      </c>
      <c r="L30" s="67">
        <f t="shared" si="3"/>
        <v>109.38300986838658</v>
      </c>
      <c r="M30" s="67">
        <f t="shared" si="3"/>
        <v>103.22608110355031</v>
      </c>
      <c r="N30" s="67">
        <f t="shared" si="3"/>
        <v>59.640909028064016</v>
      </c>
      <c r="O30" s="67">
        <f t="shared" si="3"/>
        <v>615.83424411358828</v>
      </c>
      <c r="P30" s="67">
        <f t="shared" si="3"/>
        <v>487.9157558864099</v>
      </c>
      <c r="Q30" s="67">
        <f t="shared" si="3"/>
        <v>1556.3749999999964</v>
      </c>
    </row>
    <row r="31" spans="1:17" ht="12" customHeight="1" x14ac:dyDescent="0.25">
      <c r="A31" s="29" t="s">
        <v>140</v>
      </c>
      <c r="B31" s="83"/>
      <c r="C31" s="83">
        <f t="shared" si="3"/>
        <v>5.6559933271766596</v>
      </c>
      <c r="D31" s="83">
        <f t="shared" si="3"/>
        <v>10.239481019759609</v>
      </c>
      <c r="E31" s="83">
        <f t="shared" si="3"/>
        <v>0.10452565306373174</v>
      </c>
      <c r="F31" s="83">
        <f t="shared" si="3"/>
        <v>69.209525436210953</v>
      </c>
      <c r="G31" s="83">
        <f t="shared" si="3"/>
        <v>0</v>
      </c>
      <c r="H31" s="83">
        <f t="shared" si="3"/>
        <v>474.37411587658653</v>
      </c>
      <c r="I31" s="83">
        <f t="shared" si="3"/>
        <v>339.34465915769397</v>
      </c>
      <c r="J31" s="83">
        <f t="shared" si="3"/>
        <v>196.2661814373331</v>
      </c>
      <c r="K31" s="83">
        <f t="shared" si="3"/>
        <v>567.69370933632194</v>
      </c>
      <c r="L31" s="83">
        <f t="shared" si="3"/>
        <v>0</v>
      </c>
      <c r="M31" s="83">
        <f t="shared" si="3"/>
        <v>87.742461468704732</v>
      </c>
      <c r="N31" s="83">
        <f t="shared" si="3"/>
        <v>0</v>
      </c>
      <c r="O31" s="83">
        <f t="shared" si="3"/>
        <v>1401.9511104665617</v>
      </c>
      <c r="P31" s="83">
        <f t="shared" si="3"/>
        <v>1211.1838423516738</v>
      </c>
      <c r="Q31" s="83">
        <f t="shared" si="3"/>
        <v>5243.0729517741602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35.1875</v>
      </c>
      <c r="D35" s="67">
        <f>RES_hhdet_in!D$145</f>
        <v>38.1875</v>
      </c>
      <c r="E35" s="67">
        <f>RES_hhdet_in!E$145</f>
        <v>192.1875</v>
      </c>
      <c r="F35" s="67">
        <f>RES_hhdet_in!F$145</f>
        <v>30.1875</v>
      </c>
      <c r="G35" s="67">
        <f>RES_hhdet_in!G$145</f>
        <v>1382.1875</v>
      </c>
      <c r="H35" s="67">
        <f>RES_hhdet_in!H$145</f>
        <v>43.1875</v>
      </c>
      <c r="I35" s="67">
        <f>RES_hhdet_in!I$145</f>
        <v>1984.1875</v>
      </c>
      <c r="J35" s="67">
        <f>RES_hhdet_in!J$145</f>
        <v>247.1875</v>
      </c>
      <c r="K35" s="67">
        <f>RES_hhdet_in!K$145</f>
        <v>3081.1875</v>
      </c>
      <c r="L35" s="67">
        <f>RES_hhdet_in!L$145</f>
        <v>1052.1875</v>
      </c>
      <c r="M35" s="67">
        <f>RES_hhdet_in!M$145</f>
        <v>1055.1875</v>
      </c>
      <c r="N35" s="67">
        <f>RES_hhdet_in!N$145</f>
        <v>2234.1875</v>
      </c>
      <c r="O35" s="67">
        <f>RES_hhdet_in!O$145</f>
        <v>2463.1875</v>
      </c>
      <c r="P35" s="67">
        <f>RES_hhdet_in!P$145</f>
        <v>3892.1874999999995</v>
      </c>
      <c r="Q35" s="67">
        <f>RES_hhdet_in!Q$145</f>
        <v>9209.1875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24</v>
      </c>
      <c r="D37" s="67">
        <f>RES_hhdet_in!D$147</f>
        <v>26</v>
      </c>
      <c r="E37" s="67">
        <f>RES_hhdet_in!E$147</f>
        <v>134</v>
      </c>
      <c r="F37" s="67">
        <f>RES_hhdet_in!F$147</f>
        <v>21</v>
      </c>
      <c r="G37" s="67">
        <f>RES_hhdet_in!G$147</f>
        <v>967</v>
      </c>
      <c r="H37" s="67">
        <f>RES_hhdet_in!H$147</f>
        <v>30</v>
      </c>
      <c r="I37" s="67">
        <f>RES_hhdet_in!I$147</f>
        <v>1388</v>
      </c>
      <c r="J37" s="67">
        <f>RES_hhdet_in!J$147</f>
        <v>173</v>
      </c>
      <c r="K37" s="67">
        <f>RES_hhdet_in!K$147</f>
        <v>2156</v>
      </c>
      <c r="L37" s="67">
        <f>RES_hhdet_in!L$147</f>
        <v>736</v>
      </c>
      <c r="M37" s="67">
        <f>RES_hhdet_in!M$147</f>
        <v>738</v>
      </c>
      <c r="N37" s="67">
        <f>RES_hhdet_in!N$147</f>
        <v>1563</v>
      </c>
      <c r="O37" s="67">
        <f>RES_hhdet_in!O$147</f>
        <v>1724</v>
      </c>
      <c r="P37" s="67">
        <f>RES_hhdet_in!P$147</f>
        <v>2724</v>
      </c>
      <c r="Q37" s="67">
        <f>RES_hhdet_in!Q$147</f>
        <v>6446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10.837658670472608</v>
      </c>
      <c r="D39" s="67">
        <f>RES_hhdet_in!D$149</f>
        <v>10.47536103169837</v>
      </c>
      <c r="E39" s="67">
        <f>RES_hhdet_in!E$149</f>
        <v>17.923316851363264</v>
      </c>
      <c r="F39" s="67">
        <f>RES_hhdet_in!F$149</f>
        <v>6.5000000000000089</v>
      </c>
      <c r="G39" s="67">
        <f>RES_hhdet_in!G$149</f>
        <v>8.7648081930177248</v>
      </c>
      <c r="H39" s="67">
        <f>RES_hhdet_in!H$149</f>
        <v>0</v>
      </c>
      <c r="I39" s="67">
        <f>RES_hhdet_in!I$149</f>
        <v>0.9375</v>
      </c>
      <c r="J39" s="67">
        <f>RES_hhdet_in!J$149</f>
        <v>0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4.0625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</v>
      </c>
      <c r="D40" s="67">
        <f>RES_hhdet_in!D$150</f>
        <v>0</v>
      </c>
      <c r="E40" s="67">
        <f>RES_hhdet_in!E$150</f>
        <v>0</v>
      </c>
      <c r="F40" s="67">
        <f>RES_hhdet_in!F$150</f>
        <v>0</v>
      </c>
      <c r="G40" s="67">
        <f>RES_hhdet_in!G$150</f>
        <v>0</v>
      </c>
      <c r="H40" s="67">
        <f>RES_hhdet_in!H$150</f>
        <v>0</v>
      </c>
      <c r="I40" s="67">
        <f>RES_hhdet_in!I$150</f>
        <v>0</v>
      </c>
      <c r="J40" s="67">
        <f>RES_hhdet_in!J$150</f>
        <v>0</v>
      </c>
      <c r="K40" s="67">
        <f>RES_hhdet_in!K$150</f>
        <v>0</v>
      </c>
      <c r="L40" s="67">
        <f>RES_hhdet_in!L$150</f>
        <v>0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29.249999999999996</v>
      </c>
      <c r="D41" s="67">
        <f>RES_hhdet_in!D$153</f>
        <v>33.25</v>
      </c>
      <c r="E41" s="67">
        <f>RES_hhdet_in!E$153</f>
        <v>184.25</v>
      </c>
      <c r="F41" s="67">
        <f>RES_hhdet_in!F$153</f>
        <v>26.618047600937349</v>
      </c>
      <c r="G41" s="67">
        <f>RES_hhdet_in!G$153</f>
        <v>1379.25</v>
      </c>
      <c r="H41" s="67">
        <f>RES_hhdet_in!H$153</f>
        <v>51.758097145614613</v>
      </c>
      <c r="I41" s="67">
        <f>RES_hhdet_in!I$153</f>
        <v>1984.1875</v>
      </c>
      <c r="J41" s="67">
        <f>RES_hhdet_in!J$153</f>
        <v>267.1875</v>
      </c>
      <c r="K41" s="67">
        <f>RES_hhdet_in!K$153</f>
        <v>3107.5373413295274</v>
      </c>
      <c r="L41" s="67">
        <f>RES_hhdet_in!L$153</f>
        <v>1094.8996389683016</v>
      </c>
      <c r="M41" s="67">
        <f>RES_hhdet_in!M$153</f>
        <v>1229.4516831486367</v>
      </c>
      <c r="N41" s="67">
        <f>RES_hhdet_in!N$153</f>
        <v>2261.8055476009376</v>
      </c>
      <c r="O41" s="67">
        <f>RES_hhdet_in!O$153</f>
        <v>3836.6101918069821</v>
      </c>
      <c r="P41" s="67">
        <f>RES_hhdet_in!P$153</f>
        <v>3947.9455971456141</v>
      </c>
      <c r="Q41" s="67">
        <f>RES_hhdet_in!Q$153</f>
        <v>11194.375</v>
      </c>
    </row>
    <row r="42" spans="1:17" ht="12" customHeight="1" x14ac:dyDescent="0.25">
      <c r="A42" s="23" t="s">
        <v>141</v>
      </c>
      <c r="B42" s="67"/>
      <c r="C42" s="67">
        <f>RES_hhdet_in!C$154</f>
        <v>0</v>
      </c>
      <c r="D42" s="67">
        <f>RES_hhdet_in!D$154</f>
        <v>0</v>
      </c>
      <c r="E42" s="67">
        <f>RES_hhdet_in!E$154</f>
        <v>0</v>
      </c>
      <c r="F42" s="67">
        <f>RES_hhdet_in!F$154</f>
        <v>0</v>
      </c>
      <c r="G42" s="67">
        <f>RES_hhdet_in!G$154</f>
        <v>0</v>
      </c>
      <c r="H42" s="67">
        <f>RES_hhdet_in!H$154</f>
        <v>0</v>
      </c>
      <c r="I42" s="67">
        <f>RES_hhdet_in!I$154</f>
        <v>0</v>
      </c>
      <c r="J42" s="67">
        <f>RES_hhdet_in!J$154</f>
        <v>0</v>
      </c>
      <c r="K42" s="67">
        <f>RES_hhdet_in!K$154</f>
        <v>0</v>
      </c>
      <c r="L42" s="67">
        <f>RES_hhdet_in!L$154</f>
        <v>0</v>
      </c>
      <c r="M42" s="67">
        <f>RES_hhdet_in!M$154</f>
        <v>0</v>
      </c>
      <c r="N42" s="67">
        <f>RES_hhdet_in!N$154</f>
        <v>0</v>
      </c>
      <c r="O42" s="67">
        <f>RES_hhdet_in!O$154</f>
        <v>0</v>
      </c>
      <c r="P42" s="67">
        <f>RES_hhdet_in!P$154</f>
        <v>0</v>
      </c>
      <c r="Q42" s="67">
        <f>RES_hhdet_in!Q$154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23</v>
      </c>
      <c r="D44" s="67">
        <f>RES_hhdet_in!D$158</f>
        <v>38</v>
      </c>
      <c r="E44" s="67">
        <f>RES_hhdet_in!E$158</f>
        <v>116.92159097193665</v>
      </c>
      <c r="F44" s="67">
        <f>RES_hhdet_in!F$158</f>
        <v>88</v>
      </c>
      <c r="G44" s="67">
        <f>RES_hhdet_in!G$158</f>
        <v>612.64674411358942</v>
      </c>
      <c r="H44" s="67">
        <f>RES_hhdet_in!H$158</f>
        <v>499</v>
      </c>
      <c r="I44" s="67">
        <f>RES_hhdet_in!I$158</f>
        <v>1553.1875</v>
      </c>
      <c r="J44" s="67">
        <f>RES_hhdet_in!J$158</f>
        <v>363.18750000000011</v>
      </c>
      <c r="K44" s="67">
        <f>RES_hhdet_in!K$158</f>
        <v>2567.7190066728231</v>
      </c>
      <c r="L44" s="67">
        <f>RES_hhdet_in!L$158</f>
        <v>492.38300986838738</v>
      </c>
      <c r="M44" s="67">
        <f>RES_hhdet_in!M$158</f>
        <v>661.22608110354952</v>
      </c>
      <c r="N44" s="67">
        <f>RES_hhdet_in!N$158</f>
        <v>1345.6409090280631</v>
      </c>
      <c r="O44" s="67">
        <f>RES_hhdet_in!O$158</f>
        <v>2516.8342441135887</v>
      </c>
      <c r="P44" s="67">
        <f>RES_hhdet_in!P$158</f>
        <v>2921.9157558864104</v>
      </c>
      <c r="Q44" s="67">
        <f>RES_hhdet_in!Q$158</f>
        <v>8662.375</v>
      </c>
    </row>
    <row r="45" spans="1:17" ht="12" customHeight="1" x14ac:dyDescent="0.25">
      <c r="A45" s="29" t="s">
        <v>140</v>
      </c>
      <c r="B45" s="83"/>
      <c r="C45" s="83">
        <f>RES_hhdet_in!C$159</f>
        <v>17.655993327176663</v>
      </c>
      <c r="D45" s="83">
        <f>RES_hhdet_in!D$159</f>
        <v>10.239481019759605</v>
      </c>
      <c r="E45" s="83">
        <f>RES_hhdet_in!E$159</f>
        <v>79.104525653063746</v>
      </c>
      <c r="F45" s="83">
        <f>RES_hhdet_in!F$159</f>
        <v>11.209525436210942</v>
      </c>
      <c r="G45" s="83">
        <f>RES_hhdet_in!G$159</f>
        <v>784</v>
      </c>
      <c r="H45" s="83">
        <f>RES_hhdet_in!H$159</f>
        <v>18.374115876586526</v>
      </c>
      <c r="I45" s="83">
        <f>RES_hhdet_in!I$159</f>
        <v>770.34465915769397</v>
      </c>
      <c r="J45" s="83">
        <f>RES_hhdet_in!J$159</f>
        <v>80.266181437333117</v>
      </c>
      <c r="K45" s="83">
        <f>RES_hhdet_in!K$159</f>
        <v>1098.6937093363215</v>
      </c>
      <c r="L45" s="83">
        <f>RES_hhdet_in!L$159</f>
        <v>666.00000000000023</v>
      </c>
      <c r="M45" s="83">
        <f>RES_hhdet_in!M$159</f>
        <v>581.74246146870405</v>
      </c>
      <c r="N45" s="83">
        <f>RES_hhdet_in!N$159</f>
        <v>945</v>
      </c>
      <c r="O45" s="83">
        <f>RES_hhdet_in!O$159</f>
        <v>1960.9511104665623</v>
      </c>
      <c r="P45" s="83">
        <f>RES_hhdet_in!P$159</f>
        <v>2666.1838423516733</v>
      </c>
      <c r="Q45" s="83">
        <f>RES_hhdet_in!Q$159</f>
        <v>7343.0729517741602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12.816032979030037</v>
      </c>
      <c r="D49" s="67">
        <f>RES_hhdet_in_new!D$145</f>
        <v>10.173864357345309</v>
      </c>
      <c r="E49" s="67">
        <f>RES_hhdet_in_new!E$145</f>
        <v>63.328927856308738</v>
      </c>
      <c r="F49" s="67">
        <f>RES_hhdet_in_new!F$145</f>
        <v>11.209525436210942</v>
      </c>
      <c r="G49" s="67">
        <f>RES_hhdet_in_new!G$145</f>
        <v>666.50504905878495</v>
      </c>
      <c r="H49" s="67">
        <f>RES_hhdet_in_new!H$145</f>
        <v>18.374115876586526</v>
      </c>
      <c r="I49" s="67">
        <f>RES_hhdet_in_new!I$145</f>
        <v>770.34465915769397</v>
      </c>
      <c r="J49" s="67">
        <f>RES_hhdet_in_new!J$145</f>
        <v>80.266181437333117</v>
      </c>
      <c r="K49" s="67">
        <f>RES_hhdet_in_new!K$145</f>
        <v>1098.693709336321</v>
      </c>
      <c r="L49" s="67">
        <f>RES_hhdet_in_new!L$145</f>
        <v>454.83937760945958</v>
      </c>
      <c r="M49" s="67">
        <f>RES_hhdet_in_new!M$145</f>
        <v>478.41908388261589</v>
      </c>
      <c r="N49" s="67">
        <f>RES_hhdet_in_new!N$145</f>
        <v>833.44480644798773</v>
      </c>
      <c r="O49" s="67">
        <f>RES_hhdet_in_new!O$145</f>
        <v>1960.9511104665623</v>
      </c>
      <c r="P49" s="67">
        <f>RES_hhdet_in_new!P$145</f>
        <v>2666.1838423516729</v>
      </c>
      <c r="Q49" s="67">
        <f>RES_hhdet_in_new!Q$145</f>
        <v>7343.0729517741602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9</v>
      </c>
      <c r="D51" s="67">
        <f>RES_hhdet_in_new!D$147</f>
        <v>7</v>
      </c>
      <c r="E51" s="67">
        <f>RES_hhdet_in_new!E$147</f>
        <v>44</v>
      </c>
      <c r="F51" s="67">
        <f>RES_hhdet_in_new!F$147</f>
        <v>8</v>
      </c>
      <c r="G51" s="67">
        <f>RES_hhdet_in_new!G$147</f>
        <v>466</v>
      </c>
      <c r="H51" s="67">
        <f>RES_hhdet_in_new!H$147</f>
        <v>13</v>
      </c>
      <c r="I51" s="67">
        <f>RES_hhdet_in_new!I$147</f>
        <v>539</v>
      </c>
      <c r="J51" s="67">
        <f>RES_hhdet_in_new!J$147</f>
        <v>56</v>
      </c>
      <c r="K51" s="67">
        <f>RES_hhdet_in_new!K$147</f>
        <v>768.99999999999977</v>
      </c>
      <c r="L51" s="67">
        <f>RES_hhdet_in_new!L$147</f>
        <v>317.99999999999994</v>
      </c>
      <c r="M51" s="67">
        <f>RES_hhdet_in_new!M$147</f>
        <v>334.99999999999989</v>
      </c>
      <c r="N51" s="67">
        <f>RES_hhdet_in_new!N$147</f>
        <v>582.99999999999977</v>
      </c>
      <c r="O51" s="67">
        <f>RES_hhdet_in_new!O$147</f>
        <v>1372</v>
      </c>
      <c r="P51" s="67">
        <f>RES_hhdet_in_new!P$147</f>
        <v>1865.9999999999998</v>
      </c>
      <c r="Q51" s="67">
        <f>RES_hhdet_in_new!Q$147</f>
        <v>5140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12.816032979030037</v>
      </c>
      <c r="D55" s="67">
        <f>RES_hhdet_in_new!D$153</f>
        <v>10.173864357345309</v>
      </c>
      <c r="E55" s="67">
        <f>RES_hhdet_in_new!E$153</f>
        <v>63.328927856308738</v>
      </c>
      <c r="F55" s="67">
        <f>RES_hhdet_in_new!F$153</f>
        <v>11.209525436210942</v>
      </c>
      <c r="G55" s="67">
        <f>RES_hhdet_in_new!G$153</f>
        <v>666.50504905878495</v>
      </c>
      <c r="H55" s="67">
        <f>RES_hhdet_in_new!H$153</f>
        <v>18.374115876586526</v>
      </c>
      <c r="I55" s="67">
        <f>RES_hhdet_in_new!I$153</f>
        <v>770.34465915769397</v>
      </c>
      <c r="J55" s="67">
        <f>RES_hhdet_in_new!J$153</f>
        <v>80.266181437333117</v>
      </c>
      <c r="K55" s="67">
        <f>RES_hhdet_in_new!K$153</f>
        <v>1098.693709336321</v>
      </c>
      <c r="L55" s="67">
        <f>RES_hhdet_in_new!L$153</f>
        <v>454.83937760945958</v>
      </c>
      <c r="M55" s="67">
        <f>RES_hhdet_in_new!M$153</f>
        <v>478.41908388261589</v>
      </c>
      <c r="N55" s="67">
        <f>RES_hhdet_in_new!N$153</f>
        <v>833.44480644798773</v>
      </c>
      <c r="O55" s="67">
        <f>RES_hhdet_in_new!O$153</f>
        <v>1960.9511104665623</v>
      </c>
      <c r="P55" s="67">
        <f>RES_hhdet_in_new!P$153</f>
        <v>2666.1838423516729</v>
      </c>
      <c r="Q55" s="67">
        <f>RES_hhdet_in_new!Q$153</f>
        <v>7343.0729517741602</v>
      </c>
    </row>
    <row r="56" spans="1:17" ht="12" customHeight="1" x14ac:dyDescent="0.25">
      <c r="A56" s="148" t="s">
        <v>141</v>
      </c>
      <c r="B56" s="67"/>
      <c r="C56" s="67">
        <f>RES_hhdet_in_new!C$154</f>
        <v>0</v>
      </c>
      <c r="D56" s="67">
        <f>RES_hhdet_in_new!D$154</f>
        <v>0</v>
      </c>
      <c r="E56" s="67">
        <f>RES_hhdet_in_new!E$154</f>
        <v>0</v>
      </c>
      <c r="F56" s="67">
        <f>RES_hhdet_in_new!F$154</f>
        <v>0</v>
      </c>
      <c r="G56" s="67">
        <f>RES_hhdet_in_new!G$154</f>
        <v>0</v>
      </c>
      <c r="H56" s="67">
        <f>RES_hhdet_in_new!H$154</f>
        <v>0</v>
      </c>
      <c r="I56" s="67">
        <f>RES_hhdet_in_new!I$154</f>
        <v>0</v>
      </c>
      <c r="J56" s="67">
        <f>RES_hhdet_in_new!J$154</f>
        <v>0</v>
      </c>
      <c r="K56" s="67">
        <f>RES_hhdet_in_new!K$154</f>
        <v>0</v>
      </c>
      <c r="L56" s="67">
        <f>RES_hhdet_in_new!L$154</f>
        <v>0</v>
      </c>
      <c r="M56" s="67">
        <f>RES_hhdet_in_new!M$154</f>
        <v>0</v>
      </c>
      <c r="N56" s="67">
        <f>RES_hhdet_in_new!N$154</f>
        <v>0</v>
      </c>
      <c r="O56" s="67">
        <f>RES_hhdet_in_new!O$154</f>
        <v>0</v>
      </c>
      <c r="P56" s="67">
        <f>RES_hhdet_in_new!P$154</f>
        <v>0</v>
      </c>
      <c r="Q56" s="67">
        <f>RES_hhdet_in_new!Q$154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12.816032979030037</v>
      </c>
      <c r="D59" s="83">
        <f>RES_hhdet_in_new!D$159</f>
        <v>10.173864357345309</v>
      </c>
      <c r="E59" s="83">
        <f>RES_hhdet_in_new!E$159</f>
        <v>63.328927856308738</v>
      </c>
      <c r="F59" s="83">
        <f>RES_hhdet_in_new!F$159</f>
        <v>11.209525436210942</v>
      </c>
      <c r="G59" s="83">
        <f>RES_hhdet_in_new!G$159</f>
        <v>666.50504905878495</v>
      </c>
      <c r="H59" s="83">
        <f>RES_hhdet_in_new!H$159</f>
        <v>18.374115876586526</v>
      </c>
      <c r="I59" s="83">
        <f>RES_hhdet_in_new!I$159</f>
        <v>770.34465915769397</v>
      </c>
      <c r="J59" s="83">
        <f>RES_hhdet_in_new!J$159</f>
        <v>80.266181437333117</v>
      </c>
      <c r="K59" s="83">
        <f>RES_hhdet_in_new!K$159</f>
        <v>1098.693709336321</v>
      </c>
      <c r="L59" s="83">
        <f>RES_hhdet_in_new!L$159</f>
        <v>454.83937760945958</v>
      </c>
      <c r="M59" s="83">
        <f>RES_hhdet_in_new!M$159</f>
        <v>478.41908388261589</v>
      </c>
      <c r="N59" s="83">
        <f>RES_hhdet_in_new!N$159</f>
        <v>833.44480644798773</v>
      </c>
      <c r="O59" s="83">
        <f>RES_hhdet_in_new!O$159</f>
        <v>1960.9511104665623</v>
      </c>
      <c r="P59" s="83">
        <f>RES_hhdet_in_new!P$159</f>
        <v>2666.1838423516729</v>
      </c>
      <c r="Q59" s="83">
        <f>RES_hhdet_in_new!Q$159</f>
        <v>7343.0729517741602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22.371467020969963</v>
      </c>
      <c r="D63" s="67">
        <f t="shared" si="4"/>
        <v>28.013635642654691</v>
      </c>
      <c r="E63" s="67">
        <f t="shared" si="4"/>
        <v>128.85857214369128</v>
      </c>
      <c r="F63" s="67">
        <f t="shared" si="4"/>
        <v>18.977974563789058</v>
      </c>
      <c r="G63" s="67">
        <f t="shared" si="4"/>
        <v>715.68245094121505</v>
      </c>
      <c r="H63" s="67">
        <f t="shared" si="4"/>
        <v>24.813384123413474</v>
      </c>
      <c r="I63" s="67">
        <f t="shared" si="4"/>
        <v>1213.842840842306</v>
      </c>
      <c r="J63" s="67">
        <f t="shared" si="4"/>
        <v>166.9213185626669</v>
      </c>
      <c r="K63" s="67">
        <f t="shared" si="4"/>
        <v>1982.493790663679</v>
      </c>
      <c r="L63" s="67">
        <f t="shared" si="4"/>
        <v>597.34812239054042</v>
      </c>
      <c r="M63" s="67">
        <f t="shared" si="4"/>
        <v>576.76841611738405</v>
      </c>
      <c r="N63" s="67">
        <f t="shared" si="4"/>
        <v>1400.7426935520123</v>
      </c>
      <c r="O63" s="67">
        <f t="shared" si="4"/>
        <v>502.23638953343766</v>
      </c>
      <c r="P63" s="67">
        <f t="shared" si="4"/>
        <v>1226.0036576483267</v>
      </c>
      <c r="Q63" s="67">
        <f t="shared" si="4"/>
        <v>1866.1145482258398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15</v>
      </c>
      <c r="D65" s="67">
        <f t="shared" si="5"/>
        <v>19</v>
      </c>
      <c r="E65" s="67">
        <f t="shared" si="5"/>
        <v>90</v>
      </c>
      <c r="F65" s="67">
        <f t="shared" si="5"/>
        <v>13</v>
      </c>
      <c r="G65" s="67">
        <f t="shared" si="5"/>
        <v>501</v>
      </c>
      <c r="H65" s="67">
        <f t="shared" si="5"/>
        <v>17</v>
      </c>
      <c r="I65" s="67">
        <f t="shared" si="5"/>
        <v>849</v>
      </c>
      <c r="J65" s="67">
        <f t="shared" si="5"/>
        <v>117</v>
      </c>
      <c r="K65" s="67">
        <f t="shared" si="5"/>
        <v>1387.0000000000002</v>
      </c>
      <c r="L65" s="67">
        <f t="shared" si="5"/>
        <v>418.00000000000006</v>
      </c>
      <c r="M65" s="67">
        <f t="shared" si="5"/>
        <v>403.00000000000011</v>
      </c>
      <c r="N65" s="67">
        <f t="shared" si="5"/>
        <v>980.00000000000023</v>
      </c>
      <c r="O65" s="67">
        <f t="shared" si="5"/>
        <v>352</v>
      </c>
      <c r="P65" s="67">
        <f t="shared" si="5"/>
        <v>858.00000000000023</v>
      </c>
      <c r="Q65" s="67">
        <f t="shared" si="5"/>
        <v>1306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10.837658670472608</v>
      </c>
      <c r="D67" s="67">
        <f t="shared" si="6"/>
        <v>10.47536103169837</v>
      </c>
      <c r="E67" s="67">
        <f t="shared" si="6"/>
        <v>17.923316851363264</v>
      </c>
      <c r="F67" s="67">
        <f t="shared" si="6"/>
        <v>6.5000000000000089</v>
      </c>
      <c r="G67" s="67">
        <f t="shared" si="6"/>
        <v>8.7648081930177248</v>
      </c>
      <c r="H67" s="67">
        <f t="shared" si="6"/>
        <v>0</v>
      </c>
      <c r="I67" s="67">
        <f t="shared" si="6"/>
        <v>0.9375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4.0625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16.433967020969959</v>
      </c>
      <c r="D69" s="67">
        <f t="shared" si="6"/>
        <v>23.076135642654691</v>
      </c>
      <c r="E69" s="67">
        <f t="shared" si="6"/>
        <v>120.92107214369126</v>
      </c>
      <c r="F69" s="67">
        <f t="shared" si="6"/>
        <v>15.408522164726406</v>
      </c>
      <c r="G69" s="67">
        <f t="shared" si="6"/>
        <v>712.74495094121505</v>
      </c>
      <c r="H69" s="67">
        <f t="shared" si="6"/>
        <v>33.383981269028084</v>
      </c>
      <c r="I69" s="67">
        <f t="shared" si="6"/>
        <v>1213.842840842306</v>
      </c>
      <c r="J69" s="67">
        <f t="shared" si="6"/>
        <v>186.9213185626669</v>
      </c>
      <c r="K69" s="67">
        <f t="shared" si="6"/>
        <v>2008.8436319932064</v>
      </c>
      <c r="L69" s="67">
        <f t="shared" si="6"/>
        <v>640.06026135884201</v>
      </c>
      <c r="M69" s="67">
        <f t="shared" si="6"/>
        <v>751.03259926602072</v>
      </c>
      <c r="N69" s="67">
        <f t="shared" si="6"/>
        <v>1428.3607411529499</v>
      </c>
      <c r="O69" s="67">
        <f t="shared" si="6"/>
        <v>1875.6590813404198</v>
      </c>
      <c r="P69" s="67">
        <f t="shared" si="6"/>
        <v>1281.7617547939412</v>
      </c>
      <c r="Q69" s="67">
        <f t="shared" si="6"/>
        <v>3851.3020482258398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23</v>
      </c>
      <c r="D72" s="67">
        <f t="shared" si="7"/>
        <v>38</v>
      </c>
      <c r="E72" s="67">
        <f t="shared" si="7"/>
        <v>116.92159097193665</v>
      </c>
      <c r="F72" s="67">
        <f t="shared" si="7"/>
        <v>88</v>
      </c>
      <c r="G72" s="67">
        <f t="shared" si="7"/>
        <v>612.64674411358942</v>
      </c>
      <c r="H72" s="67">
        <f t="shared" si="7"/>
        <v>499</v>
      </c>
      <c r="I72" s="67">
        <f t="shared" si="7"/>
        <v>1553.1875</v>
      </c>
      <c r="J72" s="67">
        <f t="shared" si="7"/>
        <v>363.18750000000011</v>
      </c>
      <c r="K72" s="67">
        <f t="shared" si="7"/>
        <v>2567.7190066728231</v>
      </c>
      <c r="L72" s="67">
        <f t="shared" si="7"/>
        <v>492.38300986838738</v>
      </c>
      <c r="M72" s="67">
        <f t="shared" si="7"/>
        <v>661.22608110354952</v>
      </c>
      <c r="N72" s="67">
        <f t="shared" si="7"/>
        <v>1345.6409090280631</v>
      </c>
      <c r="O72" s="67">
        <f t="shared" si="7"/>
        <v>2516.8342441135887</v>
      </c>
      <c r="P72" s="67">
        <f t="shared" si="7"/>
        <v>2921.9157558864104</v>
      </c>
      <c r="Q72" s="67">
        <f t="shared" si="7"/>
        <v>8662.375</v>
      </c>
    </row>
    <row r="73" spans="1:17" ht="12" customHeight="1" x14ac:dyDescent="0.25">
      <c r="A73" s="159" t="s">
        <v>140</v>
      </c>
      <c r="B73" s="83"/>
      <c r="C73" s="83">
        <f t="shared" si="7"/>
        <v>4.8399603481466258</v>
      </c>
      <c r="D73" s="83">
        <f t="shared" si="7"/>
        <v>6.5616662414296201E-2</v>
      </c>
      <c r="E73" s="83">
        <f t="shared" si="7"/>
        <v>15.775597796755008</v>
      </c>
      <c r="F73" s="83">
        <f t="shared" si="7"/>
        <v>0</v>
      </c>
      <c r="G73" s="83">
        <f t="shared" si="7"/>
        <v>117.49495094121505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211.16062239054065</v>
      </c>
      <c r="M73" s="83">
        <f t="shared" si="7"/>
        <v>103.32337758608816</v>
      </c>
      <c r="N73" s="83">
        <f t="shared" si="7"/>
        <v>111.55519355201227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3.1875</v>
      </c>
      <c r="C79" s="80">
        <f>RES_hhdet_numvin!C145</f>
        <v>35.1875</v>
      </c>
      <c r="D79" s="80">
        <f>RES_hhdet_numvin!D145</f>
        <v>38.1875</v>
      </c>
      <c r="E79" s="80">
        <f>RES_hhdet_numvin!E145</f>
        <v>192.1875</v>
      </c>
      <c r="F79" s="80">
        <f>RES_hhdet_numvin!F145</f>
        <v>30.1875</v>
      </c>
      <c r="G79" s="80">
        <f>RES_hhdet_numvin!G145</f>
        <v>1382.1875</v>
      </c>
      <c r="H79" s="80">
        <f>RES_hhdet_numvin!H145</f>
        <v>43.187499999999993</v>
      </c>
      <c r="I79" s="80">
        <f>RES_hhdet_numvin!I145</f>
        <v>1984.1875</v>
      </c>
      <c r="J79" s="80">
        <f>RES_hhdet_numvin!J145</f>
        <v>247.1875</v>
      </c>
      <c r="K79" s="80">
        <f>RES_hhdet_numvin!K145</f>
        <v>3081.1875</v>
      </c>
      <c r="L79" s="80">
        <f>RES_hhdet_numvin!L145</f>
        <v>1052.1875</v>
      </c>
      <c r="M79" s="80">
        <f>RES_hhdet_numvin!M145</f>
        <v>1055.1875</v>
      </c>
      <c r="N79" s="80">
        <f>RES_hhdet_numvin!N145</f>
        <v>2234.1875</v>
      </c>
      <c r="O79" s="80">
        <f>RES_hhdet_numvin!O145</f>
        <v>2463.1875</v>
      </c>
      <c r="P79" s="80">
        <f>RES_hhdet_numvin!P145</f>
        <v>3892.1874999999995</v>
      </c>
      <c r="Q79" s="80">
        <f>RES_hhdet_numvin!Q145</f>
        <v>9209.1875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78.799999999999272</v>
      </c>
      <c r="K81" s="80">
        <f>RES_hhdet_numvin!K147</f>
        <v>2156</v>
      </c>
      <c r="L81" s="80">
        <f>RES_hhdet_numvin!L147</f>
        <v>736</v>
      </c>
      <c r="M81" s="80">
        <f>RES_hhdet_numvin!M147</f>
        <v>738</v>
      </c>
      <c r="N81" s="80">
        <f>RES_hhdet_numvin!N147</f>
        <v>1563</v>
      </c>
      <c r="O81" s="80">
        <f>RES_hhdet_numvin!O147</f>
        <v>1724</v>
      </c>
      <c r="P81" s="80">
        <f>RES_hhdet_numvin!P147</f>
        <v>2724</v>
      </c>
      <c r="Q81" s="80">
        <f>RES_hhdet_numvin!Q147</f>
        <v>6446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3.1875</v>
      </c>
      <c r="C85" s="80">
        <f>RES_hhdet_numvin!C153</f>
        <v>35.1875</v>
      </c>
      <c r="D85" s="80">
        <f>RES_hhdet_numvin!D153</f>
        <v>38.1875</v>
      </c>
      <c r="E85" s="80">
        <f>RES_hhdet_numvin!E153</f>
        <v>192.1875</v>
      </c>
      <c r="F85" s="80">
        <f>RES_hhdet_numvin!F153</f>
        <v>30.1875</v>
      </c>
      <c r="G85" s="80">
        <f>RES_hhdet_numvin!G153</f>
        <v>1382.1875</v>
      </c>
      <c r="H85" s="80">
        <f>RES_hhdet_numvin!H153</f>
        <v>43.187499999999993</v>
      </c>
      <c r="I85" s="80">
        <f>RES_hhdet_numvin!I153</f>
        <v>1984.1875</v>
      </c>
      <c r="J85" s="80">
        <f>RES_hhdet_numvin!J153</f>
        <v>247.1875</v>
      </c>
      <c r="K85" s="80">
        <f>RES_hhdet_numvin!K153</f>
        <v>3081.1875</v>
      </c>
      <c r="L85" s="80">
        <f>RES_hhdet_numvin!L153</f>
        <v>1052.1875</v>
      </c>
      <c r="M85" s="80">
        <f>RES_hhdet_numvin!M153</f>
        <v>1055.1875</v>
      </c>
      <c r="N85" s="80">
        <f>RES_hhdet_numvin!N153</f>
        <v>2234.1875</v>
      </c>
      <c r="O85" s="80">
        <f>RES_hhdet_numvin!O153</f>
        <v>2463.1875</v>
      </c>
      <c r="P85" s="80">
        <f>RES_hhdet_numvin!P153</f>
        <v>3892.1874999999995</v>
      </c>
      <c r="Q85" s="80">
        <f>RES_hhdet_numvin!Q153</f>
        <v>9209.1875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0</v>
      </c>
      <c r="O86" s="80">
        <f>RES_hhdet_numvin!O154</f>
        <v>0</v>
      </c>
      <c r="P86" s="80">
        <f>RES_hhdet_numvin!P154</f>
        <v>0</v>
      </c>
      <c r="Q86" s="80">
        <f>RES_hhdet_numvin!Q154</f>
        <v>0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3.1875</v>
      </c>
      <c r="C88" s="80">
        <f>RES_hhdet_numvin!C158</f>
        <v>35.1875</v>
      </c>
      <c r="D88" s="80">
        <f>RES_hhdet_numvin!D158</f>
        <v>38.1875</v>
      </c>
      <c r="E88" s="80">
        <f>RES_hhdet_numvin!E158</f>
        <v>192.1875</v>
      </c>
      <c r="F88" s="80">
        <f>RES_hhdet_numvin!F158</f>
        <v>30.1875</v>
      </c>
      <c r="G88" s="80">
        <f>RES_hhdet_numvin!G158</f>
        <v>1382.1875</v>
      </c>
      <c r="H88" s="80">
        <f>RES_hhdet_numvin!H158</f>
        <v>43.1875</v>
      </c>
      <c r="I88" s="80">
        <f>RES_hhdet_numvin!I158</f>
        <v>1984.1875</v>
      </c>
      <c r="J88" s="80">
        <f>RES_hhdet_numvin!J158</f>
        <v>247.1875</v>
      </c>
      <c r="K88" s="80">
        <f>RES_hhdet_numvin!K158</f>
        <v>3081.1875</v>
      </c>
      <c r="L88" s="80">
        <f>RES_hhdet_numvin!L158</f>
        <v>1052.1875</v>
      </c>
      <c r="M88" s="80">
        <f>RES_hhdet_numvin!M158</f>
        <v>1055.1875</v>
      </c>
      <c r="N88" s="80">
        <f>RES_hhdet_numvin!N158</f>
        <v>2234.1875</v>
      </c>
      <c r="O88" s="80">
        <f>RES_hhdet_numvin!O158</f>
        <v>2463.1875</v>
      </c>
      <c r="P88" s="80">
        <f>RES_hhdet_numvin!P158</f>
        <v>3793.2604517741597</v>
      </c>
      <c r="Q88" s="80">
        <f>RES_hhdet_numvin!Q158</f>
        <v>1866.1145482258396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0</v>
      </c>
      <c r="D89" s="78">
        <f>RES_hhdet_numvin!D159</f>
        <v>0</v>
      </c>
      <c r="E89" s="78">
        <f>RES_hhdet_numvin!E159</f>
        <v>0</v>
      </c>
      <c r="F89" s="78">
        <f>RES_hhdet_numvin!F159</f>
        <v>0</v>
      </c>
      <c r="G89" s="78">
        <f>RES_hhdet_numvin!G159</f>
        <v>0</v>
      </c>
      <c r="H89" s="78">
        <f>RES_hhdet_numvin!H159</f>
        <v>0</v>
      </c>
      <c r="I89" s="78">
        <f>RES_hhdet_numvin!I159</f>
        <v>0</v>
      </c>
      <c r="J89" s="78">
        <f>RES_hhdet_numvin!J159</f>
        <v>0</v>
      </c>
      <c r="K89" s="78">
        <f>RES_hhdet_numvin!K159</f>
        <v>0</v>
      </c>
      <c r="L89" s="78">
        <f>RES_hhdet_numvin!L159</f>
        <v>0</v>
      </c>
      <c r="M89" s="78">
        <f>RES_hhdet_numvin!M159</f>
        <v>0</v>
      </c>
      <c r="N89" s="78">
        <f>RES_hhdet_numvin!N159</f>
        <v>0</v>
      </c>
      <c r="O89" s="78">
        <f>RES_hhdet_numvin!O159</f>
        <v>0</v>
      </c>
      <c r="P89" s="78">
        <f>RES_hhdet_numvin!P159</f>
        <v>98.927048225839826</v>
      </c>
      <c r="Q89" s="78">
        <f>RES_hhdet_numvin!Q159</f>
        <v>7343.0729517741602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3.6808856563737627E-2</v>
      </c>
      <c r="C93" s="168">
        <f t="shared" ref="C93:Q93" si="8">SUM(C94,C96,C98,C107)</f>
        <v>5.4009579055988063E-2</v>
      </c>
      <c r="D93" s="168">
        <f t="shared" si="8"/>
        <v>7.6069292780273551E-2</v>
      </c>
      <c r="E93" s="168">
        <f t="shared" si="8"/>
        <v>0.20156113497991335</v>
      </c>
      <c r="F93" s="168">
        <f t="shared" si="8"/>
        <v>0.20954811537899315</v>
      </c>
      <c r="G93" s="168">
        <f t="shared" si="8"/>
        <v>1.0133006498713677</v>
      </c>
      <c r="H93" s="168">
        <f t="shared" si="8"/>
        <v>1.0148137412083531</v>
      </c>
      <c r="I93" s="168">
        <f t="shared" si="8"/>
        <v>2.2348319800565273</v>
      </c>
      <c r="J93" s="168">
        <f t="shared" si="8"/>
        <v>2.2629188660552555</v>
      </c>
      <c r="K93" s="168">
        <f t="shared" si="8"/>
        <v>3.9855275687633385</v>
      </c>
      <c r="L93" s="168">
        <f t="shared" si="8"/>
        <v>4.1644150911392943</v>
      </c>
      <c r="M93" s="168">
        <f t="shared" si="8"/>
        <v>4.5698100272275717</v>
      </c>
      <c r="N93" s="168">
        <f t="shared" si="8"/>
        <v>5.6763172614934669</v>
      </c>
      <c r="O93" s="168">
        <f t="shared" si="8"/>
        <v>6.1908432414659718</v>
      </c>
      <c r="P93" s="168">
        <f t="shared" si="8"/>
        <v>7.4685747361285753</v>
      </c>
      <c r="Q93" s="168">
        <f t="shared" si="8"/>
        <v>10.754499774739589</v>
      </c>
    </row>
    <row r="94" spans="1:17" ht="12" customHeight="1" x14ac:dyDescent="0.25">
      <c r="A94" s="158" t="s">
        <v>65</v>
      </c>
      <c r="B94" s="157">
        <f>B95</f>
        <v>2.5356813417760533E-2</v>
      </c>
      <c r="C94" s="157">
        <f t="shared" ref="C94:Q94" si="9">C95</f>
        <v>3.5654919570428101E-2</v>
      </c>
      <c r="D94" s="157">
        <f t="shared" si="9"/>
        <v>4.9184591329930714E-2</v>
      </c>
      <c r="E94" s="157">
        <f t="shared" si="9"/>
        <v>0.12868393994397001</v>
      </c>
      <c r="F94" s="157">
        <f t="shared" si="9"/>
        <v>0.14416688654621151</v>
      </c>
      <c r="G94" s="157">
        <f t="shared" si="9"/>
        <v>0.58879415934975843</v>
      </c>
      <c r="H94" s="157">
        <f t="shared" si="9"/>
        <v>0.59491957105404858</v>
      </c>
      <c r="I94" s="157">
        <f t="shared" si="9"/>
        <v>1.0690946357537072</v>
      </c>
      <c r="J94" s="157">
        <f t="shared" si="9"/>
        <v>1.2879726953050195</v>
      </c>
      <c r="K94" s="157">
        <f t="shared" si="9"/>
        <v>2.0232366486655904</v>
      </c>
      <c r="L94" s="157">
        <f t="shared" si="9"/>
        <v>2.2695718870796742</v>
      </c>
      <c r="M94" s="157">
        <f t="shared" si="9"/>
        <v>2.3930493012667036</v>
      </c>
      <c r="N94" s="157">
        <f t="shared" si="9"/>
        <v>2.8784600506245446</v>
      </c>
      <c r="O94" s="157">
        <f t="shared" si="9"/>
        <v>3.0880410670233327</v>
      </c>
      <c r="P94" s="157">
        <f t="shared" si="9"/>
        <v>3.440441152881105</v>
      </c>
      <c r="Q94" s="157">
        <f t="shared" si="9"/>
        <v>4.7976521256867013</v>
      </c>
    </row>
    <row r="95" spans="1:17" ht="12" customHeight="1" x14ac:dyDescent="0.25">
      <c r="A95" s="23" t="s">
        <v>60</v>
      </c>
      <c r="B95" s="156">
        <f>RES_hhdet_fec!B$145</f>
        <v>2.5356813417760533E-2</v>
      </c>
      <c r="C95" s="156">
        <f>RES_hhdet_fec!C$145</f>
        <v>3.5654919570428101E-2</v>
      </c>
      <c r="D95" s="156">
        <f>RES_hhdet_fec!D$145</f>
        <v>4.9184591329930714E-2</v>
      </c>
      <c r="E95" s="156">
        <f>RES_hhdet_fec!E$145</f>
        <v>0.12868393994397001</v>
      </c>
      <c r="F95" s="156">
        <f>RES_hhdet_fec!F$145</f>
        <v>0.14416688654621151</v>
      </c>
      <c r="G95" s="156">
        <f>RES_hhdet_fec!G$145</f>
        <v>0.58879415934975843</v>
      </c>
      <c r="H95" s="156">
        <f>RES_hhdet_fec!H$145</f>
        <v>0.59491957105404858</v>
      </c>
      <c r="I95" s="156">
        <f>RES_hhdet_fec!I$145</f>
        <v>1.0690946357537072</v>
      </c>
      <c r="J95" s="156">
        <f>RES_hhdet_fec!J$145</f>
        <v>1.2879726953050195</v>
      </c>
      <c r="K95" s="156">
        <f>RES_hhdet_fec!K$145</f>
        <v>2.0232366486655904</v>
      </c>
      <c r="L95" s="156">
        <f>RES_hhdet_fec!L$145</f>
        <v>2.2695718870796742</v>
      </c>
      <c r="M95" s="156">
        <f>RES_hhdet_fec!M$145</f>
        <v>2.3930493012667036</v>
      </c>
      <c r="N95" s="156">
        <f>RES_hhdet_fec!N$145</f>
        <v>2.8784600506245446</v>
      </c>
      <c r="O95" s="156">
        <f>RES_hhdet_fec!O$145</f>
        <v>3.0880410670233327</v>
      </c>
      <c r="P95" s="156">
        <f>RES_hhdet_fec!P$145</f>
        <v>3.440441152881105</v>
      </c>
      <c r="Q95" s="156">
        <f>RES_hhdet_fec!Q$145</f>
        <v>4.7976521256867013</v>
      </c>
    </row>
    <row r="96" spans="1:17" ht="12" customHeight="1" x14ac:dyDescent="0.25">
      <c r="A96" s="158" t="s">
        <v>112</v>
      </c>
      <c r="B96" s="157">
        <f>B97</f>
        <v>1.4174889964332466E-3</v>
      </c>
      <c r="C96" s="157">
        <f t="shared" ref="C96:Q96" si="10">C97</f>
        <v>2.1188531650220871E-3</v>
      </c>
      <c r="D96" s="157">
        <f t="shared" si="10"/>
        <v>2.9155222704018756E-3</v>
      </c>
      <c r="E96" s="157">
        <f t="shared" si="10"/>
        <v>7.1506165948223791E-3</v>
      </c>
      <c r="F96" s="157">
        <f t="shared" si="10"/>
        <v>7.7663500938270347E-3</v>
      </c>
      <c r="G96" s="157">
        <f t="shared" si="10"/>
        <v>3.8110646331293588E-2</v>
      </c>
      <c r="H96" s="157">
        <f t="shared" si="10"/>
        <v>3.9278360064273488E-2</v>
      </c>
      <c r="I96" s="157">
        <f t="shared" si="10"/>
        <v>8.0272490724428297E-2</v>
      </c>
      <c r="J96" s="157">
        <f t="shared" si="10"/>
        <v>8.6176502588247897E-2</v>
      </c>
      <c r="K96" s="157">
        <f t="shared" si="10"/>
        <v>0.14341302331887343</v>
      </c>
      <c r="L96" s="157">
        <f t="shared" si="10"/>
        <v>0.16351183640096853</v>
      </c>
      <c r="M96" s="157">
        <f t="shared" si="10"/>
        <v>0.18162534829049268</v>
      </c>
      <c r="N96" s="157">
        <f t="shared" si="10"/>
        <v>0.22139820003310273</v>
      </c>
      <c r="O96" s="157">
        <f t="shared" si="10"/>
        <v>0.26194633344627005</v>
      </c>
      <c r="P96" s="157">
        <f t="shared" si="10"/>
        <v>0.31957737444449447</v>
      </c>
      <c r="Q96" s="157">
        <f t="shared" si="10"/>
        <v>0.45866437821183614</v>
      </c>
    </row>
    <row r="97" spans="1:17" ht="12" customHeight="1" x14ac:dyDescent="0.25">
      <c r="A97" s="23" t="s">
        <v>60</v>
      </c>
      <c r="B97" s="156">
        <f>RES_hhdet_fec!B$147</f>
        <v>1.4174889964332466E-3</v>
      </c>
      <c r="C97" s="156">
        <f>RES_hhdet_fec!C$147</f>
        <v>2.1188531650220871E-3</v>
      </c>
      <c r="D97" s="156">
        <f>RES_hhdet_fec!D$147</f>
        <v>2.9155222704018756E-3</v>
      </c>
      <c r="E97" s="156">
        <f>RES_hhdet_fec!E$147</f>
        <v>7.1506165948223791E-3</v>
      </c>
      <c r="F97" s="156">
        <f>RES_hhdet_fec!F$147</f>
        <v>7.7663500938270347E-3</v>
      </c>
      <c r="G97" s="156">
        <f>RES_hhdet_fec!G$147</f>
        <v>3.8110646331293588E-2</v>
      </c>
      <c r="H97" s="156">
        <f>RES_hhdet_fec!H$147</f>
        <v>3.9278360064273488E-2</v>
      </c>
      <c r="I97" s="156">
        <f>RES_hhdet_fec!I$147</f>
        <v>8.0272490724428297E-2</v>
      </c>
      <c r="J97" s="156">
        <f>RES_hhdet_fec!J$147</f>
        <v>8.6176502588247897E-2</v>
      </c>
      <c r="K97" s="156">
        <f>RES_hhdet_fec!K$147</f>
        <v>0.14341302331887343</v>
      </c>
      <c r="L97" s="156">
        <f>RES_hhdet_fec!L$147</f>
        <v>0.16351183640096853</v>
      </c>
      <c r="M97" s="156">
        <f>RES_hhdet_fec!M$147</f>
        <v>0.18162534829049268</v>
      </c>
      <c r="N97" s="156">
        <f>RES_hhdet_fec!N$147</f>
        <v>0.22139820003310273</v>
      </c>
      <c r="O97" s="156">
        <f>RES_hhdet_fec!O$147</f>
        <v>0.26194633344627005</v>
      </c>
      <c r="P97" s="156">
        <f>RES_hhdet_fec!P$147</f>
        <v>0.31957737444449447</v>
      </c>
      <c r="Q97" s="156">
        <f>RES_hhdet_fec!Q$147</f>
        <v>0.45866437821183614</v>
      </c>
    </row>
    <row r="98" spans="1:17" ht="12" customHeight="1" x14ac:dyDescent="0.25">
      <c r="A98" s="158" t="s">
        <v>63</v>
      </c>
      <c r="B98" s="157">
        <f>SUM(B99:B100,B103:B104)</f>
        <v>6.3867054263613684E-3</v>
      </c>
      <c r="C98" s="157">
        <f t="shared" ref="C98:Q98" si="11">SUM(C99:C100,C103:C104)</f>
        <v>1.0305295002772868E-2</v>
      </c>
      <c r="D98" s="157">
        <f t="shared" si="11"/>
        <v>1.460155696937171E-2</v>
      </c>
      <c r="E98" s="157">
        <f t="shared" si="11"/>
        <v>4.1646917821217155E-2</v>
      </c>
      <c r="F98" s="157">
        <f t="shared" si="11"/>
        <v>3.6836596089189169E-2</v>
      </c>
      <c r="G98" s="157">
        <f t="shared" si="11"/>
        <v>0.21434127605035908</v>
      </c>
      <c r="H98" s="157">
        <f t="shared" si="11"/>
        <v>0.21548415527537204</v>
      </c>
      <c r="I98" s="157">
        <f t="shared" si="11"/>
        <v>0.67764067618977752</v>
      </c>
      <c r="J98" s="157">
        <f t="shared" si="11"/>
        <v>0.58912144884633599</v>
      </c>
      <c r="K98" s="157">
        <f t="shared" si="11"/>
        <v>1.1673343670912821</v>
      </c>
      <c r="L98" s="157">
        <f t="shared" si="11"/>
        <v>1.0441857864728976</v>
      </c>
      <c r="M98" s="157">
        <f t="shared" si="11"/>
        <v>1.2170186880953646</v>
      </c>
      <c r="N98" s="157">
        <f t="shared" si="11"/>
        <v>1.6390379553921555</v>
      </c>
      <c r="O98" s="157">
        <f t="shared" si="11"/>
        <v>1.6738264612283169</v>
      </c>
      <c r="P98" s="157">
        <f t="shared" si="11"/>
        <v>2.2349226019710842</v>
      </c>
      <c r="Q98" s="157">
        <f t="shared" si="11"/>
        <v>3.181013029357691</v>
      </c>
    </row>
    <row r="99" spans="1:17" ht="12" customHeight="1" x14ac:dyDescent="0.25">
      <c r="A99" s="167" t="s">
        <v>144</v>
      </c>
      <c r="B99" s="132">
        <f>RES_hhdet_fec!B$149</f>
        <v>3.9638189043656328E-3</v>
      </c>
      <c r="C99" s="132">
        <f>RES_hhdet_fec!C$149</f>
        <v>4.7147840193911801E-3</v>
      </c>
      <c r="D99" s="132">
        <f>RES_hhdet_fec!D$149</f>
        <v>6.0736653407401963E-3</v>
      </c>
      <c r="E99" s="132">
        <f>RES_hhdet_fec!E$149</f>
        <v>6.9536198169166431E-3</v>
      </c>
      <c r="F99" s="132">
        <f>RES_hhdet_fec!F$149</f>
        <v>6.0955728664979295E-3</v>
      </c>
      <c r="G99" s="132">
        <f>RES_hhdet_fec!G$149</f>
        <v>8.9241202524274268E-3</v>
      </c>
      <c r="H99" s="132">
        <f>RES_hhdet_fec!H$149</f>
        <v>6.3593979553260025E-3</v>
      </c>
      <c r="I99" s="132">
        <f>RES_hhdet_fec!I$149</f>
        <v>8.024098944047299E-3</v>
      </c>
      <c r="J99" s="132">
        <f>RES_hhdet_fec!J$149</f>
        <v>3.5199614713431518E-3</v>
      </c>
      <c r="K99" s="132">
        <f>RES_hhdet_fec!K$149</f>
        <v>3.0771472634782255E-3</v>
      </c>
      <c r="L99" s="132">
        <f>RES_hhdet_fec!L$149</f>
        <v>8.7651554228437053E-4</v>
      </c>
      <c r="M99" s="132">
        <f>RES_hhdet_fec!M$149</f>
        <v>8.8300432489759305E-4</v>
      </c>
      <c r="N99" s="132">
        <f>RES_hhdet_fec!N$149</f>
        <v>7.2948342087073405E-4</v>
      </c>
      <c r="O99" s="132">
        <f>RES_hhdet_fec!O$149</f>
        <v>7.2463666803198972E-4</v>
      </c>
      <c r="P99" s="132">
        <f>RES_hhdet_fec!P$149</f>
        <v>1.4452548167501655E-4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0</v>
      </c>
      <c r="C101" s="165">
        <f>RES_hhdet_fec!C$151</f>
        <v>0</v>
      </c>
      <c r="D101" s="165">
        <f>RES_hhdet_fec!D$151</f>
        <v>0</v>
      </c>
      <c r="E101" s="165">
        <f>RES_hhdet_fec!E$151</f>
        <v>0</v>
      </c>
      <c r="F101" s="165">
        <f>RES_hhdet_fec!F$151</f>
        <v>0</v>
      </c>
      <c r="G101" s="165">
        <f>RES_hhdet_fec!G$151</f>
        <v>0</v>
      </c>
      <c r="H101" s="165">
        <f>RES_hhdet_fec!H$151</f>
        <v>0</v>
      </c>
      <c r="I101" s="165">
        <f>RES_hhdet_fec!I$151</f>
        <v>0</v>
      </c>
      <c r="J101" s="165">
        <f>RES_hhdet_fec!J$151</f>
        <v>0</v>
      </c>
      <c r="K101" s="165">
        <f>RES_hhdet_fec!K$151</f>
        <v>0</v>
      </c>
      <c r="L101" s="165">
        <f>RES_hhdet_fec!L$151</f>
        <v>0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0</v>
      </c>
      <c r="C102" s="164">
        <f>RES_hhdet_fec!C$152</f>
        <v>0</v>
      </c>
      <c r="D102" s="164">
        <f>RES_hhdet_fec!D$152</f>
        <v>0</v>
      </c>
      <c r="E102" s="164">
        <f>RES_hhdet_fec!E$152</f>
        <v>0</v>
      </c>
      <c r="F102" s="164">
        <f>RES_hhdet_fec!F$152</f>
        <v>0</v>
      </c>
      <c r="G102" s="164">
        <f>RES_hhdet_fec!G$152</f>
        <v>0</v>
      </c>
      <c r="H102" s="164">
        <f>RES_hhdet_fec!H$152</f>
        <v>0</v>
      </c>
      <c r="I102" s="164">
        <f>RES_hhdet_fec!I$152</f>
        <v>0</v>
      </c>
      <c r="J102" s="164">
        <f>RES_hhdet_fec!J$152</f>
        <v>0</v>
      </c>
      <c r="K102" s="164">
        <f>RES_hhdet_fec!K$152</f>
        <v>0</v>
      </c>
      <c r="L102" s="164">
        <f>RES_hhdet_fec!L$152</f>
        <v>0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2.4228865219957357E-3</v>
      </c>
      <c r="C103" s="162">
        <f>RES_hhdet_fec!C$153</f>
        <v>5.5905109833816876E-3</v>
      </c>
      <c r="D103" s="162">
        <f>RES_hhdet_fec!D$153</f>
        <v>8.5278916286315124E-3</v>
      </c>
      <c r="E103" s="162">
        <f>RES_hhdet_fec!E$153</f>
        <v>3.4693298004300516E-2</v>
      </c>
      <c r="F103" s="162">
        <f>RES_hhdet_fec!F$153</f>
        <v>3.074102322269124E-2</v>
      </c>
      <c r="G103" s="162">
        <f>RES_hhdet_fec!G$153</f>
        <v>0.20541715579793166</v>
      </c>
      <c r="H103" s="162">
        <f>RES_hhdet_fec!H$153</f>
        <v>0.20912475732004604</v>
      </c>
      <c r="I103" s="162">
        <f>RES_hhdet_fec!I$153</f>
        <v>0.6696165772457302</v>
      </c>
      <c r="J103" s="162">
        <f>RES_hhdet_fec!J$153</f>
        <v>0.58560148737499285</v>
      </c>
      <c r="K103" s="162">
        <f>RES_hhdet_fec!K$153</f>
        <v>1.1642572198278038</v>
      </c>
      <c r="L103" s="162">
        <f>RES_hhdet_fec!L$153</f>
        <v>1.0433092709306133</v>
      </c>
      <c r="M103" s="162">
        <f>RES_hhdet_fec!M$153</f>
        <v>1.2161356837704671</v>
      </c>
      <c r="N103" s="162">
        <f>RES_hhdet_fec!N$153</f>
        <v>1.6383084719712848</v>
      </c>
      <c r="O103" s="162">
        <f>RES_hhdet_fec!O$153</f>
        <v>1.6731018245602849</v>
      </c>
      <c r="P103" s="162">
        <f>RES_hhdet_fec!P$153</f>
        <v>2.234778076489409</v>
      </c>
      <c r="Q103" s="162">
        <f>RES_hhdet_fec!Q$153</f>
        <v>3.181013029357691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RES_hhdet_fec!B$155</f>
        <v>0</v>
      </c>
      <c r="C105" s="156">
        <f>RES_hhdet_fec!C$155</f>
        <v>0</v>
      </c>
      <c r="D105" s="156">
        <f>RES_hhdet_fec!D$155</f>
        <v>0</v>
      </c>
      <c r="E105" s="156">
        <f>RES_hhdet_fec!E$155</f>
        <v>0</v>
      </c>
      <c r="F105" s="156">
        <f>RES_hhdet_fec!F$155</f>
        <v>0</v>
      </c>
      <c r="G105" s="156">
        <f>RES_hhdet_fec!G$155</f>
        <v>0</v>
      </c>
      <c r="H105" s="156">
        <f>RES_hhdet_fec!H$155</f>
        <v>0</v>
      </c>
      <c r="I105" s="156">
        <f>RES_hhdet_fec!I$155</f>
        <v>0</v>
      </c>
      <c r="J105" s="156">
        <f>RES_hhdet_fec!J$155</f>
        <v>0</v>
      </c>
      <c r="K105" s="156">
        <f>RES_hhdet_fec!K$155</f>
        <v>0</v>
      </c>
      <c r="L105" s="156">
        <f>RES_hhdet_fec!L$155</f>
        <v>0</v>
      </c>
      <c r="M105" s="156">
        <f>RES_hhdet_fec!M$155</f>
        <v>0</v>
      </c>
      <c r="N105" s="156">
        <f>RES_hhdet_fec!N$155</f>
        <v>0</v>
      </c>
      <c r="O105" s="156">
        <f>RES_hhdet_fec!O$155</f>
        <v>0</v>
      </c>
      <c r="P105" s="156">
        <f>RES_hhdet_fec!P$155</f>
        <v>0</v>
      </c>
      <c r="Q105" s="156">
        <f>RES_hhdet_fec!Q$155</f>
        <v>0</v>
      </c>
    </row>
    <row r="106" spans="1:17" ht="12" customHeight="1" x14ac:dyDescent="0.25">
      <c r="A106" s="148" t="s">
        <v>59</v>
      </c>
      <c r="B106" s="156">
        <f>RES_hhdet_fec!B$156</f>
        <v>0</v>
      </c>
      <c r="C106" s="156">
        <f>RES_hhdet_fec!C$156</f>
        <v>0</v>
      </c>
      <c r="D106" s="156">
        <f>RES_hhdet_fec!D$156</f>
        <v>0</v>
      </c>
      <c r="E106" s="156">
        <f>RES_hhdet_fec!E$156</f>
        <v>0</v>
      </c>
      <c r="F106" s="156">
        <f>RES_hhdet_fec!F$156</f>
        <v>0</v>
      </c>
      <c r="G106" s="156">
        <f>RES_hhdet_fec!G$156</f>
        <v>0</v>
      </c>
      <c r="H106" s="156">
        <f>RES_hhdet_fec!H$156</f>
        <v>0</v>
      </c>
      <c r="I106" s="156">
        <f>RES_hhdet_fec!I$156</f>
        <v>0</v>
      </c>
      <c r="J106" s="156">
        <f>RES_hhdet_fec!J$156</f>
        <v>0</v>
      </c>
      <c r="K106" s="156">
        <f>RES_hhdet_fec!K$156</f>
        <v>0</v>
      </c>
      <c r="L106" s="156">
        <f>RES_hhdet_fec!L$156</f>
        <v>0</v>
      </c>
      <c r="M106" s="156">
        <f>RES_hhdet_fec!M$156</f>
        <v>0</v>
      </c>
      <c r="N106" s="156">
        <f>RES_hhdet_fec!N$156</f>
        <v>0</v>
      </c>
      <c r="O106" s="156">
        <f>RES_hhdet_fec!O$156</f>
        <v>0</v>
      </c>
      <c r="P106" s="156">
        <f>RES_hhdet_fec!P$156</f>
        <v>0</v>
      </c>
      <c r="Q106" s="156">
        <f>RES_hhdet_fec!Q$156</f>
        <v>0</v>
      </c>
    </row>
    <row r="107" spans="1:17" ht="12" customHeight="1" x14ac:dyDescent="0.25">
      <c r="A107" s="158" t="s">
        <v>62</v>
      </c>
      <c r="B107" s="157">
        <f>SUM(B108:B109)</f>
        <v>3.6478487231824818E-3</v>
      </c>
      <c r="C107" s="157">
        <f t="shared" ref="C107:Q107" si="14">SUM(C108:C109)</f>
        <v>5.9305113177650116E-3</v>
      </c>
      <c r="D107" s="157">
        <f t="shared" si="14"/>
        <v>9.3676222105692521E-3</v>
      </c>
      <c r="E107" s="157">
        <f t="shared" si="14"/>
        <v>2.4079660619903808E-2</v>
      </c>
      <c r="F107" s="157">
        <f t="shared" si="14"/>
        <v>2.0778282649765445E-2</v>
      </c>
      <c r="G107" s="157">
        <f t="shared" si="14"/>
        <v>0.17205456813995665</v>
      </c>
      <c r="H107" s="157">
        <f t="shared" si="14"/>
        <v>0.16513165481465897</v>
      </c>
      <c r="I107" s="157">
        <f t="shared" si="14"/>
        <v>0.40782417738861437</v>
      </c>
      <c r="J107" s="157">
        <f t="shared" si="14"/>
        <v>0.29964821931565222</v>
      </c>
      <c r="K107" s="157">
        <f t="shared" si="14"/>
        <v>0.65154352968759277</v>
      </c>
      <c r="L107" s="157">
        <f t="shared" si="14"/>
        <v>0.68714558118575364</v>
      </c>
      <c r="M107" s="157">
        <f t="shared" si="14"/>
        <v>0.7781166895750109</v>
      </c>
      <c r="N107" s="157">
        <f t="shared" si="14"/>
        <v>0.9374210554436645</v>
      </c>
      <c r="O107" s="157">
        <f t="shared" si="14"/>
        <v>1.167029379768052</v>
      </c>
      <c r="P107" s="157">
        <f t="shared" si="14"/>
        <v>1.4736336068318923</v>
      </c>
      <c r="Q107" s="157">
        <f t="shared" si="14"/>
        <v>2.3171702414833613</v>
      </c>
    </row>
    <row r="108" spans="1:17" ht="12" customHeight="1" x14ac:dyDescent="0.25">
      <c r="A108" s="23" t="s">
        <v>57</v>
      </c>
      <c r="B108" s="156">
        <f>RES_hhdet_fec!B$158</f>
        <v>2.948949970179038E-3</v>
      </c>
      <c r="C108" s="156">
        <f>RES_hhdet_fec!C$158</f>
        <v>4.7851401550235897E-3</v>
      </c>
      <c r="D108" s="156">
        <f>RES_hhdet_fec!D$158</f>
        <v>7.7882572881265164E-3</v>
      </c>
      <c r="E108" s="156">
        <f>RES_hhdet_fec!E$158</f>
        <v>1.9772188755332237E-2</v>
      </c>
      <c r="F108" s="156">
        <f>RES_hhdet_fec!F$158</f>
        <v>1.7599822927160502E-2</v>
      </c>
      <c r="G108" s="156">
        <f>RES_hhdet_fec!G$158</f>
        <v>0.14502589977983316</v>
      </c>
      <c r="H108" s="156">
        <f>RES_hhdet_fec!H$158</f>
        <v>0.11642080578322267</v>
      </c>
      <c r="I108" s="156">
        <f>RES_hhdet_fec!I$158</f>
        <v>0.38611141314486508</v>
      </c>
      <c r="J108" s="156">
        <f>RES_hhdet_fec!J$158</f>
        <v>0.22996645292201032</v>
      </c>
      <c r="K108" s="156">
        <f>RES_hhdet_fec!K$158</f>
        <v>0.62988535344750385</v>
      </c>
      <c r="L108" s="156">
        <f>RES_hhdet_fec!L$158</f>
        <v>0.57875129334447628</v>
      </c>
      <c r="M108" s="156">
        <f>RES_hhdet_fec!M$158</f>
        <v>0.63707879031352022</v>
      </c>
      <c r="N108" s="156">
        <f>RES_hhdet_fec!N$158</f>
        <v>0.72642526555003684</v>
      </c>
      <c r="O108" s="156">
        <f>RES_hhdet_fec!O$158</f>
        <v>0.93850772158542684</v>
      </c>
      <c r="P108" s="156">
        <f>RES_hhdet_fec!P$158</f>
        <v>1.1685686745874611</v>
      </c>
      <c r="Q108" s="156">
        <f>RES_hhdet_fec!Q$158</f>
        <v>1.9182231659961326</v>
      </c>
    </row>
    <row r="109" spans="1:17" ht="12" customHeight="1" x14ac:dyDescent="0.25">
      <c r="A109" s="29" t="s">
        <v>140</v>
      </c>
      <c r="B109" s="57">
        <f>RES_hhdet_fec!B$159</f>
        <v>6.9889875300344366E-4</v>
      </c>
      <c r="C109" s="57">
        <f>RES_hhdet_fec!C$159</f>
        <v>1.1453711627414215E-3</v>
      </c>
      <c r="D109" s="57">
        <f>RES_hhdet_fec!D$159</f>
        <v>1.5793649224427363E-3</v>
      </c>
      <c r="E109" s="57">
        <f>RES_hhdet_fec!E$159</f>
        <v>4.3074718645715708E-3</v>
      </c>
      <c r="F109" s="57">
        <f>RES_hhdet_fec!F$159</f>
        <v>3.1784597226049444E-3</v>
      </c>
      <c r="G109" s="57">
        <f>RES_hhdet_fec!G$159</f>
        <v>2.7028668360123499E-2</v>
      </c>
      <c r="H109" s="57">
        <f>RES_hhdet_fec!H$159</f>
        <v>4.8710849031436285E-2</v>
      </c>
      <c r="I109" s="57">
        <f>RES_hhdet_fec!I$159</f>
        <v>2.1712764243749311E-2</v>
      </c>
      <c r="J109" s="57">
        <f>RES_hhdet_fec!J$159</f>
        <v>6.9681766393641917E-2</v>
      </c>
      <c r="K109" s="57">
        <f>RES_hhdet_fec!K$159</f>
        <v>2.1658176240088887E-2</v>
      </c>
      <c r="L109" s="57">
        <f>RES_hhdet_fec!L$159</f>
        <v>0.10839428784127733</v>
      </c>
      <c r="M109" s="57">
        <f>RES_hhdet_fec!M$159</f>
        <v>0.14103789926149063</v>
      </c>
      <c r="N109" s="57">
        <f>RES_hhdet_fec!N$159</f>
        <v>0.21099578989362769</v>
      </c>
      <c r="O109" s="57">
        <f>RES_hhdet_fec!O$159</f>
        <v>0.22852165818262513</v>
      </c>
      <c r="P109" s="57">
        <f>RES_hhdet_fec!P$159</f>
        <v>0.30506493224443121</v>
      </c>
      <c r="Q109" s="57">
        <f>RES_hhdet_fec!Q$159</f>
        <v>0.39894707548722874</v>
      </c>
    </row>
    <row r="111" spans="1:17" ht="12" customHeight="1" x14ac:dyDescent="0.25">
      <c r="A111" s="152" t="s">
        <v>119</v>
      </c>
      <c r="B111" s="168">
        <f>SUM(B112,B114,B116,B125)</f>
        <v>3.2339582913345863E-2</v>
      </c>
      <c r="C111" s="168">
        <f t="shared" ref="C111:Q111" si="15">SUM(C112,C114,C116,C125)</f>
        <v>4.9005075436813657E-2</v>
      </c>
      <c r="D111" s="168">
        <f t="shared" si="15"/>
        <v>7.0447990827337562E-2</v>
      </c>
      <c r="E111" s="168">
        <f t="shared" si="15"/>
        <v>0.19808890121250033</v>
      </c>
      <c r="F111" s="168">
        <f t="shared" si="15"/>
        <v>0.21383135151037252</v>
      </c>
      <c r="G111" s="168">
        <f t="shared" si="15"/>
        <v>1.06075316617694</v>
      </c>
      <c r="H111" s="168">
        <f t="shared" si="15"/>
        <v>1.0795494617353647</v>
      </c>
      <c r="I111" s="168">
        <f t="shared" si="15"/>
        <v>2.3216008380588726</v>
      </c>
      <c r="J111" s="168">
        <f t="shared" si="15"/>
        <v>2.5740262977702533</v>
      </c>
      <c r="K111" s="168">
        <f t="shared" si="15"/>
        <v>4.6381972016804589</v>
      </c>
      <c r="L111" s="168">
        <f t="shared" si="15"/>
        <v>5.1693419061078263</v>
      </c>
      <c r="M111" s="168">
        <f t="shared" si="15"/>
        <v>5.7415966047858555</v>
      </c>
      <c r="N111" s="168">
        <f t="shared" si="15"/>
        <v>7.4241030664341121</v>
      </c>
      <c r="O111" s="168">
        <f t="shared" si="15"/>
        <v>8.4181142117427825</v>
      </c>
      <c r="P111" s="168">
        <f t="shared" si="15"/>
        <v>10.318364298449952</v>
      </c>
      <c r="Q111" s="168">
        <f t="shared" si="15"/>
        <v>15.637972798855545</v>
      </c>
    </row>
    <row r="112" spans="1:17" ht="12" customHeight="1" x14ac:dyDescent="0.25">
      <c r="A112" s="158" t="s">
        <v>65</v>
      </c>
      <c r="B112" s="157">
        <f>B113</f>
        <v>2.5388710678754981E-2</v>
      </c>
      <c r="C112" s="157">
        <f t="shared" ref="C112:Q112" si="16">C113</f>
        <v>3.7001654909055395E-2</v>
      </c>
      <c r="D112" s="157">
        <f t="shared" si="16"/>
        <v>5.2571304024596296E-2</v>
      </c>
      <c r="E112" s="157">
        <f t="shared" si="16"/>
        <v>0.14682955009104406</v>
      </c>
      <c r="F112" s="157">
        <f t="shared" si="16"/>
        <v>0.16605362282144825</v>
      </c>
      <c r="G112" s="157">
        <f t="shared" si="16"/>
        <v>0.75891613845040684</v>
      </c>
      <c r="H112" s="157">
        <f t="shared" si="16"/>
        <v>0.76893151138930316</v>
      </c>
      <c r="I112" s="157">
        <f t="shared" si="16"/>
        <v>1.5123268173605593</v>
      </c>
      <c r="J112" s="157">
        <f t="shared" si="16"/>
        <v>1.8414929992428919</v>
      </c>
      <c r="K112" s="157">
        <f t="shared" si="16"/>
        <v>3.230746725971521</v>
      </c>
      <c r="L112" s="157">
        <f t="shared" si="16"/>
        <v>3.744163422570288</v>
      </c>
      <c r="M112" s="157">
        <f t="shared" si="16"/>
        <v>4.0928989479298901</v>
      </c>
      <c r="N112" s="157">
        <f t="shared" si="16"/>
        <v>5.2707661128786985</v>
      </c>
      <c r="O112" s="157">
        <f t="shared" si="16"/>
        <v>5.9987898478099702</v>
      </c>
      <c r="P112" s="157">
        <f t="shared" si="16"/>
        <v>7.1579499247034839</v>
      </c>
      <c r="Q112" s="157">
        <f t="shared" si="16"/>
        <v>10.944924327171078</v>
      </c>
    </row>
    <row r="113" spans="1:17" ht="12" customHeight="1" x14ac:dyDescent="0.25">
      <c r="A113" s="23" t="s">
        <v>60</v>
      </c>
      <c r="B113" s="156">
        <f>RES_hhdet_tes!B$145</f>
        <v>2.5388710678754981E-2</v>
      </c>
      <c r="C113" s="156">
        <f>RES_hhdet_tes!C$145</f>
        <v>3.7001654909055395E-2</v>
      </c>
      <c r="D113" s="156">
        <f>RES_hhdet_tes!D$145</f>
        <v>5.2571304024596296E-2</v>
      </c>
      <c r="E113" s="156">
        <f>RES_hhdet_tes!E$145</f>
        <v>0.14682955009104406</v>
      </c>
      <c r="F113" s="156">
        <f>RES_hhdet_tes!F$145</f>
        <v>0.16605362282144825</v>
      </c>
      <c r="G113" s="156">
        <f>RES_hhdet_tes!G$145</f>
        <v>0.75891613845040684</v>
      </c>
      <c r="H113" s="156">
        <f>RES_hhdet_tes!H$145</f>
        <v>0.76893151138930316</v>
      </c>
      <c r="I113" s="156">
        <f>RES_hhdet_tes!I$145</f>
        <v>1.5123268173605593</v>
      </c>
      <c r="J113" s="156">
        <f>RES_hhdet_tes!J$145</f>
        <v>1.8414929992428919</v>
      </c>
      <c r="K113" s="156">
        <f>RES_hhdet_tes!K$145</f>
        <v>3.230746725971521</v>
      </c>
      <c r="L113" s="156">
        <f>RES_hhdet_tes!L$145</f>
        <v>3.744163422570288</v>
      </c>
      <c r="M113" s="156">
        <f>RES_hhdet_tes!M$145</f>
        <v>4.0928989479298901</v>
      </c>
      <c r="N113" s="156">
        <f>RES_hhdet_tes!N$145</f>
        <v>5.2707661128786985</v>
      </c>
      <c r="O113" s="156">
        <f>RES_hhdet_tes!O$145</f>
        <v>5.9987898478099702</v>
      </c>
      <c r="P113" s="156">
        <f>RES_hhdet_tes!P$145</f>
        <v>7.1579499247034839</v>
      </c>
      <c r="Q113" s="156">
        <f>RES_hhdet_tes!Q$145</f>
        <v>10.944924327171078</v>
      </c>
    </row>
    <row r="114" spans="1:17" ht="12" customHeight="1" x14ac:dyDescent="0.25">
      <c r="A114" s="158" t="s">
        <v>112</v>
      </c>
      <c r="B114" s="157">
        <f>B115</f>
        <v>2.0946825476542115E-3</v>
      </c>
      <c r="C114" s="157">
        <f t="shared" ref="C114:Q114" si="17">C115</f>
        <v>3.4363689968738985E-3</v>
      </c>
      <c r="D114" s="157">
        <f t="shared" si="17"/>
        <v>4.9072390663120035E-3</v>
      </c>
      <c r="E114" s="157">
        <f t="shared" si="17"/>
        <v>1.2850809504085339E-2</v>
      </c>
      <c r="F114" s="157">
        <f t="shared" si="17"/>
        <v>1.408278729530571E-2</v>
      </c>
      <c r="G114" s="157">
        <f t="shared" si="17"/>
        <v>7.2743438127579982E-2</v>
      </c>
      <c r="H114" s="157">
        <f t="shared" si="17"/>
        <v>7.5075950813255923E-2</v>
      </c>
      <c r="I114" s="157">
        <f t="shared" si="17"/>
        <v>0.16129183094784602</v>
      </c>
      <c r="J114" s="157">
        <f t="shared" si="17"/>
        <v>0.17427812543931412</v>
      </c>
      <c r="K114" s="157">
        <f t="shared" si="17"/>
        <v>0.31079073814495844</v>
      </c>
      <c r="L114" s="157">
        <f t="shared" si="17"/>
        <v>0.36202052244059341</v>
      </c>
      <c r="M114" s="157">
        <f t="shared" si="17"/>
        <v>0.41185775735472352</v>
      </c>
      <c r="N114" s="157">
        <f t="shared" si="17"/>
        <v>0.52542413583134395</v>
      </c>
      <c r="O114" s="157">
        <f t="shared" si="17"/>
        <v>0.64605230709969763</v>
      </c>
      <c r="P114" s="157">
        <f t="shared" si="17"/>
        <v>0.82439956949907822</v>
      </c>
      <c r="Q114" s="157">
        <f t="shared" si="17"/>
        <v>1.2583135524506273</v>
      </c>
    </row>
    <row r="115" spans="1:17" ht="12" customHeight="1" x14ac:dyDescent="0.25">
      <c r="A115" s="23" t="s">
        <v>60</v>
      </c>
      <c r="B115" s="156">
        <f>RES_hhdet_tes!B$147</f>
        <v>2.0946825476542115E-3</v>
      </c>
      <c r="C115" s="156">
        <f>RES_hhdet_tes!C$147</f>
        <v>3.4363689968738985E-3</v>
      </c>
      <c r="D115" s="156">
        <f>RES_hhdet_tes!D$147</f>
        <v>4.9072390663120035E-3</v>
      </c>
      <c r="E115" s="156">
        <f>RES_hhdet_tes!E$147</f>
        <v>1.2850809504085339E-2</v>
      </c>
      <c r="F115" s="156">
        <f>RES_hhdet_tes!F$147</f>
        <v>1.408278729530571E-2</v>
      </c>
      <c r="G115" s="156">
        <f>RES_hhdet_tes!G$147</f>
        <v>7.2743438127579982E-2</v>
      </c>
      <c r="H115" s="156">
        <f>RES_hhdet_tes!H$147</f>
        <v>7.5075950813255923E-2</v>
      </c>
      <c r="I115" s="156">
        <f>RES_hhdet_tes!I$147</f>
        <v>0.16129183094784602</v>
      </c>
      <c r="J115" s="156">
        <f>RES_hhdet_tes!J$147</f>
        <v>0.17427812543931412</v>
      </c>
      <c r="K115" s="156">
        <f>RES_hhdet_tes!K$147</f>
        <v>0.31079073814495844</v>
      </c>
      <c r="L115" s="156">
        <f>RES_hhdet_tes!L$147</f>
        <v>0.36202052244059341</v>
      </c>
      <c r="M115" s="156">
        <f>RES_hhdet_tes!M$147</f>
        <v>0.41185775735472352</v>
      </c>
      <c r="N115" s="156">
        <f>RES_hhdet_tes!N$147</f>
        <v>0.52542413583134395</v>
      </c>
      <c r="O115" s="156">
        <f>RES_hhdet_tes!O$147</f>
        <v>0.64605230709969763</v>
      </c>
      <c r="P115" s="156">
        <f>RES_hhdet_tes!P$147</f>
        <v>0.82439956949907822</v>
      </c>
      <c r="Q115" s="156">
        <f>RES_hhdet_tes!Q$147</f>
        <v>1.2583135524506273</v>
      </c>
    </row>
    <row r="116" spans="1:17" ht="12" customHeight="1" x14ac:dyDescent="0.25">
      <c r="A116" s="158" t="s">
        <v>63</v>
      </c>
      <c r="B116" s="157">
        <f>SUM(B117:B118,B121:B122)</f>
        <v>3.164367035522469E-3</v>
      </c>
      <c r="C116" s="157">
        <f t="shared" ref="C116:Q116" si="18">SUM(C117:C118,C121:C122)</f>
        <v>5.6859000849568842E-3</v>
      </c>
      <c r="D116" s="157">
        <f t="shared" si="18"/>
        <v>8.3734929099685586E-3</v>
      </c>
      <c r="E116" s="157">
        <f t="shared" si="18"/>
        <v>2.6254659723449168E-2</v>
      </c>
      <c r="F116" s="157">
        <f t="shared" si="18"/>
        <v>2.3335838319541852E-2</v>
      </c>
      <c r="G116" s="157">
        <f t="shared" si="18"/>
        <v>0.14211877437147219</v>
      </c>
      <c r="H116" s="157">
        <f t="shared" si="18"/>
        <v>0.14344611856463013</v>
      </c>
      <c r="I116" s="157">
        <f t="shared" si="18"/>
        <v>0.45571032958942714</v>
      </c>
      <c r="J116" s="157">
        <f t="shared" si="18"/>
        <v>0.39703872577691784</v>
      </c>
      <c r="K116" s="157">
        <f t="shared" si="18"/>
        <v>0.79220571634100789</v>
      </c>
      <c r="L116" s="157">
        <f t="shared" si="18"/>
        <v>0.7101673712750346</v>
      </c>
      <c r="M116" s="157">
        <f t="shared" si="18"/>
        <v>0.82973591228277566</v>
      </c>
      <c r="N116" s="157">
        <f t="shared" si="18"/>
        <v>1.1210557505155634</v>
      </c>
      <c r="O116" s="157">
        <f t="shared" si="18"/>
        <v>1.1519447984771509</v>
      </c>
      <c r="P116" s="157">
        <f t="shared" si="18"/>
        <v>1.5426059080643333</v>
      </c>
      <c r="Q116" s="157">
        <f t="shared" si="18"/>
        <v>2.2098630401838411</v>
      </c>
    </row>
    <row r="117" spans="1:17" ht="12" customHeight="1" x14ac:dyDescent="0.25">
      <c r="A117" s="167" t="s">
        <v>144</v>
      </c>
      <c r="B117" s="132">
        <f>RES_hhdet_tes!B$149</f>
        <v>1.7766938444852064E-3</v>
      </c>
      <c r="C117" s="132">
        <f>RES_hhdet_tes!C$149</f>
        <v>2.1934312807732632E-3</v>
      </c>
      <c r="D117" s="132">
        <f>RES_hhdet_tes!D$149</f>
        <v>2.8992037131493819E-3</v>
      </c>
      <c r="E117" s="132">
        <f>RES_hhdet_tes!E$149</f>
        <v>3.4057103123405329E-3</v>
      </c>
      <c r="F117" s="132">
        <f>RES_hhdet_tes!F$149</f>
        <v>3.0386636161582161E-3</v>
      </c>
      <c r="G117" s="132">
        <f>RES_hhdet_tes!G$149</f>
        <v>4.5062227105933748E-3</v>
      </c>
      <c r="H117" s="132">
        <f>RES_hhdet_tes!H$149</f>
        <v>3.2866671481084761E-3</v>
      </c>
      <c r="I117" s="132">
        <f>RES_hhdet_tes!I$149</f>
        <v>4.1613965856434681E-3</v>
      </c>
      <c r="J117" s="132">
        <f>RES_hhdet_tes!J$149</f>
        <v>1.8407012528853404E-3</v>
      </c>
      <c r="K117" s="132">
        <f>RES_hhdet_tes!K$149</f>
        <v>1.6099770653745468E-3</v>
      </c>
      <c r="L117" s="132">
        <f>RES_hhdet_tes!L$149</f>
        <v>4.6142000064540965E-4</v>
      </c>
      <c r="M117" s="132">
        <f>RES_hhdet_tes!M$149</f>
        <v>4.6483586030008039E-4</v>
      </c>
      <c r="N117" s="132">
        <f>RES_hhdet_tes!N$149</f>
        <v>3.8412631098473833E-4</v>
      </c>
      <c r="O117" s="132">
        <f>RES_hhdet_tes!O$149</f>
        <v>3.9224461329213326E-4</v>
      </c>
      <c r="P117" s="132">
        <f>RES_hhdet_tes!P$149</f>
        <v>7.8594438339023959E-5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0</v>
      </c>
      <c r="C119" s="165">
        <f>RES_hhdet_tes!C$151</f>
        <v>0</v>
      </c>
      <c r="D119" s="165">
        <f>RES_hhdet_tes!D$151</f>
        <v>0</v>
      </c>
      <c r="E119" s="165">
        <f>RES_hhdet_tes!E$151</f>
        <v>0</v>
      </c>
      <c r="F119" s="165">
        <f>RES_hhdet_tes!F$151</f>
        <v>0</v>
      </c>
      <c r="G119" s="165">
        <f>RES_hhdet_tes!G$151</f>
        <v>0</v>
      </c>
      <c r="H119" s="165">
        <f>RES_hhdet_tes!H$151</f>
        <v>0</v>
      </c>
      <c r="I119" s="165">
        <f>RES_hhdet_tes!I$151</f>
        <v>0</v>
      </c>
      <c r="J119" s="165">
        <f>RES_hhdet_tes!J$151</f>
        <v>0</v>
      </c>
      <c r="K119" s="165">
        <f>RES_hhdet_tes!K$151</f>
        <v>0</v>
      </c>
      <c r="L119" s="165">
        <f>RES_hhdet_tes!L$151</f>
        <v>0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0</v>
      </c>
      <c r="C120" s="164">
        <f>RES_hhdet_tes!C$152</f>
        <v>0</v>
      </c>
      <c r="D120" s="164">
        <f>RES_hhdet_tes!D$152</f>
        <v>0</v>
      </c>
      <c r="E120" s="164">
        <f>RES_hhdet_tes!E$152</f>
        <v>0</v>
      </c>
      <c r="F120" s="164">
        <f>RES_hhdet_tes!F$152</f>
        <v>0</v>
      </c>
      <c r="G120" s="164">
        <f>RES_hhdet_tes!G$152</f>
        <v>0</v>
      </c>
      <c r="H120" s="164">
        <f>RES_hhdet_tes!H$152</f>
        <v>0</v>
      </c>
      <c r="I120" s="164">
        <f>RES_hhdet_tes!I$152</f>
        <v>0</v>
      </c>
      <c r="J120" s="164">
        <f>RES_hhdet_tes!J$152</f>
        <v>0</v>
      </c>
      <c r="K120" s="164">
        <f>RES_hhdet_tes!K$152</f>
        <v>0</v>
      </c>
      <c r="L120" s="164">
        <f>RES_hhdet_tes!L$152</f>
        <v>0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1.3876731910372629E-3</v>
      </c>
      <c r="C121" s="162">
        <f>RES_hhdet_tes!C$153</f>
        <v>3.4924688041836215E-3</v>
      </c>
      <c r="D121" s="162">
        <f>RES_hhdet_tes!D$153</f>
        <v>5.4742891968191766E-3</v>
      </c>
      <c r="E121" s="162">
        <f>RES_hhdet_tes!E$153</f>
        <v>2.2848949411108637E-2</v>
      </c>
      <c r="F121" s="162">
        <f>RES_hhdet_tes!F$153</f>
        <v>2.0297174703383637E-2</v>
      </c>
      <c r="G121" s="162">
        <f>RES_hhdet_tes!G$153</f>
        <v>0.13761255166087882</v>
      </c>
      <c r="H121" s="162">
        <f>RES_hhdet_tes!H$153</f>
        <v>0.14015945141652167</v>
      </c>
      <c r="I121" s="162">
        <f>RES_hhdet_tes!I$153</f>
        <v>0.45154893300378368</v>
      </c>
      <c r="J121" s="162">
        <f>RES_hhdet_tes!J$153</f>
        <v>0.39519802452403252</v>
      </c>
      <c r="K121" s="162">
        <f>RES_hhdet_tes!K$153</f>
        <v>0.79059573927563331</v>
      </c>
      <c r="L121" s="162">
        <f>RES_hhdet_tes!L$153</f>
        <v>0.70970595127438918</v>
      </c>
      <c r="M121" s="162">
        <f>RES_hhdet_tes!M$153</f>
        <v>0.82927107642247555</v>
      </c>
      <c r="N121" s="162">
        <f>RES_hhdet_tes!N$153</f>
        <v>1.1206716242045787</v>
      </c>
      <c r="O121" s="162">
        <f>RES_hhdet_tes!O$153</f>
        <v>1.1515525538638587</v>
      </c>
      <c r="P121" s="162">
        <f>RES_hhdet_tes!P$153</f>
        <v>1.5425273136259943</v>
      </c>
      <c r="Q121" s="162">
        <f>RES_hhdet_tes!Q$153</f>
        <v>2.2098630401838411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RES_hhdet_tes!B$155</f>
        <v>0</v>
      </c>
      <c r="C123" s="156">
        <f>RES_hhdet_tes!C$155</f>
        <v>0</v>
      </c>
      <c r="D123" s="156">
        <f>RES_hhdet_tes!D$155</f>
        <v>0</v>
      </c>
      <c r="E123" s="156">
        <f>RES_hhdet_tes!E$155</f>
        <v>0</v>
      </c>
      <c r="F123" s="156">
        <f>RES_hhdet_tes!F$155</f>
        <v>0</v>
      </c>
      <c r="G123" s="156">
        <f>RES_hhdet_tes!G$155</f>
        <v>0</v>
      </c>
      <c r="H123" s="156">
        <f>RES_hhdet_tes!H$155</f>
        <v>0</v>
      </c>
      <c r="I123" s="156">
        <f>RES_hhdet_tes!I$155</f>
        <v>0</v>
      </c>
      <c r="J123" s="156">
        <f>RES_hhdet_tes!J$155</f>
        <v>0</v>
      </c>
      <c r="K123" s="156">
        <f>RES_hhdet_tes!K$155</f>
        <v>0</v>
      </c>
      <c r="L123" s="156">
        <f>RES_hhdet_tes!L$155</f>
        <v>0</v>
      </c>
      <c r="M123" s="156">
        <f>RES_hhdet_tes!M$155</f>
        <v>0</v>
      </c>
      <c r="N123" s="156">
        <f>RES_hhdet_tes!N$155</f>
        <v>0</v>
      </c>
      <c r="O123" s="156">
        <f>RES_hhdet_tes!O$155</f>
        <v>0</v>
      </c>
      <c r="P123" s="156">
        <f>RES_hhdet_tes!P$155</f>
        <v>0</v>
      </c>
      <c r="Q123" s="156">
        <f>RES_hhdet_tes!Q$155</f>
        <v>0</v>
      </c>
    </row>
    <row r="124" spans="1:17" ht="12" customHeight="1" x14ac:dyDescent="0.25">
      <c r="A124" s="148" t="s">
        <v>59</v>
      </c>
      <c r="B124" s="156">
        <f>RES_hhdet_tes!B$156</f>
        <v>0</v>
      </c>
      <c r="C124" s="156">
        <f>RES_hhdet_tes!C$156</f>
        <v>0</v>
      </c>
      <c r="D124" s="156">
        <f>RES_hhdet_tes!D$156</f>
        <v>0</v>
      </c>
      <c r="E124" s="156">
        <f>RES_hhdet_tes!E$156</f>
        <v>0</v>
      </c>
      <c r="F124" s="156">
        <f>RES_hhdet_tes!F$156</f>
        <v>0</v>
      </c>
      <c r="G124" s="156">
        <f>RES_hhdet_tes!G$156</f>
        <v>0</v>
      </c>
      <c r="H124" s="156">
        <f>RES_hhdet_tes!H$156</f>
        <v>0</v>
      </c>
      <c r="I124" s="156">
        <f>RES_hhdet_tes!I$156</f>
        <v>0</v>
      </c>
      <c r="J124" s="156">
        <f>RES_hhdet_tes!J$156</f>
        <v>0</v>
      </c>
      <c r="K124" s="156">
        <f>RES_hhdet_tes!K$156</f>
        <v>0</v>
      </c>
      <c r="L124" s="156">
        <f>RES_hhdet_tes!L$156</f>
        <v>0</v>
      </c>
      <c r="M124" s="156">
        <f>RES_hhdet_tes!M$156</f>
        <v>0</v>
      </c>
      <c r="N124" s="156">
        <f>RES_hhdet_tes!N$156</f>
        <v>0</v>
      </c>
      <c r="O124" s="156">
        <f>RES_hhdet_tes!O$156</f>
        <v>0</v>
      </c>
      <c r="P124" s="156">
        <f>RES_hhdet_tes!P$156</f>
        <v>0</v>
      </c>
      <c r="Q124" s="156">
        <f>RES_hhdet_tes!Q$156</f>
        <v>0</v>
      </c>
    </row>
    <row r="125" spans="1:17" ht="12" customHeight="1" x14ac:dyDescent="0.25">
      <c r="A125" s="158" t="s">
        <v>62</v>
      </c>
      <c r="B125" s="157">
        <f>SUM(B126:B127)</f>
        <v>1.6918226514142059E-3</v>
      </c>
      <c r="C125" s="157">
        <f t="shared" ref="C125:Q125" si="21">SUM(C126:C127)</f>
        <v>2.88115144592748E-3</v>
      </c>
      <c r="D125" s="157">
        <f t="shared" si="21"/>
        <v>4.5959548264607056E-3</v>
      </c>
      <c r="E125" s="157">
        <f t="shared" si="21"/>
        <v>1.2153881893921742E-2</v>
      </c>
      <c r="F125" s="157">
        <f t="shared" si="21"/>
        <v>1.0359103074076701E-2</v>
      </c>
      <c r="G125" s="157">
        <f t="shared" si="21"/>
        <v>8.6974815227480906E-2</v>
      </c>
      <c r="H125" s="157">
        <f t="shared" si="21"/>
        <v>9.2095880968175614E-2</v>
      </c>
      <c r="I125" s="157">
        <f t="shared" si="21"/>
        <v>0.19227186016104067</v>
      </c>
      <c r="J125" s="157">
        <f t="shared" si="21"/>
        <v>0.16121644731112963</v>
      </c>
      <c r="K125" s="157">
        <f t="shared" si="21"/>
        <v>0.30445402122297133</v>
      </c>
      <c r="L125" s="157">
        <f t="shared" si="21"/>
        <v>0.35299058982190989</v>
      </c>
      <c r="M125" s="157">
        <f t="shared" si="21"/>
        <v>0.40710398721846647</v>
      </c>
      <c r="N125" s="157">
        <f t="shared" si="21"/>
        <v>0.50685706720850687</v>
      </c>
      <c r="O125" s="157">
        <f t="shared" si="21"/>
        <v>0.62132725835596292</v>
      </c>
      <c r="P125" s="157">
        <f t="shared" si="21"/>
        <v>0.79340889618305677</v>
      </c>
      <c r="Q125" s="157">
        <f t="shared" si="21"/>
        <v>1.2248718790499986</v>
      </c>
    </row>
    <row r="126" spans="1:17" ht="12" customHeight="1" x14ac:dyDescent="0.25">
      <c r="A126" s="23" t="s">
        <v>57</v>
      </c>
      <c r="B126" s="156">
        <f>RES_hhdet_tes!B$158</f>
        <v>1.1503879904160028E-3</v>
      </c>
      <c r="C126" s="156">
        <f>RES_hhdet_tes!C$158</f>
        <v>1.9744542706975937E-3</v>
      </c>
      <c r="D126" s="156">
        <f>RES_hhdet_tes!D$158</f>
        <v>3.3252452193883817E-3</v>
      </c>
      <c r="E126" s="156">
        <f>RES_hhdet_tes!E$158</f>
        <v>8.6625610134470794E-3</v>
      </c>
      <c r="F126" s="156">
        <f>RES_hhdet_tes!F$158</f>
        <v>7.7755226997124841E-3</v>
      </c>
      <c r="G126" s="156">
        <f>RES_hhdet_tes!G$158</f>
        <v>6.4906489696576877E-2</v>
      </c>
      <c r="H126" s="156">
        <f>RES_hhdet_tes!H$158</f>
        <v>5.2309100041859173E-2</v>
      </c>
      <c r="I126" s="156">
        <f>RES_hhdet_tes!I$158</f>
        <v>0.17446218139397648</v>
      </c>
      <c r="J126" s="156">
        <f>RES_hhdet_tes!J$158</f>
        <v>0.10403587952415307</v>
      </c>
      <c r="K126" s="156">
        <f>RES_hhdet_tes!K$158</f>
        <v>0.28660781813326569</v>
      </c>
      <c r="L126" s="156">
        <f>RES_hhdet_tes!L$158</f>
        <v>0.26359318591735664</v>
      </c>
      <c r="M126" s="156">
        <f>RES_hhdet_tes!M$158</f>
        <v>0.29069482203581731</v>
      </c>
      <c r="N126" s="156">
        <f>RES_hhdet_tes!N$158</f>
        <v>0.33247105657423981</v>
      </c>
      <c r="O126" s="156">
        <f>RES_hhdet_tes!O$158</f>
        <v>0.431791608046943</v>
      </c>
      <c r="P126" s="156">
        <f>RES_hhdet_tes!P$158</f>
        <v>0.53987090970541107</v>
      </c>
      <c r="Q126" s="156">
        <f>RES_hhdet_tes!Q$158</f>
        <v>0.89255550796125471</v>
      </c>
    </row>
    <row r="127" spans="1:17" ht="12" customHeight="1" x14ac:dyDescent="0.25">
      <c r="A127" s="29" t="s">
        <v>140</v>
      </c>
      <c r="B127" s="57">
        <f>RES_hhdet_tes!B$159</f>
        <v>5.4143466099820315E-4</v>
      </c>
      <c r="C127" s="57">
        <f>RES_hhdet_tes!C$159</f>
        <v>9.0669717522988641E-4</v>
      </c>
      <c r="D127" s="57">
        <f>RES_hhdet_tes!D$159</f>
        <v>1.2707096070723237E-3</v>
      </c>
      <c r="E127" s="57">
        <f>RES_hhdet_tes!E$159</f>
        <v>3.4913208804746632E-3</v>
      </c>
      <c r="F127" s="57">
        <f>RES_hhdet_tes!F$159</f>
        <v>2.5835803743642165E-3</v>
      </c>
      <c r="G127" s="57">
        <f>RES_hhdet_tes!G$159</f>
        <v>2.2068325530904022E-2</v>
      </c>
      <c r="H127" s="57">
        <f>RES_hhdet_tes!H$159</f>
        <v>3.9786780926316448E-2</v>
      </c>
      <c r="I127" s="57">
        <f>RES_hhdet_tes!I$159</f>
        <v>1.7809678767064182E-2</v>
      </c>
      <c r="J127" s="57">
        <f>RES_hhdet_tes!J$159</f>
        <v>5.7180567786976576E-2</v>
      </c>
      <c r="K127" s="57">
        <f>RES_hhdet_tes!K$159</f>
        <v>1.7846203089705651E-2</v>
      </c>
      <c r="L127" s="57">
        <f>RES_hhdet_tes!L$159</f>
        <v>8.939740390455328E-2</v>
      </c>
      <c r="M127" s="57">
        <f>RES_hhdet_tes!M$159</f>
        <v>0.11640916518264914</v>
      </c>
      <c r="N127" s="57">
        <f>RES_hhdet_tes!N$159</f>
        <v>0.17438601063426701</v>
      </c>
      <c r="O127" s="57">
        <f>RES_hhdet_tes!O$159</f>
        <v>0.18953565030901995</v>
      </c>
      <c r="P127" s="57">
        <f>RES_hhdet_tes!P$159</f>
        <v>0.25353798647764575</v>
      </c>
      <c r="Q127" s="57">
        <f>RES_hhdet_tes!Q$159</f>
        <v>0.33231637108874384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0.87858156792638098</v>
      </c>
      <c r="C129" s="175">
        <f t="shared" si="22"/>
        <v>0.90734044392409396</v>
      </c>
      <c r="D129" s="175">
        <f t="shared" si="22"/>
        <v>0.92610287610832476</v>
      </c>
      <c r="E129" s="175">
        <f t="shared" si="22"/>
        <v>0.98277329720454765</v>
      </c>
      <c r="F129" s="175">
        <f t="shared" si="22"/>
        <v>1.0204403467128904</v>
      </c>
      <c r="G129" s="175">
        <f t="shared" si="22"/>
        <v>1.0468296515072759</v>
      </c>
      <c r="H129" s="175">
        <f t="shared" si="22"/>
        <v>1.0637907409983727</v>
      </c>
      <c r="I129" s="175">
        <f t="shared" si="22"/>
        <v>1.0388256740446997</v>
      </c>
      <c r="J129" s="175">
        <f t="shared" si="22"/>
        <v>1.1374805948113038</v>
      </c>
      <c r="K129" s="175">
        <f t="shared" si="22"/>
        <v>1.163759909235714</v>
      </c>
      <c r="L129" s="175">
        <f t="shared" si="22"/>
        <v>1.2413128357705585</v>
      </c>
      <c r="M129" s="175">
        <f t="shared" si="22"/>
        <v>1.2564191007014764</v>
      </c>
      <c r="N129" s="175">
        <f t="shared" si="22"/>
        <v>1.307908406881541</v>
      </c>
      <c r="O129" s="175">
        <f t="shared" si="22"/>
        <v>1.3597685942617084</v>
      </c>
      <c r="P129" s="175">
        <f t="shared" si="22"/>
        <v>1.3815707364533383</v>
      </c>
      <c r="Q129" s="175">
        <f t="shared" si="22"/>
        <v>1.4540864871824506</v>
      </c>
    </row>
    <row r="130" spans="1:17" ht="12" customHeight="1" x14ac:dyDescent="0.25">
      <c r="A130" s="158" t="s">
        <v>65</v>
      </c>
      <c r="B130" s="169">
        <f t="shared" si="22"/>
        <v>1.0012579364949741</v>
      </c>
      <c r="C130" s="169">
        <f t="shared" si="22"/>
        <v>1.0377713750263025</v>
      </c>
      <c r="D130" s="169">
        <f t="shared" si="22"/>
        <v>1.0688571888693246</v>
      </c>
      <c r="E130" s="169">
        <f t="shared" si="22"/>
        <v>1.1410091279065189</v>
      </c>
      <c r="F130" s="169">
        <f t="shared" si="22"/>
        <v>1.1518152801907193</v>
      </c>
      <c r="G130" s="169">
        <f t="shared" si="22"/>
        <v>1.2889328577724422</v>
      </c>
      <c r="H130" s="169">
        <f t="shared" si="22"/>
        <v>1.2924965807175397</v>
      </c>
      <c r="I130" s="169">
        <f t="shared" si="22"/>
        <v>1.4145864797968752</v>
      </c>
      <c r="J130" s="169">
        <f t="shared" si="22"/>
        <v>1.4297608994007338</v>
      </c>
      <c r="K130" s="169">
        <f t="shared" si="22"/>
        <v>1.5968209789508974</v>
      </c>
      <c r="L130" s="169">
        <f t="shared" si="22"/>
        <v>1.6497223304030324</v>
      </c>
      <c r="M130" s="169">
        <f t="shared" si="22"/>
        <v>1.7103278840780303</v>
      </c>
      <c r="N130" s="169">
        <f t="shared" si="22"/>
        <v>1.8311062235291717</v>
      </c>
      <c r="O130" s="169">
        <f t="shared" si="22"/>
        <v>1.9425874583955605</v>
      </c>
      <c r="P130" s="169">
        <f t="shared" si="22"/>
        <v>2.0805325848137968</v>
      </c>
      <c r="Q130" s="169">
        <f t="shared" si="22"/>
        <v>2.2813084484745758</v>
      </c>
    </row>
    <row r="131" spans="1:17" ht="12" customHeight="1" x14ac:dyDescent="0.25">
      <c r="A131" s="23" t="s">
        <v>60</v>
      </c>
      <c r="B131" s="73">
        <f t="shared" si="22"/>
        <v>1.0012579364949741</v>
      </c>
      <c r="C131" s="73">
        <f t="shared" si="22"/>
        <v>1.0377713750263025</v>
      </c>
      <c r="D131" s="73">
        <f t="shared" si="22"/>
        <v>1.0688571888693246</v>
      </c>
      <c r="E131" s="73">
        <f t="shared" si="22"/>
        <v>1.1410091279065189</v>
      </c>
      <c r="F131" s="73">
        <f t="shared" si="22"/>
        <v>1.1518152801907193</v>
      </c>
      <c r="G131" s="73">
        <f t="shared" si="22"/>
        <v>1.2889328577724422</v>
      </c>
      <c r="H131" s="73">
        <f t="shared" si="22"/>
        <v>1.2924965807175397</v>
      </c>
      <c r="I131" s="73">
        <f t="shared" si="22"/>
        <v>1.4145864797968752</v>
      </c>
      <c r="J131" s="73">
        <f t="shared" si="22"/>
        <v>1.4297608994007338</v>
      </c>
      <c r="K131" s="73">
        <f t="shared" si="22"/>
        <v>1.5968209789508974</v>
      </c>
      <c r="L131" s="73">
        <f t="shared" si="22"/>
        <v>1.6497223304030324</v>
      </c>
      <c r="M131" s="73">
        <f t="shared" si="22"/>
        <v>1.7103278840780303</v>
      </c>
      <c r="N131" s="73">
        <f t="shared" si="22"/>
        <v>1.8311062235291717</v>
      </c>
      <c r="O131" s="73">
        <f t="shared" si="22"/>
        <v>1.9425874583955605</v>
      </c>
      <c r="P131" s="73">
        <f t="shared" si="22"/>
        <v>2.0805325848137968</v>
      </c>
      <c r="Q131" s="73">
        <f t="shared" si="22"/>
        <v>2.2813084484745758</v>
      </c>
    </row>
    <row r="132" spans="1:17" ht="12" customHeight="1" x14ac:dyDescent="0.25">
      <c r="A132" s="158" t="s">
        <v>112</v>
      </c>
      <c r="B132" s="169">
        <f t="shared" si="22"/>
        <v>1.4777416635507941</v>
      </c>
      <c r="C132" s="169">
        <f t="shared" si="22"/>
        <v>1.6218061041705443</v>
      </c>
      <c r="D132" s="169">
        <f t="shared" si="22"/>
        <v>1.683142370795744</v>
      </c>
      <c r="E132" s="169">
        <f t="shared" si="22"/>
        <v>1.7971610327129492</v>
      </c>
      <c r="F132" s="169">
        <f t="shared" si="22"/>
        <v>1.8133083269706318</v>
      </c>
      <c r="G132" s="169">
        <f t="shared" si="22"/>
        <v>1.9087432287352355</v>
      </c>
      <c r="H132" s="169">
        <f t="shared" si="22"/>
        <v>1.9113820101044121</v>
      </c>
      <c r="I132" s="169">
        <f t="shared" si="22"/>
        <v>2.0093039283103016</v>
      </c>
      <c r="J132" s="169">
        <f t="shared" si="22"/>
        <v>2.0223392712050123</v>
      </c>
      <c r="K132" s="169">
        <f t="shared" si="22"/>
        <v>2.1671026169912548</v>
      </c>
      <c r="L132" s="169">
        <f t="shared" si="22"/>
        <v>2.2140325153760494</v>
      </c>
      <c r="M132" s="169">
        <f t="shared" si="22"/>
        <v>2.2676226706857885</v>
      </c>
      <c r="N132" s="169">
        <f t="shared" si="22"/>
        <v>2.3732087060905838</v>
      </c>
      <c r="O132" s="169">
        <f t="shared" si="22"/>
        <v>2.4663536939035442</v>
      </c>
      <c r="P132" s="169">
        <f t="shared" si="22"/>
        <v>2.5796556183994288</v>
      </c>
      <c r="Q132" s="169">
        <f t="shared" si="22"/>
        <v>2.743429863370531</v>
      </c>
    </row>
    <row r="133" spans="1:17" ht="12" customHeight="1" x14ac:dyDescent="0.25">
      <c r="A133" s="23" t="s">
        <v>60</v>
      </c>
      <c r="B133" s="73">
        <f t="shared" si="22"/>
        <v>1.4777416635507941</v>
      </c>
      <c r="C133" s="73">
        <f t="shared" si="22"/>
        <v>1.6218061041705443</v>
      </c>
      <c r="D133" s="73">
        <f t="shared" si="22"/>
        <v>1.683142370795744</v>
      </c>
      <c r="E133" s="73">
        <f t="shared" si="22"/>
        <v>1.7971610327129492</v>
      </c>
      <c r="F133" s="73">
        <f t="shared" si="22"/>
        <v>1.8133083269706318</v>
      </c>
      <c r="G133" s="73">
        <f t="shared" si="22"/>
        <v>1.9087432287352355</v>
      </c>
      <c r="H133" s="73">
        <f t="shared" si="22"/>
        <v>1.9113820101044121</v>
      </c>
      <c r="I133" s="73">
        <f t="shared" si="22"/>
        <v>2.0093039283103016</v>
      </c>
      <c r="J133" s="73">
        <f t="shared" si="22"/>
        <v>2.0223392712050123</v>
      </c>
      <c r="K133" s="73">
        <f t="shared" si="22"/>
        <v>2.1671026169912548</v>
      </c>
      <c r="L133" s="73">
        <f t="shared" si="22"/>
        <v>2.2140325153760494</v>
      </c>
      <c r="M133" s="73">
        <f t="shared" si="22"/>
        <v>2.2676226706857885</v>
      </c>
      <c r="N133" s="73">
        <f t="shared" si="22"/>
        <v>2.3732087060905838</v>
      </c>
      <c r="O133" s="73">
        <f t="shared" si="22"/>
        <v>2.4663536939035442</v>
      </c>
      <c r="P133" s="73">
        <f t="shared" si="22"/>
        <v>2.5796556183994288</v>
      </c>
      <c r="Q133" s="73">
        <f t="shared" si="22"/>
        <v>2.743429863370531</v>
      </c>
    </row>
    <row r="134" spans="1:17" ht="12" customHeight="1" x14ac:dyDescent="0.25">
      <c r="A134" s="158" t="s">
        <v>63</v>
      </c>
      <c r="B134" s="169">
        <f t="shared" si="22"/>
        <v>0.49546156026883975</v>
      </c>
      <c r="C134" s="169">
        <f t="shared" si="22"/>
        <v>0.55174549427522135</v>
      </c>
      <c r="D134" s="169">
        <f t="shared" si="22"/>
        <v>0.57346575625687279</v>
      </c>
      <c r="E134" s="169">
        <f t="shared" si="22"/>
        <v>0.63041063053347124</v>
      </c>
      <c r="F134" s="169">
        <f t="shared" si="22"/>
        <v>0.63349605547268439</v>
      </c>
      <c r="G134" s="169">
        <f t="shared" si="22"/>
        <v>0.66304902625512807</v>
      </c>
      <c r="H134" s="169">
        <f t="shared" si="22"/>
        <v>0.66569218688639598</v>
      </c>
      <c r="I134" s="169">
        <f t="shared" si="22"/>
        <v>0.67249553576356236</v>
      </c>
      <c r="J134" s="169">
        <f t="shared" si="22"/>
        <v>0.67395055222387568</v>
      </c>
      <c r="K134" s="169">
        <f t="shared" si="22"/>
        <v>0.67864507263244112</v>
      </c>
      <c r="L134" s="169">
        <f t="shared" si="22"/>
        <v>0.68011591469164989</v>
      </c>
      <c r="M134" s="169">
        <f t="shared" si="22"/>
        <v>0.68177746192321265</v>
      </c>
      <c r="N134" s="169">
        <f t="shared" si="22"/>
        <v>0.68397180603870766</v>
      </c>
      <c r="O134" s="169">
        <f t="shared" si="22"/>
        <v>0.68821041198727995</v>
      </c>
      <c r="P134" s="169">
        <f t="shared" si="22"/>
        <v>0.69022788829637138</v>
      </c>
      <c r="Q134" s="169">
        <f t="shared" si="22"/>
        <v>0.69470417750223923</v>
      </c>
    </row>
    <row r="135" spans="1:17" ht="12" customHeight="1" x14ac:dyDescent="0.25">
      <c r="A135" s="167" t="s">
        <v>144</v>
      </c>
      <c r="B135" s="174">
        <f t="shared" si="22"/>
        <v>0.44822780438541437</v>
      </c>
      <c r="C135" s="174">
        <f t="shared" si="22"/>
        <v>0.46522412728812568</v>
      </c>
      <c r="D135" s="174">
        <f t="shared" si="22"/>
        <v>0.47734004929485574</v>
      </c>
      <c r="E135" s="174">
        <f t="shared" si="22"/>
        <v>0.48977516775581853</v>
      </c>
      <c r="F135" s="174">
        <f t="shared" si="22"/>
        <v>0.4985033700210707</v>
      </c>
      <c r="G135" s="174">
        <f t="shared" si="22"/>
        <v>0.50494867652278097</v>
      </c>
      <c r="H135" s="174">
        <f t="shared" si="22"/>
        <v>0.51682048697013672</v>
      </c>
      <c r="I135" s="174">
        <f t="shared" si="22"/>
        <v>0.51861232203905117</v>
      </c>
      <c r="J135" s="174">
        <f t="shared" si="22"/>
        <v>0.52293221612535523</v>
      </c>
      <c r="K135" s="174">
        <f t="shared" si="22"/>
        <v>0.52320442524246424</v>
      </c>
      <c r="L135" s="174">
        <f t="shared" si="22"/>
        <v>0.52642534945000419</v>
      </c>
      <c r="M135" s="174">
        <f t="shared" si="22"/>
        <v>0.52642534945000408</v>
      </c>
      <c r="N135" s="174">
        <f t="shared" si="22"/>
        <v>0.52657305155233447</v>
      </c>
      <c r="O135" s="174">
        <f t="shared" si="22"/>
        <v>0.54129832314091131</v>
      </c>
      <c r="P135" s="174">
        <f t="shared" si="22"/>
        <v>0.54381025012428807</v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0.57273552782580761</v>
      </c>
      <c r="C139" s="171">
        <f t="shared" si="22"/>
        <v>0.6247137005124056</v>
      </c>
      <c r="D139" s="171">
        <f t="shared" si="22"/>
        <v>0.64192762234921208</v>
      </c>
      <c r="E139" s="171">
        <f t="shared" si="22"/>
        <v>0.65859836698939156</v>
      </c>
      <c r="F139" s="171">
        <f t="shared" si="22"/>
        <v>0.66026347126927909</v>
      </c>
      <c r="G139" s="171">
        <f t="shared" si="22"/>
        <v>0.66991752040539376</v>
      </c>
      <c r="H139" s="171">
        <f t="shared" si="22"/>
        <v>0.67021931411985158</v>
      </c>
      <c r="I139" s="171">
        <f t="shared" si="22"/>
        <v>0.67433953750233711</v>
      </c>
      <c r="J139" s="171">
        <f t="shared" si="22"/>
        <v>0.6748583004724602</v>
      </c>
      <c r="K139" s="171">
        <f t="shared" si="22"/>
        <v>0.67905590432375773</v>
      </c>
      <c r="L139" s="171">
        <f t="shared" si="22"/>
        <v>0.6802450347645661</v>
      </c>
      <c r="M139" s="171">
        <f t="shared" si="22"/>
        <v>0.68189025903049794</v>
      </c>
      <c r="N139" s="171">
        <f t="shared" si="22"/>
        <v>0.68404189038718533</v>
      </c>
      <c r="O139" s="171">
        <f t="shared" si="22"/>
        <v>0.6882740410414071</v>
      </c>
      <c r="P139" s="171">
        <f t="shared" si="22"/>
        <v>0.69023735728119162</v>
      </c>
      <c r="Q139" s="171">
        <f t="shared" si="22"/>
        <v>0.69470417750223923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48" t="s">
        <v>59</v>
      </c>
      <c r="B142" s="73" t="str">
        <f t="shared" si="22"/>
        <v/>
      </c>
      <c r="C142" s="73" t="str">
        <f t="shared" si="22"/>
        <v/>
      </c>
      <c r="D142" s="73" t="str">
        <f t="shared" si="22"/>
        <v/>
      </c>
      <c r="E142" s="73" t="str">
        <f t="shared" si="22"/>
        <v/>
      </c>
      <c r="F142" s="73" t="str">
        <f t="shared" si="22"/>
        <v/>
      </c>
      <c r="G142" s="73" t="str">
        <f t="shared" si="22"/>
        <v/>
      </c>
      <c r="H142" s="73" t="str">
        <f t="shared" si="22"/>
        <v/>
      </c>
      <c r="I142" s="73" t="str">
        <f t="shared" si="22"/>
        <v/>
      </c>
      <c r="J142" s="73" t="str">
        <f t="shared" si="22"/>
        <v/>
      </c>
      <c r="K142" s="73" t="str">
        <f t="shared" si="22"/>
        <v/>
      </c>
      <c r="L142" s="73" t="str">
        <f t="shared" si="22"/>
        <v/>
      </c>
      <c r="M142" s="73" t="str">
        <f t="shared" si="22"/>
        <v/>
      </c>
      <c r="N142" s="73" t="str">
        <f t="shared" si="22"/>
        <v/>
      </c>
      <c r="O142" s="73" t="str">
        <f t="shared" si="22"/>
        <v/>
      </c>
      <c r="P142" s="73" t="str">
        <f t="shared" si="22"/>
        <v/>
      </c>
      <c r="Q142" s="73" t="str">
        <f t="shared" si="22"/>
        <v/>
      </c>
    </row>
    <row r="143" spans="1:17" ht="12" customHeight="1" x14ac:dyDescent="0.25">
      <c r="A143" s="158" t="s">
        <v>62</v>
      </c>
      <c r="B143" s="169">
        <f t="shared" si="22"/>
        <v>0.46378640667374338</v>
      </c>
      <c r="C143" s="169">
        <f t="shared" si="22"/>
        <v>0.48581838758100176</v>
      </c>
      <c r="D143" s="169">
        <f t="shared" si="22"/>
        <v>0.490621282877442</v>
      </c>
      <c r="E143" s="169">
        <f t="shared" si="22"/>
        <v>0.50473642821508724</v>
      </c>
      <c r="F143" s="169">
        <f t="shared" si="22"/>
        <v>0.49855434391223086</v>
      </c>
      <c r="G143" s="169">
        <f t="shared" si="22"/>
        <v>0.50550715489711273</v>
      </c>
      <c r="H143" s="169">
        <f t="shared" si="22"/>
        <v>0.55771185162252812</v>
      </c>
      <c r="I143" s="169">
        <f t="shared" si="22"/>
        <v>0.47145772816167647</v>
      </c>
      <c r="J143" s="169">
        <f t="shared" si="22"/>
        <v>0.53801904005744394</v>
      </c>
      <c r="K143" s="169">
        <f t="shared" si="22"/>
        <v>0.46728116748999615</v>
      </c>
      <c r="L143" s="169">
        <f t="shared" si="22"/>
        <v>0.51370568259026206</v>
      </c>
      <c r="M143" s="169">
        <f t="shared" si="22"/>
        <v>0.52319143474588259</v>
      </c>
      <c r="N143" s="169">
        <f t="shared" si="22"/>
        <v>0.5406930687817979</v>
      </c>
      <c r="O143" s="169">
        <f t="shared" si="22"/>
        <v>0.53240069969742509</v>
      </c>
      <c r="P143" s="169">
        <f t="shared" si="22"/>
        <v>0.5384030959288284</v>
      </c>
      <c r="Q143" s="169">
        <f t="shared" si="22"/>
        <v>0.5286067709318949</v>
      </c>
    </row>
    <row r="144" spans="1:17" ht="12" customHeight="1" x14ac:dyDescent="0.25">
      <c r="A144" s="23" t="s">
        <v>57</v>
      </c>
      <c r="B144" s="73">
        <f t="shared" si="22"/>
        <v>0.39010088406015242</v>
      </c>
      <c r="C144" s="73">
        <f t="shared" si="22"/>
        <v>0.41262203545381004</v>
      </c>
      <c r="D144" s="73">
        <f t="shared" si="22"/>
        <v>0.42695626201998232</v>
      </c>
      <c r="E144" s="73">
        <f t="shared" si="22"/>
        <v>0.43811846632866724</v>
      </c>
      <c r="F144" s="73">
        <f t="shared" si="22"/>
        <v>0.44179550736917339</v>
      </c>
      <c r="G144" s="73">
        <f t="shared" si="22"/>
        <v>0.44755102223197907</v>
      </c>
      <c r="H144" s="73">
        <f t="shared" si="22"/>
        <v>0.44931058233061472</v>
      </c>
      <c r="I144" s="73">
        <f t="shared" si="22"/>
        <v>0.45184414512119081</v>
      </c>
      <c r="J144" s="73">
        <f t="shared" si="22"/>
        <v>0.452395896019822</v>
      </c>
      <c r="K144" s="73">
        <f t="shared" si="22"/>
        <v>0.45501584782785759</v>
      </c>
      <c r="L144" s="73">
        <f t="shared" si="22"/>
        <v>0.45545157125111491</v>
      </c>
      <c r="M144" s="73">
        <f t="shared" si="22"/>
        <v>0.45629336034363993</v>
      </c>
      <c r="N144" s="73">
        <f t="shared" si="22"/>
        <v>0.45768102011498513</v>
      </c>
      <c r="O144" s="73">
        <f t="shared" si="22"/>
        <v>0.46008317045864555</v>
      </c>
      <c r="P144" s="73">
        <f t="shared" si="22"/>
        <v>0.46199330980355202</v>
      </c>
      <c r="Q144" s="73">
        <f t="shared" ref="Q144" si="23">IF(Q126=0,"",Q126/Q108)</f>
        <v>0.46530326803646488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0.77469684796466554</v>
      </c>
      <c r="C145" s="65">
        <f t="shared" si="24"/>
        <v>0.79161865142450938</v>
      </c>
      <c r="D145" s="65">
        <f t="shared" si="24"/>
        <v>0.80456998190574691</v>
      </c>
      <c r="E145" s="65">
        <f t="shared" si="24"/>
        <v>0.81052668252817861</v>
      </c>
      <c r="F145" s="65">
        <f t="shared" si="24"/>
        <v>0.81284036918574276</v>
      </c>
      <c r="G145" s="65">
        <f t="shared" si="24"/>
        <v>0.81647846045801964</v>
      </c>
      <c r="H145" s="65">
        <f t="shared" si="24"/>
        <v>0.81679506141721003</v>
      </c>
      <c r="I145" s="65">
        <f t="shared" si="24"/>
        <v>0.82024004715066379</v>
      </c>
      <c r="J145" s="65">
        <f t="shared" si="24"/>
        <v>0.82059584230336036</v>
      </c>
      <c r="K145" s="65">
        <f t="shared" si="24"/>
        <v>0.8239938068595386</v>
      </c>
      <c r="L145" s="65">
        <f t="shared" si="24"/>
        <v>0.82474275798978125</v>
      </c>
      <c r="M145" s="65">
        <f t="shared" si="24"/>
        <v>0.82537506437770525</v>
      </c>
      <c r="N145" s="65">
        <f t="shared" si="24"/>
        <v>0.82649047510465834</v>
      </c>
      <c r="O145" s="65">
        <f t="shared" si="24"/>
        <v>0.8293990679760902</v>
      </c>
      <c r="P145" s="65">
        <f t="shared" si="24"/>
        <v>0.83109515280012636</v>
      </c>
      <c r="Q145" s="65">
        <f t="shared" si="24"/>
        <v>0.83298359984940429</v>
      </c>
    </row>
    <row r="147" spans="1:17" ht="12" customHeight="1" x14ac:dyDescent="0.25">
      <c r="A147" s="152" t="s">
        <v>121</v>
      </c>
      <c r="B147" s="168">
        <f>SUM(B148,B150,B152,B161)</f>
        <v>1.8262642236808437E-2</v>
      </c>
      <c r="C147" s="168">
        <f t="shared" ref="C147:Q147" si="25">SUM(C148,C150,C152,C161)</f>
        <v>2.5097572278600495E-2</v>
      </c>
      <c r="D147" s="168">
        <f t="shared" si="25"/>
        <v>3.6621408625062218E-2</v>
      </c>
      <c r="E147" s="168">
        <f t="shared" si="25"/>
        <v>7.0606133273414029E-2</v>
      </c>
      <c r="F147" s="168">
        <f t="shared" si="25"/>
        <v>6.260017424170905E-2</v>
      </c>
      <c r="G147" s="168">
        <f t="shared" si="25"/>
        <v>0.40671606258264437</v>
      </c>
      <c r="H147" s="168">
        <f t="shared" si="25"/>
        <v>0.32436943507492266</v>
      </c>
      <c r="I147" s="168">
        <f t="shared" si="25"/>
        <v>1.0412551006307449</v>
      </c>
      <c r="J147" s="168">
        <f t="shared" si="25"/>
        <v>0.61684094038250037</v>
      </c>
      <c r="K147" s="168">
        <f t="shared" si="25"/>
        <v>1.6722051481233233</v>
      </c>
      <c r="L147" s="168">
        <f t="shared" si="25"/>
        <v>1.5313017831659137</v>
      </c>
      <c r="M147" s="168">
        <f t="shared" si="25"/>
        <v>1.6854126367708331</v>
      </c>
      <c r="N147" s="168">
        <f t="shared" si="25"/>
        <v>1.9210488983875713</v>
      </c>
      <c r="O147" s="168">
        <f t="shared" si="25"/>
        <v>2.4813305416849523</v>
      </c>
      <c r="P147" s="168">
        <f t="shared" si="25"/>
        <v>3.0875892768372091</v>
      </c>
      <c r="Q147" s="168">
        <f t="shared" si="25"/>
        <v>5.0676977701287367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1.0471897419931563E-2</v>
      </c>
      <c r="C152" s="157">
        <f t="shared" ref="C152:Q152" si="28">SUM(C153:C154,C157:C158)</f>
        <v>1.2455850229136197E-2</v>
      </c>
      <c r="D152" s="157">
        <f t="shared" si="28"/>
        <v>1.6045839112673582E-2</v>
      </c>
      <c r="E152" s="157">
        <f t="shared" si="28"/>
        <v>1.8370565148613429E-2</v>
      </c>
      <c r="F152" s="157">
        <f t="shared" si="28"/>
        <v>1.6103715965273182E-2</v>
      </c>
      <c r="G152" s="157">
        <f t="shared" si="28"/>
        <v>2.3576372710576655E-2</v>
      </c>
      <c r="H152" s="157">
        <f t="shared" si="28"/>
        <v>1.6800707763755477E-2</v>
      </c>
      <c r="I152" s="157">
        <f t="shared" si="28"/>
        <v>2.1198632696589399E-2</v>
      </c>
      <c r="J152" s="157">
        <f t="shared" si="28"/>
        <v>9.299283428266511E-3</v>
      </c>
      <c r="K152" s="157">
        <f t="shared" si="28"/>
        <v>8.1294255026830332E-3</v>
      </c>
      <c r="L152" s="157">
        <f t="shared" si="28"/>
        <v>2.3156408169072449E-3</v>
      </c>
      <c r="M152" s="157">
        <f t="shared" si="28"/>
        <v>2.3327833422206647E-3</v>
      </c>
      <c r="N152" s="157">
        <f t="shared" si="28"/>
        <v>1.9272009486825032E-3</v>
      </c>
      <c r="O152" s="157">
        <f t="shared" si="28"/>
        <v>1.9143964538830076E-3</v>
      </c>
      <c r="P152" s="157">
        <f t="shared" si="28"/>
        <v>3.8181764989316143E-4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1.0471897419931563E-2</v>
      </c>
      <c r="C153" s="132">
        <f>RES_hhdet_emi!C$149</f>
        <v>1.2455850229136197E-2</v>
      </c>
      <c r="D153" s="132">
        <f>RES_hhdet_emi!D$149</f>
        <v>1.6045839112673582E-2</v>
      </c>
      <c r="E153" s="132">
        <f>RES_hhdet_emi!E$149</f>
        <v>1.8370565148613429E-2</v>
      </c>
      <c r="F153" s="132">
        <f>RES_hhdet_emi!F$149</f>
        <v>1.6103715965273182E-2</v>
      </c>
      <c r="G153" s="132">
        <f>RES_hhdet_emi!G$149</f>
        <v>2.3576372710576655E-2</v>
      </c>
      <c r="H153" s="132">
        <f>RES_hhdet_emi!H$149</f>
        <v>1.6800707763755477E-2</v>
      </c>
      <c r="I153" s="132">
        <f>RES_hhdet_emi!I$149</f>
        <v>2.1198632696589399E-2</v>
      </c>
      <c r="J153" s="132">
        <f>RES_hhdet_emi!J$149</f>
        <v>9.299283428266511E-3</v>
      </c>
      <c r="K153" s="132">
        <f>RES_hhdet_emi!K$149</f>
        <v>8.1294255026830332E-3</v>
      </c>
      <c r="L153" s="132">
        <f>RES_hhdet_emi!L$149</f>
        <v>2.3156408169072449E-3</v>
      </c>
      <c r="M153" s="132">
        <f>RES_hhdet_emi!M$149</f>
        <v>2.3327833422206647E-3</v>
      </c>
      <c r="N153" s="132">
        <f>RES_hhdet_emi!N$149</f>
        <v>1.9272009486825032E-3</v>
      </c>
      <c r="O153" s="132">
        <f>RES_hhdet_emi!O$149</f>
        <v>1.9143964538830076E-3</v>
      </c>
      <c r="P153" s="132">
        <f>RES_hhdet_emi!P$149</f>
        <v>3.8181764989316143E-4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0</v>
      </c>
      <c r="C155" s="165">
        <f>RES_hhdet_emi!C$151</f>
        <v>0</v>
      </c>
      <c r="D155" s="165">
        <f>RES_hhdet_emi!D$151</f>
        <v>0</v>
      </c>
      <c r="E155" s="165">
        <f>RES_hhdet_emi!E$151</f>
        <v>0</v>
      </c>
      <c r="F155" s="165">
        <f>RES_hhdet_emi!F$151</f>
        <v>0</v>
      </c>
      <c r="G155" s="165">
        <f>RES_hhdet_emi!G$151</f>
        <v>0</v>
      </c>
      <c r="H155" s="165">
        <f>RES_hhdet_emi!H$151</f>
        <v>0</v>
      </c>
      <c r="I155" s="165">
        <f>RES_hhdet_emi!I$151</f>
        <v>0</v>
      </c>
      <c r="J155" s="165">
        <f>RES_hhdet_emi!J$151</f>
        <v>0</v>
      </c>
      <c r="K155" s="165">
        <f>RES_hhdet_emi!K$151</f>
        <v>0</v>
      </c>
      <c r="L155" s="165">
        <f>RES_hhdet_emi!L$151</f>
        <v>0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7.7907448168768739E-3</v>
      </c>
      <c r="C161" s="157">
        <f t="shared" ref="C161:Q161" si="31">SUM(C162:C163)</f>
        <v>1.26417220494643E-2</v>
      </c>
      <c r="D161" s="157">
        <f t="shared" si="31"/>
        <v>2.0575569512388637E-2</v>
      </c>
      <c r="E161" s="157">
        <f t="shared" si="31"/>
        <v>5.2235568124800597E-2</v>
      </c>
      <c r="F161" s="157">
        <f t="shared" si="31"/>
        <v>4.6496458276435872E-2</v>
      </c>
      <c r="G161" s="157">
        <f t="shared" si="31"/>
        <v>0.3831396898720677</v>
      </c>
      <c r="H161" s="157">
        <f t="shared" si="31"/>
        <v>0.30756872731116719</v>
      </c>
      <c r="I161" s="157">
        <f t="shared" si="31"/>
        <v>1.0200564679341555</v>
      </c>
      <c r="J161" s="157">
        <f t="shared" si="31"/>
        <v>0.6075416569542339</v>
      </c>
      <c r="K161" s="157">
        <f t="shared" si="31"/>
        <v>1.6640757226206402</v>
      </c>
      <c r="L161" s="157">
        <f t="shared" si="31"/>
        <v>1.5289861423490065</v>
      </c>
      <c r="M161" s="157">
        <f t="shared" si="31"/>
        <v>1.6830798534286124</v>
      </c>
      <c r="N161" s="157">
        <f t="shared" si="31"/>
        <v>1.9191216974388887</v>
      </c>
      <c r="O161" s="157">
        <f t="shared" si="31"/>
        <v>2.4794161452310695</v>
      </c>
      <c r="P161" s="157">
        <f t="shared" si="31"/>
        <v>3.087207459187316</v>
      </c>
      <c r="Q161" s="157">
        <f t="shared" si="31"/>
        <v>5.0676977701287367</v>
      </c>
    </row>
    <row r="162" spans="1:17" ht="12" customHeight="1" x14ac:dyDescent="0.25">
      <c r="A162" s="23" t="s">
        <v>57</v>
      </c>
      <c r="B162" s="156">
        <f>RES_hhdet_emi!B$158</f>
        <v>7.7907448168768739E-3</v>
      </c>
      <c r="C162" s="156">
        <f>RES_hhdet_emi!C$158</f>
        <v>1.26417220494643E-2</v>
      </c>
      <c r="D162" s="156">
        <f>RES_hhdet_emi!D$158</f>
        <v>2.0575569512388637E-2</v>
      </c>
      <c r="E162" s="156">
        <f>RES_hhdet_emi!E$158</f>
        <v>5.2235568124800597E-2</v>
      </c>
      <c r="F162" s="156">
        <f>RES_hhdet_emi!F$158</f>
        <v>4.6496458276435872E-2</v>
      </c>
      <c r="G162" s="156">
        <f>RES_hhdet_emi!G$158</f>
        <v>0.3831396898720677</v>
      </c>
      <c r="H162" s="156">
        <f>RES_hhdet_emi!H$158</f>
        <v>0.30756872731116719</v>
      </c>
      <c r="I162" s="156">
        <f>RES_hhdet_emi!I$158</f>
        <v>1.0200564679341555</v>
      </c>
      <c r="J162" s="156">
        <f>RES_hhdet_emi!J$158</f>
        <v>0.6075416569542339</v>
      </c>
      <c r="K162" s="156">
        <f>RES_hhdet_emi!K$158</f>
        <v>1.6640757226206402</v>
      </c>
      <c r="L162" s="156">
        <f>RES_hhdet_emi!L$158</f>
        <v>1.5289861423490065</v>
      </c>
      <c r="M162" s="156">
        <f>RES_hhdet_emi!M$158</f>
        <v>1.6830798534286124</v>
      </c>
      <c r="N162" s="156">
        <f>RES_hhdet_emi!N$158</f>
        <v>1.9191216974388887</v>
      </c>
      <c r="O162" s="156">
        <f>RES_hhdet_emi!O$158</f>
        <v>2.4794161452310695</v>
      </c>
      <c r="P162" s="156">
        <f>RES_hhdet_emi!P$158</f>
        <v>3.087207459187316</v>
      </c>
      <c r="Q162" s="156">
        <f>RES_hhdet_emi!Q$158</f>
        <v>5.0676977701287367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8392.3521577149186</v>
      </c>
      <c r="C165" s="168">
        <f t="shared" ref="C165:Q165" si="32">SUM(C166,C168,C170,C179)</f>
        <v>7566.4862785077157</v>
      </c>
      <c r="D165" s="168">
        <f t="shared" si="32"/>
        <v>7495.9886460655844</v>
      </c>
      <c r="E165" s="168">
        <f t="shared" si="32"/>
        <v>7634.3131194573662</v>
      </c>
      <c r="F165" s="168">
        <f t="shared" si="32"/>
        <v>7295.2275232903912</v>
      </c>
      <c r="G165" s="168">
        <f t="shared" si="32"/>
        <v>6878.3220643191453</v>
      </c>
      <c r="H165" s="168">
        <f t="shared" si="32"/>
        <v>6731.4088884726061</v>
      </c>
      <c r="I165" s="168">
        <f t="shared" si="32"/>
        <v>6959.4050275174923</v>
      </c>
      <c r="J165" s="168">
        <f t="shared" si="32"/>
        <v>6614.6329990975228</v>
      </c>
      <c r="K165" s="168">
        <f t="shared" si="32"/>
        <v>6567.934215253621</v>
      </c>
      <c r="L165" s="168">
        <f t="shared" si="32"/>
        <v>5974.5134228645757</v>
      </c>
      <c r="M165" s="168">
        <f t="shared" si="32"/>
        <v>5802.9186303369052</v>
      </c>
      <c r="N165" s="168">
        <f t="shared" si="32"/>
        <v>5795.8982338543537</v>
      </c>
      <c r="O165" s="168">
        <f t="shared" si="32"/>
        <v>5198.3354505612197</v>
      </c>
      <c r="P165" s="168">
        <f t="shared" si="32"/>
        <v>4896.1995986110878</v>
      </c>
      <c r="Q165" s="168">
        <f t="shared" si="32"/>
        <v>4641.3659563555757</v>
      </c>
    </row>
    <row r="166" spans="1:17" ht="12" customHeight="1" x14ac:dyDescent="0.25">
      <c r="A166" s="158" t="s">
        <v>65</v>
      </c>
      <c r="B166" s="157">
        <f>B167</f>
        <v>5781.3072087917317</v>
      </c>
      <c r="C166" s="157">
        <f t="shared" ref="C166:Q166" si="33">C167</f>
        <v>4995.0853979305275</v>
      </c>
      <c r="D166" s="157">
        <f t="shared" si="33"/>
        <v>4846.7275650306183</v>
      </c>
      <c r="E166" s="157">
        <f t="shared" si="33"/>
        <v>4874.0224204215601</v>
      </c>
      <c r="F166" s="157">
        <f t="shared" si="33"/>
        <v>5019.0393589406603</v>
      </c>
      <c r="G166" s="157">
        <f t="shared" si="33"/>
        <v>3996.7564000988236</v>
      </c>
      <c r="H166" s="157">
        <f t="shared" si="33"/>
        <v>3946.1890649520997</v>
      </c>
      <c r="I166" s="157">
        <f t="shared" si="33"/>
        <v>3329.2268274987455</v>
      </c>
      <c r="J166" s="157">
        <f t="shared" si="33"/>
        <v>3764.8131446941297</v>
      </c>
      <c r="K166" s="157">
        <f t="shared" si="33"/>
        <v>3334.1847424352545</v>
      </c>
      <c r="L166" s="157">
        <f t="shared" si="33"/>
        <v>3256.0605527447524</v>
      </c>
      <c r="M166" s="157">
        <f t="shared" si="33"/>
        <v>3038.7850459639526</v>
      </c>
      <c r="N166" s="157">
        <f t="shared" si="33"/>
        <v>2939.0995525936582</v>
      </c>
      <c r="O166" s="157">
        <f t="shared" si="33"/>
        <v>2592.9704121687732</v>
      </c>
      <c r="P166" s="157">
        <f t="shared" si="33"/>
        <v>2255.4620107495084</v>
      </c>
      <c r="Q166" s="157">
        <f t="shared" si="33"/>
        <v>2070.5434667358486</v>
      </c>
    </row>
    <row r="167" spans="1:17" ht="12" customHeight="1" x14ac:dyDescent="0.25">
      <c r="A167" s="23" t="s">
        <v>60</v>
      </c>
      <c r="B167" s="156">
        <f>IF(B95=0,0,B95/0.086*1000000/B$7)</f>
        <v>5781.3072087917317</v>
      </c>
      <c r="C167" s="156">
        <f t="shared" ref="C167:Q167" si="34">IF(C95=0,0,C95/0.086*1000000/C$7)</f>
        <v>4995.0853979305275</v>
      </c>
      <c r="D167" s="156">
        <f t="shared" si="34"/>
        <v>4846.7275650306183</v>
      </c>
      <c r="E167" s="156">
        <f t="shared" si="34"/>
        <v>4874.0224204215601</v>
      </c>
      <c r="F167" s="156">
        <f t="shared" si="34"/>
        <v>5019.0393589406603</v>
      </c>
      <c r="G167" s="156">
        <f t="shared" si="34"/>
        <v>3996.7564000988236</v>
      </c>
      <c r="H167" s="156">
        <f t="shared" si="34"/>
        <v>3946.1890649520997</v>
      </c>
      <c r="I167" s="156">
        <f t="shared" si="34"/>
        <v>3329.2268274987455</v>
      </c>
      <c r="J167" s="156">
        <f t="shared" si="34"/>
        <v>3764.8131446941297</v>
      </c>
      <c r="K167" s="156">
        <f t="shared" si="34"/>
        <v>3334.1847424352545</v>
      </c>
      <c r="L167" s="156">
        <f t="shared" si="34"/>
        <v>3256.0605527447524</v>
      </c>
      <c r="M167" s="156">
        <f t="shared" si="34"/>
        <v>3038.7850459639526</v>
      </c>
      <c r="N167" s="156">
        <f t="shared" si="34"/>
        <v>2939.0995525936582</v>
      </c>
      <c r="O167" s="156">
        <f t="shared" si="34"/>
        <v>2592.9704121687732</v>
      </c>
      <c r="P167" s="156">
        <f t="shared" si="34"/>
        <v>2255.4620107495084</v>
      </c>
      <c r="Q167" s="156">
        <f t="shared" si="34"/>
        <v>2070.5434667358486</v>
      </c>
    </row>
    <row r="168" spans="1:17" ht="12" customHeight="1" x14ac:dyDescent="0.25">
      <c r="A168" s="158" t="s">
        <v>112</v>
      </c>
      <c r="B168" s="157">
        <f>B169</f>
        <v>323.18490570753465</v>
      </c>
      <c r="C168" s="157">
        <f t="shared" ref="C168:Q168" si="35">C169</f>
        <v>296.84129518381724</v>
      </c>
      <c r="D168" s="157">
        <f t="shared" si="35"/>
        <v>287.30018431236459</v>
      </c>
      <c r="E168" s="157">
        <f t="shared" si="35"/>
        <v>270.83617130605182</v>
      </c>
      <c r="F168" s="157">
        <f t="shared" si="35"/>
        <v>270.37843245463847</v>
      </c>
      <c r="G168" s="157">
        <f t="shared" si="35"/>
        <v>258.69646839689375</v>
      </c>
      <c r="H168" s="157">
        <f t="shared" si="35"/>
        <v>260.53914262774441</v>
      </c>
      <c r="I168" s="157">
        <f t="shared" si="35"/>
        <v>249.97350158950528</v>
      </c>
      <c r="J168" s="157">
        <f t="shared" si="35"/>
        <v>251.89853083893939</v>
      </c>
      <c r="K168" s="157">
        <f t="shared" si="35"/>
        <v>236.33691814136992</v>
      </c>
      <c r="L168" s="157">
        <f t="shared" si="35"/>
        <v>234.58364259926915</v>
      </c>
      <c r="M168" s="157">
        <f t="shared" si="35"/>
        <v>230.63477716944564</v>
      </c>
      <c r="N168" s="157">
        <f t="shared" si="35"/>
        <v>226.06231777340375</v>
      </c>
      <c r="O168" s="157">
        <f t="shared" si="35"/>
        <v>219.95144412279342</v>
      </c>
      <c r="P168" s="157">
        <f t="shared" si="35"/>
        <v>209.50645441239939</v>
      </c>
      <c r="Q168" s="157">
        <f t="shared" si="35"/>
        <v>197.94776837744288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323.18490570753465</v>
      </c>
      <c r="C169" s="156">
        <f t="shared" si="36"/>
        <v>296.84129518381724</v>
      </c>
      <c r="D169" s="156">
        <f t="shared" si="36"/>
        <v>287.30018431236459</v>
      </c>
      <c r="E169" s="156">
        <f t="shared" si="36"/>
        <v>270.83617130605182</v>
      </c>
      <c r="F169" s="156">
        <f t="shared" si="36"/>
        <v>270.37843245463847</v>
      </c>
      <c r="G169" s="156">
        <f t="shared" si="36"/>
        <v>258.69646839689375</v>
      </c>
      <c r="H169" s="156">
        <f t="shared" si="36"/>
        <v>260.53914262774441</v>
      </c>
      <c r="I169" s="156">
        <f t="shared" si="36"/>
        <v>249.97350158950528</v>
      </c>
      <c r="J169" s="156">
        <f t="shared" si="36"/>
        <v>251.89853083893939</v>
      </c>
      <c r="K169" s="156">
        <f t="shared" si="36"/>
        <v>236.33691814136992</v>
      </c>
      <c r="L169" s="156">
        <f t="shared" si="36"/>
        <v>234.58364259926915</v>
      </c>
      <c r="M169" s="156">
        <f t="shared" si="36"/>
        <v>230.63477716944564</v>
      </c>
      <c r="N169" s="156">
        <f t="shared" si="36"/>
        <v>226.06231777340375</v>
      </c>
      <c r="O169" s="156">
        <f t="shared" si="36"/>
        <v>219.95144412279342</v>
      </c>
      <c r="P169" s="156">
        <f t="shared" si="36"/>
        <v>209.50645441239939</v>
      </c>
      <c r="Q169" s="156">
        <f t="shared" si="36"/>
        <v>197.94776837744288</v>
      </c>
    </row>
    <row r="170" spans="1:17" ht="12" customHeight="1" x14ac:dyDescent="0.25">
      <c r="A170" s="158" t="s">
        <v>63</v>
      </c>
      <c r="B170" s="157">
        <f t="shared" si="36"/>
        <v>1456.1571879528883</v>
      </c>
      <c r="C170" s="157">
        <f t="shared" si="36"/>
        <v>1443.7230320499955</v>
      </c>
      <c r="D170" s="157">
        <f t="shared" si="36"/>
        <v>1438.8605606397034</v>
      </c>
      <c r="E170" s="157">
        <f t="shared" si="36"/>
        <v>1577.4152647987712</v>
      </c>
      <c r="F170" s="157">
        <f t="shared" si="36"/>
        <v>1282.4326726496718</v>
      </c>
      <c r="G170" s="157">
        <f t="shared" si="36"/>
        <v>1454.9564618740351</v>
      </c>
      <c r="H170" s="157">
        <f t="shared" si="36"/>
        <v>1429.3381132369229</v>
      </c>
      <c r="I170" s="157">
        <f t="shared" si="36"/>
        <v>2110.2149829653886</v>
      </c>
      <c r="J170" s="157">
        <f t="shared" si="36"/>
        <v>1722.0335357440808</v>
      </c>
      <c r="K170" s="157">
        <f t="shared" si="36"/>
        <v>1923.7040010337282</v>
      </c>
      <c r="L170" s="157">
        <f t="shared" si="36"/>
        <v>1498.0499927878254</v>
      </c>
      <c r="M170" s="157">
        <f t="shared" si="36"/>
        <v>1545.4166314439394</v>
      </c>
      <c r="N170" s="157">
        <f t="shared" si="36"/>
        <v>1673.5669895199314</v>
      </c>
      <c r="O170" s="157">
        <f t="shared" si="36"/>
        <v>1405.4808193512265</v>
      </c>
      <c r="P170" s="157">
        <f t="shared" si="36"/>
        <v>1465.1560081154</v>
      </c>
      <c r="Q170" s="157">
        <f t="shared" si="36"/>
        <v>1372.8435436730306</v>
      </c>
    </row>
    <row r="171" spans="1:17" ht="12" customHeight="1" x14ac:dyDescent="0.25">
      <c r="A171" s="167" t="s">
        <v>144</v>
      </c>
      <c r="B171" s="132">
        <f>IF(B99=0,0,B99/0.086*1000000/B$11)</f>
        <v>1589.3419825042633</v>
      </c>
      <c r="C171" s="132">
        <f t="shared" ref="C171:Q171" si="37">IF(C99=0,0,C99/0.086*1000000/C$11)</f>
        <v>1612.4432350859031</v>
      </c>
      <c r="D171" s="132">
        <f t="shared" si="37"/>
        <v>1858.5267260526916</v>
      </c>
      <c r="E171" s="132">
        <f t="shared" si="37"/>
        <v>1796.8009862833705</v>
      </c>
      <c r="F171" s="132">
        <f t="shared" si="37"/>
        <v>1417.5750852320766</v>
      </c>
      <c r="G171" s="132">
        <f t="shared" si="37"/>
        <v>1995.5546181635573</v>
      </c>
      <c r="H171" s="132">
        <f t="shared" si="37"/>
        <v>1719.6857640146036</v>
      </c>
      <c r="I171" s="132">
        <f t="shared" si="37"/>
        <v>2169.8482812458897</v>
      </c>
      <c r="J171" s="132">
        <f t="shared" si="37"/>
        <v>1779.555850021816</v>
      </c>
      <c r="K171" s="132">
        <f t="shared" si="37"/>
        <v>1703.8467682603693</v>
      </c>
      <c r="L171" s="132">
        <f t="shared" si="37"/>
        <v>1698.673531558858</v>
      </c>
      <c r="M171" s="132">
        <f t="shared" si="37"/>
        <v>1711.2486916620028</v>
      </c>
      <c r="N171" s="132">
        <f t="shared" si="37"/>
        <v>1696.4730717924056</v>
      </c>
      <c r="O171" s="132">
        <f t="shared" si="37"/>
        <v>1685.201553562767</v>
      </c>
      <c r="P171" s="132">
        <f t="shared" si="37"/>
        <v>1680.5288566862394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0</v>
      </c>
      <c r="C172" s="132">
        <f t="shared" ref="C172:Q172" si="38">IF(C100=0,0,C100/0.086*1000000/C$12)</f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1280.5954133169851</v>
      </c>
      <c r="C175" s="162">
        <f t="shared" ref="C175:Q175" si="40">IF(C103=0,0,C103/0.086*1000000/C$13)</f>
        <v>1326.6518707597743</v>
      </c>
      <c r="D175" s="162">
        <f t="shared" si="40"/>
        <v>1239.519132068534</v>
      </c>
      <c r="E175" s="162">
        <f t="shared" si="40"/>
        <v>1539.7345111086684</v>
      </c>
      <c r="F175" s="162">
        <f t="shared" si="40"/>
        <v>1258.6399943781216</v>
      </c>
      <c r="G175" s="162">
        <f t="shared" si="40"/>
        <v>1438.0322571015756</v>
      </c>
      <c r="H175" s="162">
        <f t="shared" si="40"/>
        <v>1422.0369734805251</v>
      </c>
      <c r="I175" s="162">
        <f t="shared" si="40"/>
        <v>2109.520257463882</v>
      </c>
      <c r="J175" s="162">
        <f t="shared" si="40"/>
        <v>1721.6990191250193</v>
      </c>
      <c r="K175" s="162">
        <f t="shared" si="40"/>
        <v>1924.3602912808126</v>
      </c>
      <c r="L175" s="162">
        <f t="shared" si="40"/>
        <v>1497.9013644099239</v>
      </c>
      <c r="M175" s="162">
        <f t="shared" si="40"/>
        <v>1545.30790099248</v>
      </c>
      <c r="N175" s="162">
        <f t="shared" si="40"/>
        <v>1673.5569279885813</v>
      </c>
      <c r="O175" s="162">
        <f t="shared" si="40"/>
        <v>1405.3797860729587</v>
      </c>
      <c r="P175" s="162">
        <f t="shared" si="40"/>
        <v>1465.1438648560083</v>
      </c>
      <c r="Q175" s="162">
        <f t="shared" si="40"/>
        <v>1372.8435436730306</v>
      </c>
    </row>
    <row r="176" spans="1:17" ht="12" customHeight="1" x14ac:dyDescent="0.25">
      <c r="A176" s="161" t="s">
        <v>141</v>
      </c>
      <c r="B176" s="160">
        <f>IF(B104=0,0,B104/0.086*1000000/B$14)</f>
        <v>0</v>
      </c>
      <c r="C176" s="160">
        <f t="shared" ref="C176:Q176" si="41">IF(C104=0,0,C104/0.086*1000000/C$14)</f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48" t="s">
        <v>59</v>
      </c>
      <c r="B178" s="156">
        <f t="shared" si="42"/>
        <v>0</v>
      </c>
      <c r="C178" s="156">
        <f t="shared" si="42"/>
        <v>0</v>
      </c>
      <c r="D178" s="156">
        <f t="shared" si="42"/>
        <v>0</v>
      </c>
      <c r="E178" s="156">
        <f t="shared" si="42"/>
        <v>0</v>
      </c>
      <c r="F178" s="156">
        <f t="shared" si="42"/>
        <v>0</v>
      </c>
      <c r="G178" s="156">
        <f t="shared" si="42"/>
        <v>0</v>
      </c>
      <c r="H178" s="156">
        <f t="shared" si="42"/>
        <v>0</v>
      </c>
      <c r="I178" s="156">
        <f t="shared" si="42"/>
        <v>0</v>
      </c>
      <c r="J178" s="156">
        <f t="shared" si="42"/>
        <v>0</v>
      </c>
      <c r="K178" s="156">
        <f t="shared" si="42"/>
        <v>0</v>
      </c>
      <c r="L178" s="156">
        <f t="shared" si="42"/>
        <v>0</v>
      </c>
      <c r="M178" s="156">
        <f t="shared" si="42"/>
        <v>0</v>
      </c>
      <c r="N178" s="156">
        <f t="shared" si="42"/>
        <v>0</v>
      </c>
      <c r="O178" s="156">
        <f t="shared" si="42"/>
        <v>0</v>
      </c>
      <c r="P178" s="156">
        <f t="shared" si="42"/>
        <v>0</v>
      </c>
      <c r="Q178" s="156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831.70285526276382</v>
      </c>
      <c r="C179" s="157">
        <f t="shared" si="36"/>
        <v>830.83655334337516</v>
      </c>
      <c r="D179" s="157">
        <f t="shared" si="36"/>
        <v>923.10033608289837</v>
      </c>
      <c r="E179" s="157">
        <f t="shared" si="36"/>
        <v>912.03926293098277</v>
      </c>
      <c r="F179" s="157">
        <f t="shared" si="36"/>
        <v>723.37705924542013</v>
      </c>
      <c r="G179" s="157">
        <f t="shared" si="36"/>
        <v>1167.912733949393</v>
      </c>
      <c r="H179" s="157">
        <f t="shared" si="36"/>
        <v>1095.342567655839</v>
      </c>
      <c r="I179" s="157">
        <f t="shared" si="36"/>
        <v>1269.9897154638531</v>
      </c>
      <c r="J179" s="157">
        <f t="shared" si="36"/>
        <v>875.88778782037309</v>
      </c>
      <c r="K179" s="157">
        <f t="shared" si="36"/>
        <v>1073.7085536432678</v>
      </c>
      <c r="L179" s="157">
        <f t="shared" si="36"/>
        <v>985.81923473272866</v>
      </c>
      <c r="M179" s="157">
        <f t="shared" si="36"/>
        <v>988.08217575956792</v>
      </c>
      <c r="N179" s="157">
        <f t="shared" si="36"/>
        <v>957.16937396735966</v>
      </c>
      <c r="O179" s="157">
        <f t="shared" si="36"/>
        <v>979.93277491842684</v>
      </c>
      <c r="P179" s="157">
        <f t="shared" si="36"/>
        <v>966.07512533378053</v>
      </c>
      <c r="Q179" s="157">
        <f t="shared" si="36"/>
        <v>1000.0311775692531</v>
      </c>
    </row>
    <row r="180" spans="1:17" ht="12" customHeight="1" x14ac:dyDescent="0.25">
      <c r="A180" s="23" t="s">
        <v>57</v>
      </c>
      <c r="B180" s="156">
        <f>IF(B108=0,0,B108/0.086*1000000/B$16)</f>
        <v>979.71759806612556</v>
      </c>
      <c r="C180" s="156">
        <f t="shared" ref="C180:Q180" si="43">IF(C108=0,0,C108/0.086*1000000/C$16)</f>
        <v>1011.6575380599556</v>
      </c>
      <c r="D180" s="156">
        <f t="shared" si="43"/>
        <v>1006.2347917476121</v>
      </c>
      <c r="E180" s="156">
        <f t="shared" si="43"/>
        <v>1149.5458578681535</v>
      </c>
      <c r="F180" s="156">
        <f t="shared" si="43"/>
        <v>718.06703089190137</v>
      </c>
      <c r="G180" s="156">
        <f t="shared" si="43"/>
        <v>1916.3041725665062</v>
      </c>
      <c r="H180" s="156">
        <f t="shared" si="43"/>
        <v>983.81562485822292</v>
      </c>
      <c r="I180" s="156">
        <f t="shared" si="43"/>
        <v>1534.404509469492</v>
      </c>
      <c r="J180" s="156">
        <f t="shared" si="43"/>
        <v>813.76400558397961</v>
      </c>
      <c r="K180" s="156">
        <f t="shared" si="43"/>
        <v>1255.6571739930073</v>
      </c>
      <c r="L180" s="156">
        <f t="shared" si="43"/>
        <v>1082.6361328313963</v>
      </c>
      <c r="M180" s="156">
        <f t="shared" si="43"/>
        <v>1093.5773413968604</v>
      </c>
      <c r="N180" s="156">
        <f t="shared" si="43"/>
        <v>1047.9907460759957</v>
      </c>
      <c r="O180" s="156">
        <f t="shared" si="43"/>
        <v>1095.5607352225159</v>
      </c>
      <c r="P180" s="156">
        <f t="shared" si="43"/>
        <v>1096.2491201323317</v>
      </c>
      <c r="Q180" s="156">
        <f t="shared" si="43"/>
        <v>1143.7834231495183</v>
      </c>
    </row>
    <row r="181" spans="1:17" ht="12" customHeight="1" x14ac:dyDescent="0.25">
      <c r="A181" s="29" t="s">
        <v>140</v>
      </c>
      <c r="B181" s="57">
        <f>IF(B109=0,0,B109/0.086*1000000/B$17)</f>
        <v>507.92060538040965</v>
      </c>
      <c r="C181" s="57">
        <f t="shared" ref="C181:Q181" si="44">IF(C109=0,0,C109/0.086*1000000/C$17)</f>
        <v>475.65247622152066</v>
      </c>
      <c r="D181" s="57">
        <f t="shared" si="44"/>
        <v>655.88244287489044</v>
      </c>
      <c r="E181" s="57">
        <f t="shared" si="44"/>
        <v>468.10170230075749</v>
      </c>
      <c r="F181" s="57">
        <f t="shared" si="44"/>
        <v>754.26191803629433</v>
      </c>
      <c r="G181" s="57">
        <f t="shared" si="44"/>
        <v>377.2951277272328</v>
      </c>
      <c r="H181" s="57">
        <f t="shared" si="44"/>
        <v>1502.401117495413</v>
      </c>
      <c r="I181" s="57">
        <f t="shared" si="44"/>
        <v>312.46782528996823</v>
      </c>
      <c r="J181" s="57">
        <f t="shared" si="44"/>
        <v>1170.885979191456</v>
      </c>
      <c r="K181" s="57">
        <f t="shared" si="44"/>
        <v>205.91926296458286</v>
      </c>
      <c r="L181" s="57">
        <f t="shared" si="44"/>
        <v>667.23064893001924</v>
      </c>
      <c r="M181" s="57">
        <f t="shared" si="44"/>
        <v>688.19789039363468</v>
      </c>
      <c r="N181" s="57">
        <f t="shared" si="44"/>
        <v>737.21136339175621</v>
      </c>
      <c r="O181" s="57">
        <f t="shared" si="44"/>
        <v>683.61939375325369</v>
      </c>
      <c r="P181" s="57">
        <f t="shared" si="44"/>
        <v>664.03344328060928</v>
      </c>
      <c r="Q181" s="57">
        <f t="shared" si="44"/>
        <v>623.34311776533696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7373.3659173155193</v>
      </c>
      <c r="C183" s="168">
        <f t="shared" si="45"/>
        <v>6865.379018886757</v>
      </c>
      <c r="D183" s="168">
        <f t="shared" si="45"/>
        <v>6942.0566443966864</v>
      </c>
      <c r="E183" s="168">
        <f t="shared" si="45"/>
        <v>7502.7990763010503</v>
      </c>
      <c r="F183" s="168">
        <f t="shared" si="45"/>
        <v>7444.3445032158652</v>
      </c>
      <c r="G183" s="168">
        <f t="shared" si="45"/>
        <v>7200.4314895460166</v>
      </c>
      <c r="H183" s="168">
        <f t="shared" si="45"/>
        <v>7160.8104494313066</v>
      </c>
      <c r="I183" s="168">
        <f t="shared" si="45"/>
        <v>7229.6086186609318</v>
      </c>
      <c r="J183" s="168">
        <f t="shared" si="45"/>
        <v>7524.0166782719298</v>
      </c>
      <c r="K183" s="168">
        <f t="shared" si="45"/>
        <v>7643.4985262096934</v>
      </c>
      <c r="L183" s="168">
        <f t="shared" si="45"/>
        <v>7416.2401992852929</v>
      </c>
      <c r="M183" s="168">
        <f t="shared" si="45"/>
        <v>7290.8978069717386</v>
      </c>
      <c r="N183" s="168">
        <f t="shared" si="45"/>
        <v>7580.5040254879841</v>
      </c>
      <c r="O183" s="168">
        <f t="shared" si="45"/>
        <v>7068.533288110435</v>
      </c>
      <c r="P183" s="168">
        <f t="shared" si="45"/>
        <v>6764.4460852756592</v>
      </c>
      <c r="Q183" s="168">
        <f t="shared" si="45"/>
        <v>6748.9475192052932</v>
      </c>
    </row>
    <row r="184" spans="1:17" ht="12" customHeight="1" x14ac:dyDescent="0.25">
      <c r="A184" s="158" t="s">
        <v>65</v>
      </c>
      <c r="B184" s="157">
        <f t="shared" ref="B184:Q184" si="46">B185</f>
        <v>5788.579726118327</v>
      </c>
      <c r="C184" s="157">
        <f t="shared" si="46"/>
        <v>5183.7566417841699</v>
      </c>
      <c r="D184" s="157">
        <f t="shared" si="46"/>
        <v>5180.4596003740935</v>
      </c>
      <c r="E184" s="157">
        <f t="shared" si="46"/>
        <v>5561.3040713220234</v>
      </c>
      <c r="F184" s="157">
        <f t="shared" si="46"/>
        <v>5781.006225506484</v>
      </c>
      <c r="G184" s="157">
        <f t="shared" si="46"/>
        <v>5151.5506485996748</v>
      </c>
      <c r="H184" s="157">
        <f t="shared" si="46"/>
        <v>5100.4358733155341</v>
      </c>
      <c r="I184" s="157">
        <f t="shared" si="46"/>
        <v>4709.4792583567687</v>
      </c>
      <c r="J184" s="157">
        <f t="shared" si="46"/>
        <v>5382.7826278335842</v>
      </c>
      <c r="K184" s="157">
        <f t="shared" si="46"/>
        <v>5324.0961444186096</v>
      </c>
      <c r="L184" s="157">
        <f t="shared" si="46"/>
        <v>5371.5958030074589</v>
      </c>
      <c r="M184" s="157">
        <f t="shared" si="46"/>
        <v>5197.3187978314872</v>
      </c>
      <c r="N184" s="157">
        <f t="shared" si="46"/>
        <v>5381.8034823260523</v>
      </c>
      <c r="O184" s="157">
        <f t="shared" si="46"/>
        <v>5037.0718026698269</v>
      </c>
      <c r="P184" s="157">
        <f t="shared" si="46"/>
        <v>4692.5622071739972</v>
      </c>
      <c r="Q184" s="157">
        <f t="shared" si="46"/>
        <v>4723.5483035983279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5788.579726118327</v>
      </c>
      <c r="C185" s="156">
        <f t="shared" si="47"/>
        <v>5183.7566417841699</v>
      </c>
      <c r="D185" s="156">
        <f t="shared" si="47"/>
        <v>5180.4596003740935</v>
      </c>
      <c r="E185" s="156">
        <f t="shared" si="47"/>
        <v>5561.3040713220234</v>
      </c>
      <c r="F185" s="156">
        <f t="shared" si="47"/>
        <v>5781.006225506484</v>
      </c>
      <c r="G185" s="156">
        <f t="shared" si="47"/>
        <v>5151.5506485996748</v>
      </c>
      <c r="H185" s="156">
        <f t="shared" si="47"/>
        <v>5100.4358733155341</v>
      </c>
      <c r="I185" s="156">
        <f t="shared" si="47"/>
        <v>4709.4792583567687</v>
      </c>
      <c r="J185" s="156">
        <f t="shared" si="47"/>
        <v>5382.7826278335842</v>
      </c>
      <c r="K185" s="156">
        <f t="shared" si="47"/>
        <v>5324.0961444186096</v>
      </c>
      <c r="L185" s="156">
        <f t="shared" si="47"/>
        <v>5371.5958030074589</v>
      </c>
      <c r="M185" s="156">
        <f t="shared" si="47"/>
        <v>5197.3187978314872</v>
      </c>
      <c r="N185" s="156">
        <f t="shared" si="47"/>
        <v>5381.8034823260523</v>
      </c>
      <c r="O185" s="156">
        <f t="shared" si="47"/>
        <v>5037.0718026698269</v>
      </c>
      <c r="P185" s="156">
        <f t="shared" si="47"/>
        <v>4692.5622071739972</v>
      </c>
      <c r="Q185" s="156">
        <f t="shared" si="47"/>
        <v>4723.5483035983279</v>
      </c>
    </row>
    <row r="186" spans="1:17" ht="12" customHeight="1" x14ac:dyDescent="0.25">
      <c r="A186" s="158" t="s">
        <v>112</v>
      </c>
      <c r="B186" s="157">
        <f t="shared" ref="B186:Q186" si="48">B187</f>
        <v>477.58380019475874</v>
      </c>
      <c r="C186" s="157">
        <f t="shared" si="48"/>
        <v>481.41902449900516</v>
      </c>
      <c r="D186" s="157">
        <f t="shared" si="48"/>
        <v>483.56711335356761</v>
      </c>
      <c r="E186" s="157">
        <f t="shared" si="48"/>
        <v>486.73621332040523</v>
      </c>
      <c r="F186" s="157">
        <f t="shared" si="48"/>
        <v>490.27946300326249</v>
      </c>
      <c r="G186" s="157">
        <f t="shared" si="48"/>
        <v>493.78513235028981</v>
      </c>
      <c r="H186" s="157">
        <f t="shared" si="48"/>
        <v>497.98983014669824</v>
      </c>
      <c r="I186" s="157">
        <f t="shared" si="48"/>
        <v>502.27273871727436</v>
      </c>
      <c r="J186" s="157">
        <f t="shared" si="48"/>
        <v>509.42429127443404</v>
      </c>
      <c r="K186" s="157">
        <f t="shared" si="48"/>
        <v>512.16635379581066</v>
      </c>
      <c r="L186" s="157">
        <f t="shared" si="48"/>
        <v>519.37581229013608</v>
      </c>
      <c r="M186" s="157">
        <f t="shared" si="48"/>
        <v>522.99264935799999</v>
      </c>
      <c r="N186" s="157">
        <f t="shared" si="48"/>
        <v>536.49306065885776</v>
      </c>
      <c r="O186" s="157">
        <f t="shared" si="48"/>
        <v>542.47805669167053</v>
      </c>
      <c r="P186" s="157">
        <f t="shared" si="48"/>
        <v>540.45450221588987</v>
      </c>
      <c r="Q186" s="157">
        <f t="shared" si="48"/>
        <v>543.05581915422977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477.58380019475874</v>
      </c>
      <c r="C187" s="156">
        <f t="shared" si="49"/>
        <v>481.41902449900516</v>
      </c>
      <c r="D187" s="156">
        <f t="shared" si="49"/>
        <v>483.56711335356761</v>
      </c>
      <c r="E187" s="156">
        <f t="shared" si="49"/>
        <v>486.73621332040523</v>
      </c>
      <c r="F187" s="156">
        <f t="shared" si="49"/>
        <v>490.27946300326249</v>
      </c>
      <c r="G187" s="156">
        <f t="shared" si="49"/>
        <v>493.78513235028981</v>
      </c>
      <c r="H187" s="156">
        <f t="shared" si="49"/>
        <v>497.98983014669824</v>
      </c>
      <c r="I187" s="156">
        <f t="shared" si="49"/>
        <v>502.27273871727436</v>
      </c>
      <c r="J187" s="156">
        <f t="shared" si="49"/>
        <v>509.42429127443404</v>
      </c>
      <c r="K187" s="156">
        <f t="shared" si="49"/>
        <v>512.16635379581066</v>
      </c>
      <c r="L187" s="156">
        <f t="shared" si="49"/>
        <v>519.37581229013608</v>
      </c>
      <c r="M187" s="156">
        <f t="shared" si="49"/>
        <v>522.99264935799999</v>
      </c>
      <c r="N187" s="156">
        <f t="shared" si="49"/>
        <v>536.49306065885776</v>
      </c>
      <c r="O187" s="156">
        <f t="shared" si="49"/>
        <v>542.47805669167053</v>
      </c>
      <c r="P187" s="156">
        <f t="shared" si="49"/>
        <v>540.45450221588987</v>
      </c>
      <c r="Q187" s="156">
        <f t="shared" si="49"/>
        <v>543.05581915422977</v>
      </c>
    </row>
    <row r="188" spans="1:17" ht="12" customHeight="1" x14ac:dyDescent="0.25">
      <c r="A188" s="158" t="s">
        <v>63</v>
      </c>
      <c r="B188" s="157">
        <f t="shared" si="49"/>
        <v>721.46991233982419</v>
      </c>
      <c r="C188" s="157">
        <f t="shared" si="49"/>
        <v>796.56767791494599</v>
      </c>
      <c r="D188" s="157">
        <f t="shared" si="49"/>
        <v>825.13725955543543</v>
      </c>
      <c r="E188" s="157">
        <f t="shared" si="49"/>
        <v>994.41935169491603</v>
      </c>
      <c r="F188" s="157">
        <f t="shared" si="49"/>
        <v>812.41603953285949</v>
      </c>
      <c r="G188" s="157">
        <f t="shared" si="49"/>
        <v>964.70746528918539</v>
      </c>
      <c r="H188" s="157">
        <f t="shared" si="49"/>
        <v>951.49921440076241</v>
      </c>
      <c r="I188" s="157">
        <f t="shared" si="49"/>
        <v>1419.1101555456057</v>
      </c>
      <c r="J188" s="157">
        <f t="shared" si="49"/>
        <v>1160.5654523627563</v>
      </c>
      <c r="K188" s="157">
        <f t="shared" si="49"/>
        <v>1305.5122415048522</v>
      </c>
      <c r="L188" s="157">
        <f t="shared" si="49"/>
        <v>1018.8476410987113</v>
      </c>
      <c r="M188" s="157">
        <f t="shared" si="49"/>
        <v>1053.6302285997699</v>
      </c>
      <c r="N188" s="157">
        <f t="shared" si="49"/>
        <v>1144.6726363487105</v>
      </c>
      <c r="O188" s="157">
        <f t="shared" si="49"/>
        <v>967.26653372592727</v>
      </c>
      <c r="P188" s="157">
        <f t="shared" si="49"/>
        <v>1011.2915375062338</v>
      </c>
      <c r="Q188" s="157">
        <f t="shared" si="49"/>
        <v>953.72014484663202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712.38726723544755</v>
      </c>
      <c r="C189" s="132">
        <f t="shared" si="50"/>
        <v>750.14749684448134</v>
      </c>
      <c r="D189" s="132">
        <f t="shared" si="50"/>
        <v>887.14923902979865</v>
      </c>
      <c r="E189" s="132">
        <f t="shared" si="50"/>
        <v>880.02850448075787</v>
      </c>
      <c r="F189" s="132">
        <f t="shared" si="50"/>
        <v>706.6659572460967</v>
      </c>
      <c r="G189" s="132">
        <f t="shared" si="50"/>
        <v>1007.6526633706115</v>
      </c>
      <c r="H189" s="132">
        <f t="shared" si="50"/>
        <v>888.76883399363862</v>
      </c>
      <c r="I189" s="132">
        <f t="shared" si="50"/>
        <v>1125.310055609375</v>
      </c>
      <c r="J189" s="132">
        <f t="shared" si="50"/>
        <v>930.58708437074858</v>
      </c>
      <c r="K189" s="132">
        <f t="shared" si="50"/>
        <v>891.46016908889658</v>
      </c>
      <c r="L189" s="132">
        <f t="shared" si="50"/>
        <v>894.22480745234452</v>
      </c>
      <c r="M189" s="132">
        <f t="shared" si="50"/>
        <v>900.84469050403209</v>
      </c>
      <c r="N189" s="132">
        <f t="shared" si="50"/>
        <v>893.31700229008948</v>
      </c>
      <c r="O189" s="132">
        <f t="shared" si="50"/>
        <v>912.19677509798441</v>
      </c>
      <c r="P189" s="132">
        <f t="shared" si="50"/>
        <v>913.88881789562765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733.4424899774117</v>
      </c>
      <c r="C193" s="162">
        <f t="shared" si="52"/>
        <v>828.777599474044</v>
      </c>
      <c r="D193" s="162">
        <f t="shared" si="52"/>
        <v>795.68156930511293</v>
      </c>
      <c r="E193" s="162">
        <f t="shared" si="52"/>
        <v>1014.0666346133783</v>
      </c>
      <c r="F193" s="162">
        <f t="shared" si="52"/>
        <v>831.03401176644434</v>
      </c>
      <c r="G193" s="162">
        <f t="shared" si="52"/>
        <v>963.36300394045918</v>
      </c>
      <c r="H193" s="162">
        <f t="shared" si="52"/>
        <v>953.07664501918737</v>
      </c>
      <c r="I193" s="162">
        <f t="shared" si="52"/>
        <v>1422.5329147700052</v>
      </c>
      <c r="J193" s="162">
        <f t="shared" si="52"/>
        <v>1161.9028739718124</v>
      </c>
      <c r="K193" s="162">
        <f t="shared" si="52"/>
        <v>1306.7482178404223</v>
      </c>
      <c r="L193" s="162">
        <f t="shared" si="52"/>
        <v>1018.9399657069197</v>
      </c>
      <c r="M193" s="162">
        <f t="shared" si="52"/>
        <v>1053.7304048896372</v>
      </c>
      <c r="N193" s="162">
        <f t="shared" si="52"/>
        <v>1144.7830446918797</v>
      </c>
      <c r="O193" s="162">
        <f t="shared" si="52"/>
        <v>967.28642455834358</v>
      </c>
      <c r="P193" s="162">
        <f t="shared" si="52"/>
        <v>1011.2970293149626</v>
      </c>
      <c r="Q193" s="162">
        <f t="shared" si="52"/>
        <v>953.72014484663202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48" t="s">
        <v>59</v>
      </c>
      <c r="B196" s="156">
        <f t="shared" si="53"/>
        <v>0</v>
      </c>
      <c r="C196" s="156">
        <f t="shared" si="53"/>
        <v>0</v>
      </c>
      <c r="D196" s="156">
        <f t="shared" si="53"/>
        <v>0</v>
      </c>
      <c r="E196" s="156">
        <f t="shared" si="53"/>
        <v>0</v>
      </c>
      <c r="F196" s="156">
        <f t="shared" si="53"/>
        <v>0</v>
      </c>
      <c r="G196" s="156">
        <f t="shared" si="53"/>
        <v>0</v>
      </c>
      <c r="H196" s="156">
        <f t="shared" si="53"/>
        <v>0</v>
      </c>
      <c r="I196" s="156">
        <f t="shared" si="53"/>
        <v>0</v>
      </c>
      <c r="J196" s="156">
        <f t="shared" si="53"/>
        <v>0</v>
      </c>
      <c r="K196" s="156">
        <f t="shared" si="53"/>
        <v>0</v>
      </c>
      <c r="L196" s="156">
        <f t="shared" si="53"/>
        <v>0</v>
      </c>
      <c r="M196" s="156">
        <f t="shared" si="53"/>
        <v>0</v>
      </c>
      <c r="N196" s="156">
        <f t="shared" si="53"/>
        <v>0</v>
      </c>
      <c r="O196" s="156">
        <f t="shared" si="53"/>
        <v>0</v>
      </c>
      <c r="P196" s="156">
        <f t="shared" si="53"/>
        <v>0</v>
      </c>
      <c r="Q196" s="156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385.73247866260971</v>
      </c>
      <c r="C197" s="157">
        <f t="shared" si="54"/>
        <v>403.63567468863556</v>
      </c>
      <c r="D197" s="157">
        <f t="shared" si="54"/>
        <v>452.89267111358947</v>
      </c>
      <c r="E197" s="157">
        <f t="shared" si="54"/>
        <v>460.33943996370522</v>
      </c>
      <c r="F197" s="157">
        <f t="shared" si="54"/>
        <v>360.64277517325939</v>
      </c>
      <c r="G197" s="157">
        <f t="shared" si="54"/>
        <v>590.38824330686623</v>
      </c>
      <c r="H197" s="157">
        <f t="shared" si="54"/>
        <v>610.88553156831233</v>
      </c>
      <c r="I197" s="157">
        <f t="shared" si="54"/>
        <v>598.74646604128213</v>
      </c>
      <c r="J197" s="157">
        <f t="shared" si="54"/>
        <v>471.24430680115529</v>
      </c>
      <c r="K197" s="157">
        <f t="shared" si="54"/>
        <v>501.72378649042133</v>
      </c>
      <c r="L197" s="157">
        <f t="shared" si="54"/>
        <v>506.42094288898613</v>
      </c>
      <c r="M197" s="157">
        <f t="shared" si="54"/>
        <v>516.95613118248161</v>
      </c>
      <c r="N197" s="157">
        <f t="shared" si="54"/>
        <v>517.534846154364</v>
      </c>
      <c r="O197" s="157">
        <f t="shared" si="54"/>
        <v>521.7168950230099</v>
      </c>
      <c r="P197" s="157">
        <f t="shared" si="54"/>
        <v>520.13783837953849</v>
      </c>
      <c r="Q197" s="157">
        <f t="shared" si="54"/>
        <v>528.62325160610328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382.1887011348847</v>
      </c>
      <c r="C198" s="156">
        <f t="shared" si="55"/>
        <v>417.4321925364892</v>
      </c>
      <c r="D198" s="156">
        <f t="shared" si="55"/>
        <v>429.61824539901573</v>
      </c>
      <c r="E198" s="156">
        <f t="shared" si="55"/>
        <v>503.63726822366743</v>
      </c>
      <c r="F198" s="156">
        <f t="shared" si="55"/>
        <v>317.23878823796349</v>
      </c>
      <c r="G198" s="156">
        <f t="shared" si="55"/>
        <v>857.6438913395466</v>
      </c>
      <c r="H198" s="156">
        <f t="shared" si="55"/>
        <v>442.0387713110058</v>
      </c>
      <c r="I198" s="156">
        <f t="shared" si="55"/>
        <v>693.31169385134274</v>
      </c>
      <c r="J198" s="156">
        <f t="shared" si="55"/>
        <v>368.14349645484396</v>
      </c>
      <c r="K198" s="156">
        <f t="shared" si="55"/>
        <v>571.34391360555992</v>
      </c>
      <c r="L198" s="156">
        <f t="shared" si="55"/>
        <v>493.08832779129017</v>
      </c>
      <c r="M198" s="156">
        <f t="shared" si="55"/>
        <v>498.99207990163734</v>
      </c>
      <c r="N198" s="156">
        <f t="shared" si="55"/>
        <v>479.64547373512607</v>
      </c>
      <c r="O198" s="156">
        <f t="shared" si="55"/>
        <v>504.04905649117978</v>
      </c>
      <c r="P198" s="156">
        <f t="shared" si="55"/>
        <v>506.45975937916762</v>
      </c>
      <c r="Q198" s="156">
        <f t="shared" si="55"/>
        <v>532.20616471740561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393.48449200450813</v>
      </c>
      <c r="C199" s="57">
        <f t="shared" si="56"/>
        <v>376.53537177320868</v>
      </c>
      <c r="D199" s="57">
        <f t="shared" si="56"/>
        <v>527.70332519614772</v>
      </c>
      <c r="E199" s="57">
        <f t="shared" si="56"/>
        <v>379.40891985162602</v>
      </c>
      <c r="F199" s="57">
        <f t="shared" si="56"/>
        <v>613.09453591936801</v>
      </c>
      <c r="G199" s="57">
        <f t="shared" si="56"/>
        <v>308.05334502504292</v>
      </c>
      <c r="H199" s="57">
        <f t="shared" si="56"/>
        <v>1227.1538130379511</v>
      </c>
      <c r="I199" s="57">
        <f t="shared" si="56"/>
        <v>256.29862374890888</v>
      </c>
      <c r="J199" s="57">
        <f t="shared" si="56"/>
        <v>960.82416633580749</v>
      </c>
      <c r="K199" s="57">
        <f t="shared" si="56"/>
        <v>169.67619739589705</v>
      </c>
      <c r="L199" s="57">
        <f t="shared" si="56"/>
        <v>550.29364561385557</v>
      </c>
      <c r="M199" s="57">
        <f t="shared" si="56"/>
        <v>568.02137808824716</v>
      </c>
      <c r="N199" s="57">
        <f t="shared" si="56"/>
        <v>609.29816998220554</v>
      </c>
      <c r="O199" s="57">
        <f t="shared" si="56"/>
        <v>566.99328802932848</v>
      </c>
      <c r="P199" s="57">
        <f t="shared" si="56"/>
        <v>551.87497600769211</v>
      </c>
      <c r="Q199" s="57">
        <f t="shared" si="56"/>
        <v>519.23459417752144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358.09102425114583</v>
      </c>
      <c r="C201" s="168">
        <f t="shared" si="57"/>
        <v>302.38038889880119</v>
      </c>
      <c r="D201" s="168">
        <f t="shared" si="57"/>
        <v>310.35092055137477</v>
      </c>
      <c r="E201" s="168">
        <f t="shared" si="57"/>
        <v>229.98740479939423</v>
      </c>
      <c r="F201" s="168">
        <f t="shared" si="57"/>
        <v>187.42567138236245</v>
      </c>
      <c r="G201" s="168">
        <f t="shared" si="57"/>
        <v>237.4291083377959</v>
      </c>
      <c r="H201" s="168">
        <f t="shared" si="57"/>
        <v>185.03675703076021</v>
      </c>
      <c r="I201" s="168">
        <f t="shared" si="57"/>
        <v>278.85782020105648</v>
      </c>
      <c r="J201" s="168">
        <f t="shared" si="57"/>
        <v>155.06308204688293</v>
      </c>
      <c r="K201" s="168">
        <f t="shared" si="57"/>
        <v>236.990525527682</v>
      </c>
      <c r="L201" s="168">
        <f t="shared" si="57"/>
        <v>188.93297756519607</v>
      </c>
      <c r="M201" s="168">
        <f t="shared" si="57"/>
        <v>184.05729352089483</v>
      </c>
      <c r="N201" s="168">
        <f t="shared" si="57"/>
        <v>168.69063034664316</v>
      </c>
      <c r="O201" s="168">
        <f t="shared" si="57"/>
        <v>179.18331467973374</v>
      </c>
      <c r="P201" s="168">
        <f t="shared" si="57"/>
        <v>174.07618406930203</v>
      </c>
      <c r="Q201" s="168">
        <f t="shared" si="57"/>
        <v>188.08958802392965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205.33132195944242</v>
      </c>
      <c r="C206" s="157">
        <f t="shared" si="61"/>
        <v>150.07048468838792</v>
      </c>
      <c r="D206" s="157">
        <f t="shared" si="61"/>
        <v>135.98168739553884</v>
      </c>
      <c r="E206" s="157">
        <f t="shared" si="61"/>
        <v>59.838974425450914</v>
      </c>
      <c r="F206" s="157">
        <f t="shared" si="61"/>
        <v>48.214718458901743</v>
      </c>
      <c r="G206" s="157">
        <f t="shared" si="61"/>
        <v>13.763206486034241</v>
      </c>
      <c r="H206" s="157">
        <f t="shared" si="61"/>
        <v>9.5839747654052907</v>
      </c>
      <c r="I206" s="157">
        <f t="shared" si="61"/>
        <v>5.6771914024074448</v>
      </c>
      <c r="J206" s="157">
        <f t="shared" si="61"/>
        <v>2.3376780865426121</v>
      </c>
      <c r="K206" s="157">
        <f t="shared" si="61"/>
        <v>1.1521294646659634</v>
      </c>
      <c r="L206" s="157">
        <f t="shared" si="61"/>
        <v>0.28570522108664348</v>
      </c>
      <c r="M206" s="157">
        <f t="shared" si="61"/>
        <v>0.25475410529875125</v>
      </c>
      <c r="N206" s="157">
        <f t="shared" si="61"/>
        <v>0.16923085253622269</v>
      </c>
      <c r="O206" s="157">
        <f t="shared" si="61"/>
        <v>0.13824353364262043</v>
      </c>
      <c r="P206" s="157">
        <f t="shared" si="61"/>
        <v>2.1526619489945404E-2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361.09991103212286</v>
      </c>
      <c r="C207" s="132">
        <f t="shared" ref="C207:Q207" si="62">IF(C153=0,0,C153*1000000/C$11)</f>
        <v>366.34853615106459</v>
      </c>
      <c r="D207" s="132">
        <f t="shared" si="62"/>
        <v>422.25892401772586</v>
      </c>
      <c r="E207" s="132">
        <f t="shared" si="62"/>
        <v>408.23478108029843</v>
      </c>
      <c r="F207" s="132">
        <f t="shared" si="62"/>
        <v>322.07431930546363</v>
      </c>
      <c r="G207" s="132">
        <f t="shared" si="62"/>
        <v>453.39178289570492</v>
      </c>
      <c r="H207" s="132">
        <f t="shared" si="62"/>
        <v>390.714134040825</v>
      </c>
      <c r="I207" s="132">
        <f t="shared" si="62"/>
        <v>492.99145806021863</v>
      </c>
      <c r="J207" s="132">
        <f t="shared" si="62"/>
        <v>404.31667079419617</v>
      </c>
      <c r="K207" s="132">
        <f t="shared" si="62"/>
        <v>387.1155001277636</v>
      </c>
      <c r="L207" s="132">
        <f t="shared" si="62"/>
        <v>385.94013615120753</v>
      </c>
      <c r="M207" s="132">
        <f t="shared" si="62"/>
        <v>388.79722370344422</v>
      </c>
      <c r="N207" s="132">
        <f t="shared" si="62"/>
        <v>385.44018973650077</v>
      </c>
      <c r="O207" s="132">
        <f t="shared" si="62"/>
        <v>382.87929077660152</v>
      </c>
      <c r="P207" s="132">
        <f t="shared" si="62"/>
        <v>381.8176498931615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0</v>
      </c>
      <c r="C208" s="132">
        <f t="shared" ref="C208:Q210" si="63">IF(C154=0,0,C154*1000000/C$12)</f>
        <v>0</v>
      </c>
      <c r="D208" s="132">
        <f t="shared" si="63"/>
        <v>0</v>
      </c>
      <c r="E208" s="132">
        <f t="shared" si="63"/>
        <v>0</v>
      </c>
      <c r="F208" s="132">
        <f t="shared" si="63"/>
        <v>0</v>
      </c>
      <c r="G208" s="132">
        <f t="shared" si="63"/>
        <v>0</v>
      </c>
      <c r="H208" s="132">
        <f t="shared" si="63"/>
        <v>0</v>
      </c>
      <c r="I208" s="132">
        <f t="shared" si="63"/>
        <v>0</v>
      </c>
      <c r="J208" s="132">
        <f t="shared" si="63"/>
        <v>0</v>
      </c>
      <c r="K208" s="132">
        <f t="shared" si="63"/>
        <v>0</v>
      </c>
      <c r="L208" s="132">
        <f t="shared" si="63"/>
        <v>0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0</v>
      </c>
      <c r="C209" s="165">
        <f t="shared" si="63"/>
        <v>0</v>
      </c>
      <c r="D209" s="165">
        <f t="shared" si="63"/>
        <v>0</v>
      </c>
      <c r="E209" s="165">
        <f t="shared" si="63"/>
        <v>0</v>
      </c>
      <c r="F209" s="165">
        <f t="shared" si="63"/>
        <v>0</v>
      </c>
      <c r="G209" s="165">
        <f t="shared" si="63"/>
        <v>0</v>
      </c>
      <c r="H209" s="165">
        <f t="shared" si="63"/>
        <v>0</v>
      </c>
      <c r="I209" s="165">
        <f t="shared" si="63"/>
        <v>0</v>
      </c>
      <c r="J209" s="165">
        <f t="shared" si="63"/>
        <v>0</v>
      </c>
      <c r="K209" s="165">
        <f t="shared" si="63"/>
        <v>0</v>
      </c>
      <c r="L209" s="165">
        <f t="shared" si="63"/>
        <v>0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152.75970229170341</v>
      </c>
      <c r="C215" s="157">
        <f t="shared" ref="C215:Q215" si="66">IF(C161=0,0,C161*1000000/C$5)</f>
        <v>152.30990421041326</v>
      </c>
      <c r="D215" s="157">
        <f t="shared" si="66"/>
        <v>174.3692331558359</v>
      </c>
      <c r="E215" s="157">
        <f t="shared" si="66"/>
        <v>170.14843037394331</v>
      </c>
      <c r="F215" s="157">
        <f t="shared" si="66"/>
        <v>139.2109529234607</v>
      </c>
      <c r="G215" s="157">
        <f t="shared" si="66"/>
        <v>223.66590185176165</v>
      </c>
      <c r="H215" s="157">
        <f t="shared" si="66"/>
        <v>175.45278226535493</v>
      </c>
      <c r="I215" s="157">
        <f t="shared" si="66"/>
        <v>273.18062879864902</v>
      </c>
      <c r="J215" s="157">
        <f t="shared" si="66"/>
        <v>152.72540396034032</v>
      </c>
      <c r="K215" s="157">
        <f t="shared" si="66"/>
        <v>235.83839606301603</v>
      </c>
      <c r="L215" s="157">
        <f t="shared" si="66"/>
        <v>188.64727234410944</v>
      </c>
      <c r="M215" s="157">
        <f t="shared" si="66"/>
        <v>183.80253941559607</v>
      </c>
      <c r="N215" s="157">
        <f t="shared" si="66"/>
        <v>168.52139949410693</v>
      </c>
      <c r="O215" s="157">
        <f t="shared" si="66"/>
        <v>179.04507114609112</v>
      </c>
      <c r="P215" s="157">
        <f t="shared" si="66"/>
        <v>174.05465744981208</v>
      </c>
      <c r="Q215" s="157">
        <f t="shared" si="66"/>
        <v>188.08958802392965</v>
      </c>
    </row>
    <row r="216" spans="1:17" ht="12" customHeight="1" x14ac:dyDescent="0.25">
      <c r="A216" s="23" t="s">
        <v>57</v>
      </c>
      <c r="B216" s="156">
        <f>IF(B162=0,0,B162*1000000/B$16)</f>
        <v>222.59270905362499</v>
      </c>
      <c r="C216" s="156">
        <f t="shared" ref="C216:Q216" si="67">IF(C162=0,0,C162*1000000/C$16)</f>
        <v>229.84949180844183</v>
      </c>
      <c r="D216" s="156">
        <f t="shared" si="67"/>
        <v>228.61743902654041</v>
      </c>
      <c r="E216" s="156">
        <f t="shared" si="67"/>
        <v>261.17784062400295</v>
      </c>
      <c r="F216" s="156">
        <f t="shared" si="67"/>
        <v>163.1454676366171</v>
      </c>
      <c r="G216" s="156">
        <f t="shared" si="67"/>
        <v>435.38601121825877</v>
      </c>
      <c r="H216" s="156">
        <f t="shared" si="67"/>
        <v>223.52378438311567</v>
      </c>
      <c r="I216" s="156">
        <f t="shared" si="67"/>
        <v>348.61806833019671</v>
      </c>
      <c r="J216" s="156">
        <f t="shared" si="67"/>
        <v>184.88790534212839</v>
      </c>
      <c r="K216" s="156">
        <f t="shared" si="67"/>
        <v>285.28642595930756</v>
      </c>
      <c r="L216" s="156">
        <f t="shared" si="67"/>
        <v>245.97589162628813</v>
      </c>
      <c r="M216" s="156">
        <f t="shared" si="67"/>
        <v>248.46174393690777</v>
      </c>
      <c r="N216" s="156">
        <f t="shared" si="67"/>
        <v>238.10442896264138</v>
      </c>
      <c r="O216" s="156">
        <f t="shared" si="67"/>
        <v>248.9123727769371</v>
      </c>
      <c r="P216" s="156">
        <f t="shared" si="67"/>
        <v>249.0687744402837</v>
      </c>
      <c r="Q216" s="156">
        <f t="shared" si="67"/>
        <v>259.86861033427704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200.75051036258242</v>
      </c>
      <c r="C219" s="184">
        <f>C165/RES_summary!C$19</f>
        <v>180.207684562807</v>
      </c>
      <c r="D219" s="184">
        <f>D165/RES_summary!D$19</f>
        <v>177.9143618774184</v>
      </c>
      <c r="E219" s="184">
        <f>E165/RES_summary!E$19</f>
        <v>180.45148387740082</v>
      </c>
      <c r="F219" s="184">
        <f>F165/RES_summary!F$19</f>
        <v>171.48244518112833</v>
      </c>
      <c r="G219" s="184">
        <f>G165/RES_summary!G$19</f>
        <v>160.78291662644472</v>
      </c>
      <c r="H219" s="184">
        <f>H165/RES_summary!H$19</f>
        <v>156.58612597250695</v>
      </c>
      <c r="I219" s="184">
        <f>I165/RES_summary!I$19</f>
        <v>161.06888101477628</v>
      </c>
      <c r="J219" s="184">
        <f>J165/RES_summary!J$19</f>
        <v>152.20039937510498</v>
      </c>
      <c r="K219" s="184">
        <f>K165/RES_summary!K$19</f>
        <v>150.13251271513482</v>
      </c>
      <c r="L219" s="184">
        <f>L165/RES_summary!L$19</f>
        <v>135.72883022735408</v>
      </c>
      <c r="M219" s="184">
        <f>M165/RES_summary!M$19</f>
        <v>130.92044433715847</v>
      </c>
      <c r="N219" s="184">
        <f>N165/RES_summary!N$19</f>
        <v>129.95287519852812</v>
      </c>
      <c r="O219" s="184">
        <f>O165/RES_summary!O$19</f>
        <v>115.67483834991359</v>
      </c>
      <c r="P219" s="184">
        <f>P165/RES_summary!P$19</f>
        <v>108.12919231408081</v>
      </c>
      <c r="Q219" s="184">
        <f>Q165/RES_summary!Q$19</f>
        <v>101.72680860394033</v>
      </c>
    </row>
    <row r="220" spans="1:17" ht="12" customHeight="1" x14ac:dyDescent="0.25">
      <c r="A220" s="158" t="s">
        <v>65</v>
      </c>
      <c r="B220" s="178">
        <f>B166/RES_summary!B$19</f>
        <v>138.29262058085831</v>
      </c>
      <c r="C220" s="178">
        <f>C166/RES_summary!C$19</f>
        <v>118.9657577667713</v>
      </c>
      <c r="D220" s="178">
        <f>D166/RES_summary!D$19</f>
        <v>115.03518516916546</v>
      </c>
      <c r="E220" s="178">
        <f>E166/RES_summary!E$19</f>
        <v>115.20677295448766</v>
      </c>
      <c r="F220" s="178">
        <f>F166/RES_summary!F$19</f>
        <v>117.97810815135112</v>
      </c>
      <c r="G220" s="178">
        <f>G166/RES_summary!G$19</f>
        <v>93.425423387310914</v>
      </c>
      <c r="H220" s="178">
        <f>H166/RES_summary!H$19</f>
        <v>91.796304202243761</v>
      </c>
      <c r="I220" s="178">
        <f>I166/RES_summary!I$19</f>
        <v>77.051822336726147</v>
      </c>
      <c r="J220" s="178">
        <f>J166/RES_summary!J$19</f>
        <v>86.627038003963392</v>
      </c>
      <c r="K220" s="178">
        <f>K166/RES_summary!K$19</f>
        <v>76.214151487042542</v>
      </c>
      <c r="L220" s="178">
        <f>L166/RES_summary!L$19</f>
        <v>73.971093324882247</v>
      </c>
      <c r="M220" s="178">
        <f>M166/RES_summary!M$19</f>
        <v>68.55844684481049</v>
      </c>
      <c r="N220" s="178">
        <f>N166/RES_summary!N$19</f>
        <v>65.899093107481121</v>
      </c>
      <c r="O220" s="178">
        <f>O166/RES_summary!O$19</f>
        <v>57.699514801675512</v>
      </c>
      <c r="P220" s="178">
        <f>P166/RES_summary!P$19</f>
        <v>49.810323416271501</v>
      </c>
      <c r="Q220" s="178">
        <f>Q166/RES_summary!Q$19</f>
        <v>45.380989331029681</v>
      </c>
    </row>
    <row r="221" spans="1:17" ht="12" customHeight="1" x14ac:dyDescent="0.25">
      <c r="A221" s="23" t="s">
        <v>60</v>
      </c>
      <c r="B221" s="177">
        <f>B167/RES_summary!B$19</f>
        <v>138.29262058085831</v>
      </c>
      <c r="C221" s="177">
        <f>C167/RES_summary!C$19</f>
        <v>118.9657577667713</v>
      </c>
      <c r="D221" s="177">
        <f>D167/RES_summary!D$19</f>
        <v>115.03518516916546</v>
      </c>
      <c r="E221" s="177">
        <f>E167/RES_summary!E$19</f>
        <v>115.20677295448766</v>
      </c>
      <c r="F221" s="177">
        <f>F167/RES_summary!F$19</f>
        <v>117.97810815135112</v>
      </c>
      <c r="G221" s="177">
        <f>G167/RES_summary!G$19</f>
        <v>93.425423387310914</v>
      </c>
      <c r="H221" s="177">
        <f>H167/RES_summary!H$19</f>
        <v>91.796304202243761</v>
      </c>
      <c r="I221" s="177">
        <f>I167/RES_summary!I$19</f>
        <v>77.051822336726147</v>
      </c>
      <c r="J221" s="177">
        <f>J167/RES_summary!J$19</f>
        <v>86.627038003963392</v>
      </c>
      <c r="K221" s="177">
        <f>K167/RES_summary!K$19</f>
        <v>76.214151487042542</v>
      </c>
      <c r="L221" s="177">
        <f>L167/RES_summary!L$19</f>
        <v>73.971093324882247</v>
      </c>
      <c r="M221" s="177">
        <f>M167/RES_summary!M$19</f>
        <v>68.55844684481049</v>
      </c>
      <c r="N221" s="177">
        <f>N167/RES_summary!N$19</f>
        <v>65.899093107481121</v>
      </c>
      <c r="O221" s="177">
        <f>O167/RES_summary!O$19</f>
        <v>57.699514801675512</v>
      </c>
      <c r="P221" s="177">
        <f>P167/RES_summary!P$19</f>
        <v>49.810323416271501</v>
      </c>
      <c r="Q221" s="177">
        <f>Q167/RES_summary!Q$19</f>
        <v>45.380989331029681</v>
      </c>
    </row>
    <row r="222" spans="1:17" ht="12" customHeight="1" x14ac:dyDescent="0.25">
      <c r="A222" s="158" t="s">
        <v>112</v>
      </c>
      <c r="B222" s="178">
        <f>B168/RES_summary!B$19</f>
        <v>7.7307926958985167</v>
      </c>
      <c r="C222" s="178">
        <f>C168/RES_summary!C$19</f>
        <v>7.0697389143023042</v>
      </c>
      <c r="D222" s="178">
        <f>D168/RES_summary!D$19</f>
        <v>6.8189576282279525</v>
      </c>
      <c r="E222" s="178">
        <f>E168/RES_summary!E$19</f>
        <v>6.4017270755230387</v>
      </c>
      <c r="F222" s="178">
        <f>F168/RES_summary!F$19</f>
        <v>6.3555460845516869</v>
      </c>
      <c r="G222" s="178">
        <f>G168/RES_summary!G$19</f>
        <v>6.0471103738482279</v>
      </c>
      <c r="H222" s="178">
        <f>H168/RES_summary!H$19</f>
        <v>6.0606651124908808</v>
      </c>
      <c r="I222" s="178">
        <f>I168/RES_summary!I$19</f>
        <v>5.7854014854958544</v>
      </c>
      <c r="J222" s="178">
        <f>J168/RES_summary!J$19</f>
        <v>5.7960973799936628</v>
      </c>
      <c r="K222" s="178">
        <f>K168/RES_summary!K$19</f>
        <v>5.4022854378642498</v>
      </c>
      <c r="L222" s="178">
        <f>L168/RES_summary!L$19</f>
        <v>5.3292646859941994</v>
      </c>
      <c r="M222" s="178">
        <f>M168/RES_summary!M$19</f>
        <v>5.2033828888743709</v>
      </c>
      <c r="N222" s="178">
        <f>N168/RES_summary!N$19</f>
        <v>5.0686618334843887</v>
      </c>
      <c r="O222" s="178">
        <f>O168/RES_summary!O$19</f>
        <v>4.8944220675461283</v>
      </c>
      <c r="P222" s="178">
        <f>P168/RES_summary!P$19</f>
        <v>4.6268055956349832</v>
      </c>
      <c r="Q222" s="178">
        <f>Q168/RES_summary!Q$19</f>
        <v>4.3385061502714599</v>
      </c>
    </row>
    <row r="223" spans="1:17" ht="12" customHeight="1" x14ac:dyDescent="0.25">
      <c r="A223" s="23" t="s">
        <v>60</v>
      </c>
      <c r="B223" s="177">
        <f>B169/RES_summary!B$19</f>
        <v>7.7307926958985167</v>
      </c>
      <c r="C223" s="177">
        <f>C169/RES_summary!C$19</f>
        <v>7.0697389143023042</v>
      </c>
      <c r="D223" s="177">
        <f>D169/RES_summary!D$19</f>
        <v>6.8189576282279525</v>
      </c>
      <c r="E223" s="177">
        <f>E169/RES_summary!E$19</f>
        <v>6.4017270755230387</v>
      </c>
      <c r="F223" s="177">
        <f>F169/RES_summary!F$19</f>
        <v>6.3555460845516869</v>
      </c>
      <c r="G223" s="177">
        <f>G169/RES_summary!G$19</f>
        <v>6.0471103738482279</v>
      </c>
      <c r="H223" s="177">
        <f>H169/RES_summary!H$19</f>
        <v>6.0606651124908808</v>
      </c>
      <c r="I223" s="177">
        <f>I169/RES_summary!I$19</f>
        <v>5.7854014854958544</v>
      </c>
      <c r="J223" s="177">
        <f>J169/RES_summary!J$19</f>
        <v>5.7960973799936628</v>
      </c>
      <c r="K223" s="177">
        <f>K169/RES_summary!K$19</f>
        <v>5.4022854378642498</v>
      </c>
      <c r="L223" s="177">
        <f>L169/RES_summary!L$19</f>
        <v>5.3292646859941994</v>
      </c>
      <c r="M223" s="177">
        <f>M169/RES_summary!M$19</f>
        <v>5.2033828888743709</v>
      </c>
      <c r="N223" s="177">
        <f>N169/RES_summary!N$19</f>
        <v>5.0686618334843887</v>
      </c>
      <c r="O223" s="177">
        <f>O169/RES_summary!O$19</f>
        <v>4.8944220675461283</v>
      </c>
      <c r="P223" s="177">
        <f>P169/RES_summary!P$19</f>
        <v>4.6268055956349832</v>
      </c>
      <c r="Q223" s="177">
        <f>Q169/RES_summary!Q$19</f>
        <v>4.3385061502714599</v>
      </c>
    </row>
    <row r="224" spans="1:17" ht="12" customHeight="1" x14ac:dyDescent="0.25">
      <c r="A224" s="158" t="s">
        <v>63</v>
      </c>
      <c r="B224" s="178">
        <f>B170/RES_summary!B$19</f>
        <v>34.832225001539932</v>
      </c>
      <c r="C224" s="178">
        <f>C170/RES_summary!C$19</f>
        <v>34.384518147442719</v>
      </c>
      <c r="D224" s="178">
        <f>D170/RES_summary!D$19</f>
        <v>34.150793252756692</v>
      </c>
      <c r="E224" s="178">
        <f>E170/RES_summary!E$19</f>
        <v>37.285204414569989</v>
      </c>
      <c r="F224" s="178">
        <f>F170/RES_summary!F$19</f>
        <v>30.145007785438658</v>
      </c>
      <c r="G224" s="178">
        <f>G170/RES_summary!G$19</f>
        <v>34.010059621678373</v>
      </c>
      <c r="H224" s="178">
        <f>H170/RES_summary!H$19</f>
        <v>33.249282812087053</v>
      </c>
      <c r="I224" s="178">
        <f>I170/RES_summary!I$19</f>
        <v>48.838940205797073</v>
      </c>
      <c r="J224" s="178">
        <f>J170/RES_summary!J$19</f>
        <v>39.623391337559084</v>
      </c>
      <c r="K224" s="178">
        <f>K170/RES_summary!K$19</f>
        <v>43.97280879041196</v>
      </c>
      <c r="L224" s="178">
        <f>L170/RES_summary!L$19</f>
        <v>34.032658185191366</v>
      </c>
      <c r="M224" s="178">
        <f>M170/RES_summary!M$19</f>
        <v>34.866356908218194</v>
      </c>
      <c r="N224" s="178">
        <f>N170/RES_summary!N$19</f>
        <v>37.523923531837028</v>
      </c>
      <c r="O224" s="178">
        <f>O170/RES_summary!O$19</f>
        <v>31.27515877506616</v>
      </c>
      <c r="P224" s="178">
        <f>P170/RES_summary!P$19</f>
        <v>32.356960246592479</v>
      </c>
      <c r="Q224" s="178">
        <f>Q170/RES_summary!Q$19</f>
        <v>30.089200835186755</v>
      </c>
    </row>
    <row r="225" spans="1:17" ht="12" customHeight="1" x14ac:dyDescent="0.25">
      <c r="A225" s="167" t="s">
        <v>144</v>
      </c>
      <c r="B225" s="183">
        <f>B171/RES_summary!B$19</f>
        <v>38.018091725941566</v>
      </c>
      <c r="C225" s="183">
        <f>C171/RES_summary!C$19</f>
        <v>38.402853211953548</v>
      </c>
      <c r="D225" s="183">
        <f>D171/RES_summary!D$19</f>
        <v>44.111405727828156</v>
      </c>
      <c r="E225" s="183">
        <f>E171/RES_summary!E$19</f>
        <v>42.470802432879204</v>
      </c>
      <c r="F225" s="183">
        <f>F171/RES_summary!F$19</f>
        <v>33.321680655931281</v>
      </c>
      <c r="G225" s="183">
        <f>G171/RES_summary!G$19</f>
        <v>46.64670958926196</v>
      </c>
      <c r="H225" s="183">
        <f>H171/RES_summary!H$19</f>
        <v>40.003353850373287</v>
      </c>
      <c r="I225" s="183">
        <f>I171/RES_summary!I$19</f>
        <v>50.219096783447355</v>
      </c>
      <c r="J225" s="183">
        <f>J171/RES_summary!J$19</f>
        <v>40.946959736175614</v>
      </c>
      <c r="K225" s="183">
        <f>K171/RES_summary!K$19</f>
        <v>38.94722270609914</v>
      </c>
      <c r="L225" s="183">
        <f>L171/RES_summary!L$19</f>
        <v>38.590418174356884</v>
      </c>
      <c r="M225" s="183">
        <f>M171/RES_summary!M$19</f>
        <v>38.607716798324873</v>
      </c>
      <c r="N225" s="183">
        <f>N171/RES_summary!N$19</f>
        <v>38.037512820457522</v>
      </c>
      <c r="O225" s="183">
        <f>O171/RES_summary!O$19</f>
        <v>37.499584078274673</v>
      </c>
      <c r="P225" s="183">
        <f>P171/RES_summary!P$19</f>
        <v>37.113321112467688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30.632673410283232</v>
      </c>
      <c r="C229" s="180">
        <f>C175/RES_summary!C$19</f>
        <v>31.596285653700527</v>
      </c>
      <c r="D229" s="180">
        <f>D175/RES_summary!D$19</f>
        <v>29.419502327097742</v>
      </c>
      <c r="E229" s="180">
        <f>E175/RES_summary!E$19</f>
        <v>36.394548266387112</v>
      </c>
      <c r="F229" s="180">
        <f>F175/RES_summary!F$19</f>
        <v>29.585734392746293</v>
      </c>
      <c r="G229" s="180">
        <f>G175/RES_summary!G$19</f>
        <v>33.614451073626384</v>
      </c>
      <c r="H229" s="180">
        <f>H175/RES_summary!H$19</f>
        <v>33.079443598843596</v>
      </c>
      <c r="I229" s="180">
        <f>I175/RES_summary!I$19</f>
        <v>48.822861437756181</v>
      </c>
      <c r="J229" s="180">
        <f>J175/RES_summary!J$19</f>
        <v>39.615694226770664</v>
      </c>
      <c r="K229" s="180">
        <f>K175/RES_summary!K$19</f>
        <v>43.987810539917369</v>
      </c>
      <c r="L229" s="180">
        <f>L175/RES_summary!L$19</f>
        <v>34.029281649824661</v>
      </c>
      <c r="M229" s="180">
        <f>M175/RES_summary!M$19</f>
        <v>34.863903825567057</v>
      </c>
      <c r="N229" s="180">
        <f>N175/RES_summary!N$19</f>
        <v>37.523697936963707</v>
      </c>
      <c r="O229" s="180">
        <f>O175/RES_summary!O$19</f>
        <v>31.272910553834048</v>
      </c>
      <c r="P229" s="180">
        <f>P175/RES_summary!P$19</f>
        <v>32.356692071081326</v>
      </c>
      <c r="Q229" s="180">
        <f>Q175/RES_summary!Q$19</f>
        <v>30.089200835186755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48" t="s">
        <v>59</v>
      </c>
      <c r="B232" s="177">
        <f>B178/RES_summary!B$19</f>
        <v>0</v>
      </c>
      <c r="C232" s="177">
        <f>C178/RES_summary!C$19</f>
        <v>0</v>
      </c>
      <c r="D232" s="177">
        <f>D178/RES_summary!D$19</f>
        <v>0</v>
      </c>
      <c r="E232" s="177">
        <f>E178/RES_summary!E$19</f>
        <v>0</v>
      </c>
      <c r="F232" s="177">
        <f>F178/RES_summary!F$19</f>
        <v>0</v>
      </c>
      <c r="G232" s="177">
        <f>G178/RES_summary!G$19</f>
        <v>0</v>
      </c>
      <c r="H232" s="177">
        <f>H178/RES_summary!H$19</f>
        <v>0</v>
      </c>
      <c r="I232" s="177">
        <f>I178/RES_summary!I$19</f>
        <v>0</v>
      </c>
      <c r="J232" s="177">
        <f>J178/RES_summary!J$19</f>
        <v>0</v>
      </c>
      <c r="K232" s="177">
        <f>K178/RES_summary!K$19</f>
        <v>0</v>
      </c>
      <c r="L232" s="177">
        <f>L178/RES_summary!L$19</f>
        <v>0</v>
      </c>
      <c r="M232" s="177">
        <f>M178/RES_summary!M$19</f>
        <v>0</v>
      </c>
      <c r="N232" s="177">
        <f>N178/RES_summary!N$19</f>
        <v>0</v>
      </c>
      <c r="O232" s="177">
        <f>O178/RES_summary!O$19</f>
        <v>0</v>
      </c>
      <c r="P232" s="177">
        <f>P178/RES_summary!P$19</f>
        <v>0</v>
      </c>
      <c r="Q232" s="177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19.894872084285634</v>
      </c>
      <c r="C233" s="178">
        <f>C179/RES_summary!C$19</f>
        <v>19.787669734290663</v>
      </c>
      <c r="D233" s="178">
        <f>D179/RES_summary!D$19</f>
        <v>21.909425827268311</v>
      </c>
      <c r="E233" s="178">
        <f>E179/RES_summary!E$19</f>
        <v>21.557779432820112</v>
      </c>
      <c r="F233" s="178">
        <f>F179/RES_summary!F$19</f>
        <v>17.003783159786835</v>
      </c>
      <c r="G233" s="178">
        <f>G179/RES_summary!G$19</f>
        <v>27.300323243607224</v>
      </c>
      <c r="H233" s="178">
        <f>H179/RES_summary!H$19</f>
        <v>25.479873845685258</v>
      </c>
      <c r="I233" s="178">
        <f>I179/RES_summary!I$19</f>
        <v>29.392716986757215</v>
      </c>
      <c r="J233" s="178">
        <f>J179/RES_summary!J$19</f>
        <v>20.153872653588856</v>
      </c>
      <c r="K233" s="178">
        <f>K179/RES_summary!K$19</f>
        <v>24.543266999816048</v>
      </c>
      <c r="L233" s="178">
        <f>L179/RES_summary!L$19</f>
        <v>22.395814031286278</v>
      </c>
      <c r="M233" s="178">
        <f>M179/RES_summary!M$19</f>
        <v>22.292257695255422</v>
      </c>
      <c r="N233" s="178">
        <f>N179/RES_summary!N$19</f>
        <v>21.461196725725554</v>
      </c>
      <c r="O233" s="178">
        <f>O179/RES_summary!O$19</f>
        <v>21.805742705625793</v>
      </c>
      <c r="P233" s="178">
        <f>P179/RES_summary!P$19</f>
        <v>21.335103055581854</v>
      </c>
      <c r="Q233" s="178">
        <f>Q179/RES_summary!Q$19</f>
        <v>21.918112287452416</v>
      </c>
    </row>
    <row r="234" spans="1:17" ht="12" customHeight="1" x14ac:dyDescent="0.25">
      <c r="A234" s="23" t="s">
        <v>57</v>
      </c>
      <c r="B234" s="177">
        <f>B180/RES_summary!B$19</f>
        <v>23.435480795711754</v>
      </c>
      <c r="C234" s="177">
        <f>C180/RES_summary!C$19</f>
        <v>24.094203807933134</v>
      </c>
      <c r="D234" s="177">
        <f>D180/RES_summary!D$19</f>
        <v>23.882589652346585</v>
      </c>
      <c r="E234" s="177">
        <f>E180/RES_summary!E$19</f>
        <v>27.171698696604189</v>
      </c>
      <c r="F234" s="177">
        <f>F180/RES_summary!F$19</f>
        <v>16.878965031341153</v>
      </c>
      <c r="G234" s="177">
        <f>G180/RES_summary!G$19</f>
        <v>44.794205785588936</v>
      </c>
      <c r="H234" s="177">
        <f>H180/RES_summary!H$19</f>
        <v>22.885532571283985</v>
      </c>
      <c r="I234" s="177">
        <f>I180/RES_summary!I$19</f>
        <v>35.51234859690836</v>
      </c>
      <c r="J234" s="177">
        <f>J180/RES_summary!J$19</f>
        <v>18.72442608136615</v>
      </c>
      <c r="K234" s="177">
        <f>K180/RES_summary!K$19</f>
        <v>28.702322596736895</v>
      </c>
      <c r="L234" s="177">
        <f>L180/RES_summary!L$19</f>
        <v>24.595297636910601</v>
      </c>
      <c r="M234" s="177">
        <f>M180/RES_summary!M$19</f>
        <v>24.672348618545623</v>
      </c>
      <c r="N234" s="177">
        <f>N180/RES_summary!N$19</f>
        <v>23.497550360448333</v>
      </c>
      <c r="O234" s="177">
        <f>O180/RES_summary!O$19</f>
        <v>24.378728951725339</v>
      </c>
      <c r="P234" s="177">
        <f>P180/RES_summary!P$19</f>
        <v>24.209905978619865</v>
      </c>
      <c r="Q234" s="177">
        <f>Q180/RES_summary!Q$19</f>
        <v>25.068791917121754</v>
      </c>
    </row>
    <row r="235" spans="1:17" ht="12" customHeight="1" x14ac:dyDescent="0.25">
      <c r="A235" s="29" t="s">
        <v>140</v>
      </c>
      <c r="B235" s="176">
        <f>B181/RES_summary!B$19</f>
        <v>12.149790528040986</v>
      </c>
      <c r="C235" s="176">
        <f>C181/RES_summary!C$19</f>
        <v>11.328406375350101</v>
      </c>
      <c r="D235" s="176">
        <f>D181/RES_summary!D$19</f>
        <v>15.567113532373872</v>
      </c>
      <c r="E235" s="176">
        <f>E181/RES_summary!E$19</f>
        <v>11.064472397709693</v>
      </c>
      <c r="F235" s="176">
        <f>F181/RES_summary!F$19</f>
        <v>17.729766151766803</v>
      </c>
      <c r="G235" s="176">
        <f>G181/RES_summary!G$19</f>
        <v>8.8193909063396276</v>
      </c>
      <c r="H235" s="176">
        <f>H181/RES_summary!H$19</f>
        <v>34.948875420157798</v>
      </c>
      <c r="I235" s="176">
        <f>I181/RES_summary!I$19</f>
        <v>7.2317738044524669</v>
      </c>
      <c r="J235" s="176">
        <f>J181/RES_summary!J$19</f>
        <v>26.941678197409399</v>
      </c>
      <c r="K235" s="176">
        <f>K181/RES_summary!K$19</f>
        <v>4.7069862992115299</v>
      </c>
      <c r="L235" s="176">
        <f>L181/RES_summary!L$19</f>
        <v>15.158127375616186</v>
      </c>
      <c r="M235" s="176">
        <f>M181/RES_summary!M$19</f>
        <v>15.526527139498898</v>
      </c>
      <c r="N235" s="176">
        <f>N181/RES_summary!N$19</f>
        <v>16.529402766631303</v>
      </c>
      <c r="O235" s="176">
        <f>O181/RES_summary!O$19</f>
        <v>15.212093105060433</v>
      </c>
      <c r="P235" s="176">
        <f>P181/RES_summary!P$19</f>
        <v>14.664720758491603</v>
      </c>
      <c r="Q235" s="176">
        <f>Q181/RES_summary!Q$19</f>
        <v>13.662078498392804</v>
      </c>
    </row>
    <row r="237" spans="1:17" ht="12" customHeight="1" x14ac:dyDescent="0.25">
      <c r="A237" s="152" t="s">
        <v>71</v>
      </c>
      <c r="B237" s="184">
        <f>B183/RES_summary!B$19</f>
        <v>176.37569815637883</v>
      </c>
      <c r="C237" s="184">
        <f>C183/RES_summary!C$19</f>
        <v>163.50972050975042</v>
      </c>
      <c r="D237" s="184">
        <f>D183/RES_summary!D$19</f>
        <v>164.7670022356545</v>
      </c>
      <c r="E237" s="184">
        <f>E183/RES_summary!E$19</f>
        <v>177.34289979564645</v>
      </c>
      <c r="F237" s="184">
        <f>F183/RES_summary!F$19</f>
        <v>174.98760581580476</v>
      </c>
      <c r="G237" s="184">
        <f>G183/RES_summary!G$19</f>
        <v>168.31232458038451</v>
      </c>
      <c r="H237" s="184">
        <f>H183/RES_summary!H$19</f>
        <v>166.57487097835772</v>
      </c>
      <c r="I237" s="184">
        <f>I183/RES_summary!I$19</f>
        <v>167.32248888780055</v>
      </c>
      <c r="J237" s="184">
        <f>J183/RES_summary!J$19</f>
        <v>173.12500081171245</v>
      </c>
      <c r="K237" s="184">
        <f>K183/RES_summary!K$19</f>
        <v>174.71819937069495</v>
      </c>
      <c r="L237" s="184">
        <f>L183/RES_summary!L$19</f>
        <v>168.48193914533763</v>
      </c>
      <c r="M237" s="184">
        <f>M183/RES_summary!M$19</f>
        <v>164.49094693753037</v>
      </c>
      <c r="N237" s="184">
        <f>N183/RES_summary!N$19</f>
        <v>169.96645797058261</v>
      </c>
      <c r="O237" s="184">
        <f>O183/RES_summary!O$19</f>
        <v>157.29101233451237</v>
      </c>
      <c r="P237" s="184">
        <f>P183/RES_summary!P$19</f>
        <v>149.38812785746924</v>
      </c>
      <c r="Q237" s="184">
        <f>Q183/RES_summary!Q$19</f>
        <v>147.91957777518505</v>
      </c>
    </row>
    <row r="238" spans="1:17" ht="12" customHeight="1" x14ac:dyDescent="0.25">
      <c r="A238" s="158" t="s">
        <v>65</v>
      </c>
      <c r="B238" s="178">
        <f>B184/RES_summary!B$19</f>
        <v>138.46658391527257</v>
      </c>
      <c r="C238" s="178">
        <f>C184/RES_summary!C$19</f>
        <v>123.45925801866831</v>
      </c>
      <c r="D238" s="178">
        <f>D184/RES_summary!D$19</f>
        <v>122.95618464097642</v>
      </c>
      <c r="E238" s="178">
        <f>E184/RES_summary!E$19</f>
        <v>131.45197953772427</v>
      </c>
      <c r="F238" s="178">
        <f>F184/RES_summary!F$19</f>
        <v>135.88898769671945</v>
      </c>
      <c r="G238" s="178">
        <f>G184/RES_summary!G$19</f>
        <v>120.41909795520699</v>
      </c>
      <c r="H238" s="178">
        <f>H184/RES_summary!H$19</f>
        <v>118.64640930390719</v>
      </c>
      <c r="I238" s="178">
        <f>I184/RES_summary!I$19</f>
        <v>108.99646612124367</v>
      </c>
      <c r="J238" s="178">
        <f>J184/RES_summary!J$19</f>
        <v>123.85595176896825</v>
      </c>
      <c r="K238" s="178">
        <f>K184/RES_summary!K$19</f>
        <v>121.70035598745129</v>
      </c>
      <c r="L238" s="178">
        <f>L184/RES_summary!L$19</f>
        <v>122.03176446238494</v>
      </c>
      <c r="M238" s="178">
        <f>M184/RES_summary!M$19</f>
        <v>117.25742332776083</v>
      </c>
      <c r="N238" s="178">
        <f>N184/RES_summary!N$19</f>
        <v>120.66823951403704</v>
      </c>
      <c r="O238" s="178">
        <f>O184/RES_summary!O$19</f>
        <v>112.08635380924387</v>
      </c>
      <c r="P238" s="178">
        <f>P184/RES_summary!P$19</f>
        <v>103.63200092766651</v>
      </c>
      <c r="Q238" s="178">
        <f>Q184/RES_summary!Q$19</f>
        <v>103.52803436101259</v>
      </c>
    </row>
    <row r="239" spans="1:17" ht="12" customHeight="1" x14ac:dyDescent="0.25">
      <c r="A239" s="23" t="s">
        <v>60</v>
      </c>
      <c r="B239" s="177">
        <f>B185/RES_summary!B$19</f>
        <v>138.46658391527257</v>
      </c>
      <c r="C239" s="177">
        <f>C185/RES_summary!C$19</f>
        <v>123.45925801866831</v>
      </c>
      <c r="D239" s="177">
        <f>D185/RES_summary!D$19</f>
        <v>122.95618464097642</v>
      </c>
      <c r="E239" s="177">
        <f>E185/RES_summary!E$19</f>
        <v>131.45197953772427</v>
      </c>
      <c r="F239" s="177">
        <f>F185/RES_summary!F$19</f>
        <v>135.88898769671945</v>
      </c>
      <c r="G239" s="177">
        <f>G185/RES_summary!G$19</f>
        <v>120.41909795520699</v>
      </c>
      <c r="H239" s="177">
        <f>H185/RES_summary!H$19</f>
        <v>118.64640930390719</v>
      </c>
      <c r="I239" s="177">
        <f>I185/RES_summary!I$19</f>
        <v>108.99646612124367</v>
      </c>
      <c r="J239" s="177">
        <f>J185/RES_summary!J$19</f>
        <v>123.85595176896825</v>
      </c>
      <c r="K239" s="177">
        <f>K185/RES_summary!K$19</f>
        <v>121.70035598745129</v>
      </c>
      <c r="L239" s="177">
        <f>L185/RES_summary!L$19</f>
        <v>122.03176446238494</v>
      </c>
      <c r="M239" s="177">
        <f>M185/RES_summary!M$19</f>
        <v>117.25742332776083</v>
      </c>
      <c r="N239" s="177">
        <f>N185/RES_summary!N$19</f>
        <v>120.66823951403704</v>
      </c>
      <c r="O239" s="177">
        <f>O185/RES_summary!O$19</f>
        <v>112.08635380924387</v>
      </c>
      <c r="P239" s="177">
        <f>P185/RES_summary!P$19</f>
        <v>103.63200092766651</v>
      </c>
      <c r="Q239" s="177">
        <f>Q185/RES_summary!Q$19</f>
        <v>103.52803436101259</v>
      </c>
    </row>
    <row r="240" spans="1:17" ht="12" customHeight="1" x14ac:dyDescent="0.25">
      <c r="A240" s="158" t="s">
        <v>112</v>
      </c>
      <c r="B240" s="178">
        <f>B186/RES_summary!B$19</f>
        <v>11.424114459003402</v>
      </c>
      <c r="C240" s="178">
        <f>C186/RES_summary!C$19</f>
        <v>11.465745726107514</v>
      </c>
      <c r="D240" s="178">
        <f>D186/RES_summary!D$19</f>
        <v>11.477276508731322</v>
      </c>
      <c r="E240" s="178">
        <f>E186/RES_summary!E$19</f>
        <v>11.504934442193431</v>
      </c>
      <c r="F240" s="178">
        <f>F186/RES_summary!F$19</f>
        <v>11.52456463756317</v>
      </c>
      <c r="G240" s="178">
        <f>G186/RES_summary!G$19</f>
        <v>11.542380979497404</v>
      </c>
      <c r="H240" s="178">
        <f>H186/RES_summary!H$19</f>
        <v>11.584246265282504</v>
      </c>
      <c r="I240" s="178">
        <f>I186/RES_summary!I$19</f>
        <v>11.624629931659074</v>
      </c>
      <c r="J240" s="178">
        <f>J186/RES_summary!J$19</f>
        <v>11.721675351289665</v>
      </c>
      <c r="K240" s="178">
        <f>K186/RES_summary!K$19</f>
        <v>11.707306910129361</v>
      </c>
      <c r="L240" s="178">
        <f>L186/RES_summary!L$19</f>
        <v>11.79916529783649</v>
      </c>
      <c r="M240" s="178">
        <f>M186/RES_summary!M$19</f>
        <v>11.799309003070034</v>
      </c>
      <c r="N240" s="178">
        <f>N186/RES_summary!N$19</f>
        <v>12.02899239145421</v>
      </c>
      <c r="O240" s="178">
        <f>O186/RES_summary!O$19</f>
        <v>12.071375945815415</v>
      </c>
      <c r="P240" s="178">
        <f>P186/RES_summary!P$19</f>
        <v>11.935565050021699</v>
      </c>
      <c r="Q240" s="178">
        <f>Q186/RES_summary!Q$19</f>
        <v>11.902387335071444</v>
      </c>
    </row>
    <row r="241" spans="1:17" ht="12" customHeight="1" x14ac:dyDescent="0.25">
      <c r="A241" s="23" t="s">
        <v>60</v>
      </c>
      <c r="B241" s="177">
        <f>B187/RES_summary!B$19</f>
        <v>11.424114459003402</v>
      </c>
      <c r="C241" s="177">
        <f>C187/RES_summary!C$19</f>
        <v>11.465745726107514</v>
      </c>
      <c r="D241" s="177">
        <f>D187/RES_summary!D$19</f>
        <v>11.477276508731322</v>
      </c>
      <c r="E241" s="177">
        <f>E187/RES_summary!E$19</f>
        <v>11.504934442193431</v>
      </c>
      <c r="F241" s="177">
        <f>F187/RES_summary!F$19</f>
        <v>11.52456463756317</v>
      </c>
      <c r="G241" s="177">
        <f>G187/RES_summary!G$19</f>
        <v>11.542380979497404</v>
      </c>
      <c r="H241" s="177">
        <f>H187/RES_summary!H$19</f>
        <v>11.584246265282504</v>
      </c>
      <c r="I241" s="177">
        <f>I187/RES_summary!I$19</f>
        <v>11.624629931659074</v>
      </c>
      <c r="J241" s="177">
        <f>J187/RES_summary!J$19</f>
        <v>11.721675351289665</v>
      </c>
      <c r="K241" s="177">
        <f>K187/RES_summary!K$19</f>
        <v>11.707306910129361</v>
      </c>
      <c r="L241" s="177">
        <f>L187/RES_summary!L$19</f>
        <v>11.79916529783649</v>
      </c>
      <c r="M241" s="177">
        <f>M187/RES_summary!M$19</f>
        <v>11.799309003070034</v>
      </c>
      <c r="N241" s="177">
        <f>N187/RES_summary!N$19</f>
        <v>12.02899239145421</v>
      </c>
      <c r="O241" s="177">
        <f>O187/RES_summary!O$19</f>
        <v>12.071375945815415</v>
      </c>
      <c r="P241" s="177">
        <f>P187/RES_summary!P$19</f>
        <v>11.935565050021699</v>
      </c>
      <c r="Q241" s="177">
        <f>Q187/RES_summary!Q$19</f>
        <v>11.902387335071444</v>
      </c>
    </row>
    <row r="242" spans="1:17" ht="12" customHeight="1" x14ac:dyDescent="0.25">
      <c r="A242" s="158" t="s">
        <v>63</v>
      </c>
      <c r="B242" s="178">
        <f>B188/RES_summary!B$19</f>
        <v>17.258028546898263</v>
      </c>
      <c r="C242" s="178">
        <f>C188/RES_summary!C$19</f>
        <v>18.971502960676105</v>
      </c>
      <c r="D242" s="178">
        <f>D188/RES_summary!D$19</f>
        <v>19.584310479464222</v>
      </c>
      <c r="E242" s="178">
        <f>E188/RES_summary!E$19</f>
        <v>23.504989224558436</v>
      </c>
      <c r="F242" s="178">
        <f>F188/RES_summary!F$19</f>
        <v>19.096743524268753</v>
      </c>
      <c r="G242" s="178">
        <f>G188/RES_summary!G$19</f>
        <v>22.550336915032695</v>
      </c>
      <c r="H242" s="178">
        <f>H188/RES_summary!H$19</f>
        <v>22.133787787582492</v>
      </c>
      <c r="I242" s="178">
        <f>I188/RES_summary!I$19</f>
        <v>32.843969259822089</v>
      </c>
      <c r="J242" s="178">
        <f>J188/RES_summary!J$19</f>
        <v>26.704206472930672</v>
      </c>
      <c r="K242" s="178">
        <f>K188/RES_summary!K$19</f>
        <v>29.841930015421575</v>
      </c>
      <c r="L242" s="178">
        <f>L188/RES_summary!L$19</f>
        <v>23.146152451009687</v>
      </c>
      <c r="M242" s="178">
        <f>M188/RES_summary!M$19</f>
        <v>23.77109631939387</v>
      </c>
      <c r="N242" s="178">
        <f>N188/RES_summary!N$19</f>
        <v>25.665305747728933</v>
      </c>
      <c r="O242" s="178">
        <f>O188/RES_summary!O$19</f>
        <v>21.523889905555873</v>
      </c>
      <c r="P242" s="178">
        <f>P188/RES_summary!P$19</f>
        <v>22.333676342695167</v>
      </c>
      <c r="Q242" s="178">
        <f>Q188/RES_summary!Q$19</f>
        <v>20.903093517908104</v>
      </c>
    </row>
    <row r="243" spans="1:17" ht="12" customHeight="1" x14ac:dyDescent="0.25">
      <c r="A243" s="167" t="s">
        <v>144</v>
      </c>
      <c r="B243" s="183">
        <f>B189/RES_summary!B$19</f>
        <v>17.040765781242076</v>
      </c>
      <c r="C243" s="183">
        <f>C189/RES_summary!C$19</f>
        <v>17.865933870905085</v>
      </c>
      <c r="D243" s="183">
        <f>D189/RES_summary!D$19</f>
        <v>21.056140584586874</v>
      </c>
      <c r="E243" s="183">
        <f>E189/RES_summary!E$19</f>
        <v>20.801144386287632</v>
      </c>
      <c r="F243" s="183">
        <f>F189/RES_summary!F$19</f>
        <v>16.610970101747665</v>
      </c>
      <c r="G243" s="183">
        <f>G189/RES_summary!G$19</f>
        <v>23.554194271240334</v>
      </c>
      <c r="H243" s="183">
        <f>H189/RES_summary!H$19</f>
        <v>20.674552817388605</v>
      </c>
      <c r="I243" s="183">
        <f>I189/RES_summary!I$19</f>
        <v>26.044242393567476</v>
      </c>
      <c r="J243" s="183">
        <f>J189/RES_summary!J$19</f>
        <v>21.412484398434007</v>
      </c>
      <c r="K243" s="183">
        <f>K189/RES_summary!K$19</f>
        <v>20.37735927073485</v>
      </c>
      <c r="L243" s="183">
        <f>L189/RES_summary!L$19</f>
        <v>20.314974372857613</v>
      </c>
      <c r="M243" s="183">
        <f>M189/RES_summary!M$19</f>
        <v>20.324080807024963</v>
      </c>
      <c r="N243" s="183">
        <f>N189/RES_summary!N$19</f>
        <v>20.02952919932936</v>
      </c>
      <c r="O243" s="183">
        <f>O189/RES_summary!O$19</f>
        <v>20.298461980051698</v>
      </c>
      <c r="P243" s="183">
        <f>P189/RES_summary!P$19</f>
        <v>20.182604437114076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17.54442037435415</v>
      </c>
      <c r="C247" s="180">
        <f>C193/RES_summary!C$19</f>
        <v>19.738632533170282</v>
      </c>
      <c r="D247" s="180">
        <f>D193/RES_summary!D$19</f>
        <v>18.885191179530963</v>
      </c>
      <c r="E247" s="180">
        <f>E193/RES_summary!E$19</f>
        <v>23.969390055559145</v>
      </c>
      <c r="F247" s="180">
        <f>F193/RES_summary!F$19</f>
        <v>19.534379690205562</v>
      </c>
      <c r="G247" s="180">
        <f>G193/RES_summary!G$19</f>
        <v>22.518909713032215</v>
      </c>
      <c r="H247" s="180">
        <f>H193/RES_summary!H$19</f>
        <v>22.170482000283275</v>
      </c>
      <c r="I247" s="180">
        <f>I193/RES_summary!I$19</f>
        <v>32.923185801477189</v>
      </c>
      <c r="J247" s="180">
        <f>J193/RES_summary!J$19</f>
        <v>26.734980077915107</v>
      </c>
      <c r="K247" s="180">
        <f>K193/RES_summary!K$19</f>
        <v>29.870182465405716</v>
      </c>
      <c r="L247" s="180">
        <f>L193/RES_summary!L$19</f>
        <v>23.148249878898188</v>
      </c>
      <c r="M247" s="180">
        <f>M193/RES_summary!M$19</f>
        <v>23.773356410430285</v>
      </c>
      <c r="N247" s="180">
        <f>N193/RES_summary!N$19</f>
        <v>25.667781271118379</v>
      </c>
      <c r="O247" s="180">
        <f>O193/RES_summary!O$19</f>
        <v>21.524332522013829</v>
      </c>
      <c r="P247" s="180">
        <f>P193/RES_summary!P$19</f>
        <v>22.333797625504463</v>
      </c>
      <c r="Q247" s="180">
        <f>Q193/RES_summary!Q$19</f>
        <v>20.903093517908104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48" t="s">
        <v>59</v>
      </c>
      <c r="B250" s="177">
        <f>B196/RES_summary!B$19</f>
        <v>0</v>
      </c>
      <c r="C250" s="177">
        <f>C196/RES_summary!C$19</f>
        <v>0</v>
      </c>
      <c r="D250" s="177">
        <f>D196/RES_summary!D$19</f>
        <v>0</v>
      </c>
      <c r="E250" s="177">
        <f>E196/RES_summary!E$19</f>
        <v>0</v>
      </c>
      <c r="F250" s="177">
        <f>F196/RES_summary!F$19</f>
        <v>0</v>
      </c>
      <c r="G250" s="177">
        <f>G196/RES_summary!G$19</f>
        <v>0</v>
      </c>
      <c r="H250" s="177">
        <f>H196/RES_summary!H$19</f>
        <v>0</v>
      </c>
      <c r="I250" s="177">
        <f>I196/RES_summary!I$19</f>
        <v>0</v>
      </c>
      <c r="J250" s="177">
        <f>J196/RES_summary!J$19</f>
        <v>0</v>
      </c>
      <c r="K250" s="177">
        <f>K196/RES_summary!K$19</f>
        <v>0</v>
      </c>
      <c r="L250" s="177">
        <f>L196/RES_summary!L$19</f>
        <v>0</v>
      </c>
      <c r="M250" s="177">
        <f>M196/RES_summary!M$19</f>
        <v>0</v>
      </c>
      <c r="N250" s="177">
        <f>N196/RES_summary!N$19</f>
        <v>0</v>
      </c>
      <c r="O250" s="177">
        <f>O196/RES_summary!O$19</f>
        <v>0</v>
      </c>
      <c r="P250" s="177">
        <f>P196/RES_summary!P$19</f>
        <v>0</v>
      </c>
      <c r="Q250" s="177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9.2269712352046014</v>
      </c>
      <c r="C251" s="178">
        <f>C197/RES_summary!C$19</f>
        <v>9.613213804298482</v>
      </c>
      <c r="D251" s="178">
        <f>D197/RES_summary!D$19</f>
        <v>10.74923060648254</v>
      </c>
      <c r="E251" s="178">
        <f>E197/RES_summary!E$19</f>
        <v>10.880996591170296</v>
      </c>
      <c r="F251" s="178">
        <f>F197/RES_summary!F$19</f>
        <v>8.4773099572533646</v>
      </c>
      <c r="G251" s="178">
        <f>G197/RES_summary!G$19</f>
        <v>13.800508730647403</v>
      </c>
      <c r="H251" s="178">
        <f>H197/RES_summary!H$19</f>
        <v>14.210427621585554</v>
      </c>
      <c r="I251" s="178">
        <f>I197/RES_summary!I$19</f>
        <v>13.857423575075673</v>
      </c>
      <c r="J251" s="178">
        <f>J197/RES_summary!J$19</f>
        <v>10.843167218523847</v>
      </c>
      <c r="K251" s="178">
        <f>K197/RES_summary!K$19</f>
        <v>11.468606457692738</v>
      </c>
      <c r="L251" s="178">
        <f>L197/RES_summary!L$19</f>
        <v>11.504856934106485</v>
      </c>
      <c r="M251" s="178">
        <f>M197/RES_summary!M$19</f>
        <v>11.663118287305625</v>
      </c>
      <c r="N251" s="178">
        <f>N197/RES_summary!N$19</f>
        <v>11.603920317362421</v>
      </c>
      <c r="O251" s="178">
        <f>O197/RES_summary!O$19</f>
        <v>11.609392673897196</v>
      </c>
      <c r="P251" s="178">
        <f>P197/RES_summary!P$19</f>
        <v>11.486885537085881</v>
      </c>
      <c r="Q251" s="178">
        <f>Q197/RES_summary!Q$19</f>
        <v>11.586062561192909</v>
      </c>
    </row>
    <row r="252" spans="1:17" ht="12" customHeight="1" x14ac:dyDescent="0.25">
      <c r="A252" s="23" t="s">
        <v>57</v>
      </c>
      <c r="B252" s="177">
        <f>B198/RES_summary!B$19</f>
        <v>9.1422017767818815</v>
      </c>
      <c r="C252" s="177">
        <f>C198/RES_summary!C$19</f>
        <v>9.9417994178683102</v>
      </c>
      <c r="D252" s="177">
        <f>D198/RES_summary!D$19</f>
        <v>10.196821205323005</v>
      </c>
      <c r="E252" s="177">
        <f>E198/RES_summary!E$19</f>
        <v>11.904422960500872</v>
      </c>
      <c r="F252" s="177">
        <f>F198/RES_summary!F$19</f>
        <v>7.4570509198879016</v>
      </c>
      <c r="G252" s="177">
        <f>G198/RES_summary!G$19</f>
        <v>20.047692589409959</v>
      </c>
      <c r="H252" s="177">
        <f>H198/RES_summary!H$19</f>
        <v>10.28271196654986</v>
      </c>
      <c r="I252" s="177">
        <f>I198/RES_summary!I$19</f>
        <v>16.046046793015776</v>
      </c>
      <c r="J252" s="177">
        <f>J198/RES_summary!J$19</f>
        <v>8.4708535145365662</v>
      </c>
      <c r="K252" s="177">
        <f>K198/RES_summary!K$19</f>
        <v>13.060011650982915</v>
      </c>
      <c r="L252" s="177">
        <f>L198/RES_summary!L$19</f>
        <v>11.201966954119767</v>
      </c>
      <c r="M252" s="177">
        <f>M198/RES_summary!M$19</f>
        <v>11.257828858725944</v>
      </c>
      <c r="N252" s="177">
        <f>N198/RES_summary!N$19</f>
        <v>10.75438281917323</v>
      </c>
      <c r="O252" s="177">
        <f>O198/RES_summary!O$19</f>
        <v>11.216242907861767</v>
      </c>
      <c r="P252" s="177">
        <f>P198/RES_summary!P$19</f>
        <v>11.184814593095394</v>
      </c>
      <c r="Q252" s="177">
        <f>Q198/RES_summary!Q$19</f>
        <v>11.664590804762867</v>
      </c>
    </row>
    <row r="253" spans="1:17" ht="12" customHeight="1" x14ac:dyDescent="0.25">
      <c r="A253" s="29" t="s">
        <v>140</v>
      </c>
      <c r="B253" s="176">
        <f>B199/RES_summary!B$19</f>
        <v>9.4124044255043025</v>
      </c>
      <c r="C253" s="176">
        <f>C199/RES_summary!C$19</f>
        <v>8.9677777776434606</v>
      </c>
      <c r="D253" s="176">
        <f>D199/RES_summary!D$19</f>
        <v>12.524832253066755</v>
      </c>
      <c r="E253" s="176">
        <f>E199/RES_summary!E$19</f>
        <v>8.9680501064402396</v>
      </c>
      <c r="F253" s="176">
        <f>F199/RES_summary!F$19</f>
        <v>14.411469664379016</v>
      </c>
      <c r="G253" s="176">
        <f>G199/RES_summary!G$19</f>
        <v>7.200842709385638</v>
      </c>
      <c r="H253" s="176">
        <f>H199/RES_summary!H$19</f>
        <v>28.546068845270213</v>
      </c>
      <c r="I253" s="176">
        <f>I199/RES_summary!I$19</f>
        <v>5.9317904863470252</v>
      </c>
      <c r="J253" s="176">
        <f>J199/RES_summary!J$19</f>
        <v>22.108229113469239</v>
      </c>
      <c r="K253" s="176">
        <f>K199/RES_summary!K$19</f>
        <v>3.8785275595230004</v>
      </c>
      <c r="L253" s="176">
        <f>L199/RES_summary!L$19</f>
        <v>12.501555777726098</v>
      </c>
      <c r="M253" s="176">
        <f>M199/RES_summary!M$19</f>
        <v>12.815208337326091</v>
      </c>
      <c r="N253" s="176">
        <f>N199/RES_summary!N$19</f>
        <v>13.661393945789362</v>
      </c>
      <c r="O253" s="176">
        <f>O199/RES_summary!O$19</f>
        <v>12.616895843302631</v>
      </c>
      <c r="P253" s="176">
        <f>P199/RES_summary!P$19</f>
        <v>12.187778339549766</v>
      </c>
      <c r="Q253" s="176">
        <f>Q199/RES_summary!Q$19</f>
        <v>11.38028732901638</v>
      </c>
    </row>
    <row r="255" spans="1:17" ht="12" customHeight="1" x14ac:dyDescent="0.25">
      <c r="A255" s="152" t="s">
        <v>195</v>
      </c>
      <c r="B255" s="184">
        <f>B201/RES_summary!B$19</f>
        <v>8.5657697060046729</v>
      </c>
      <c r="C255" s="184">
        <f>C201/RES_summary!C$19</f>
        <v>7.2016610795203873</v>
      </c>
      <c r="D255" s="184">
        <f>D201/RES_summary!D$19</f>
        <v>7.3660578470790981</v>
      </c>
      <c r="E255" s="184">
        <f>E201/RES_summary!E$19</f>
        <v>5.4361889301329835</v>
      </c>
      <c r="F255" s="184">
        <f>F201/RES_summary!F$19</f>
        <v>4.4056490789016314</v>
      </c>
      <c r="G255" s="184">
        <f>G201/RES_summary!G$19</f>
        <v>5.5499792207455583</v>
      </c>
      <c r="H255" s="184">
        <f>H201/RES_summary!H$19</f>
        <v>4.3043275822362332</v>
      </c>
      <c r="I255" s="184">
        <f>I201/RES_summary!I$19</f>
        <v>6.4539018614965862</v>
      </c>
      <c r="J255" s="184">
        <f>J201/RES_summary!J$19</f>
        <v>3.5679474611955411</v>
      </c>
      <c r="K255" s="184">
        <f>K201/RES_summary!K$19</f>
        <v>5.4172258614464939</v>
      </c>
      <c r="L255" s="184">
        <f>L201/RES_summary!L$19</f>
        <v>4.2921741439489045</v>
      </c>
      <c r="M255" s="184">
        <f>M201/RES_summary!M$19</f>
        <v>4.1525418821616897</v>
      </c>
      <c r="N255" s="184">
        <f>N201/RES_summary!N$19</f>
        <v>3.7823011288485011</v>
      </c>
      <c r="O255" s="184">
        <f>O201/RES_summary!O$19</f>
        <v>3.9872380606646272</v>
      </c>
      <c r="P255" s="184">
        <f>P201/RES_summary!P$19</f>
        <v>3.8443525034948243</v>
      </c>
      <c r="Q255" s="184">
        <f>Q201/RES_summary!Q$19</f>
        <v>4.1224401827448656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4.9116584840745441</v>
      </c>
      <c r="C260" s="178">
        <f>C206/RES_summary!C$19</f>
        <v>3.5741629035566342</v>
      </c>
      <c r="D260" s="178">
        <f>D206/RES_summary!D$19</f>
        <v>3.2274722231189745</v>
      </c>
      <c r="E260" s="178">
        <f>E206/RES_summary!E$19</f>
        <v>1.4144077613549548</v>
      </c>
      <c r="F260" s="178">
        <f>F206/RES_summary!F$19</f>
        <v>1.1333406379247537</v>
      </c>
      <c r="G260" s="178">
        <f>G206/RES_summary!G$19</f>
        <v>0.32171923039716382</v>
      </c>
      <c r="H260" s="178">
        <f>H206/RES_summary!H$19</f>
        <v>0.22294255256177162</v>
      </c>
      <c r="I260" s="178">
        <f>I206/RES_summary!I$19</f>
        <v>0.13139325314116118</v>
      </c>
      <c r="J260" s="178">
        <f>J206/RES_summary!J$19</f>
        <v>5.3789157830942444E-2</v>
      </c>
      <c r="K260" s="178">
        <f>K206/RES_summary!K$19</f>
        <v>2.6335844092610923E-2</v>
      </c>
      <c r="L260" s="178">
        <f>L206/RES_summary!L$19</f>
        <v>6.4906432881265104E-3</v>
      </c>
      <c r="M260" s="178">
        <f>M206/RES_summary!M$19</f>
        <v>5.7475423639520157E-3</v>
      </c>
      <c r="N260" s="178">
        <f>N206/RES_summary!N$19</f>
        <v>3.7944137339960245E-3</v>
      </c>
      <c r="O260" s="178">
        <f>O206/RES_summary!O$19</f>
        <v>3.0762344137111267E-3</v>
      </c>
      <c r="P260" s="178">
        <f>P206/RES_summary!P$19</f>
        <v>4.7540054930780119E-4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8.637744230613853</v>
      </c>
      <c r="C261" s="183">
        <f>C207/RES_summary!C$19</f>
        <v>8.7251623822117832</v>
      </c>
      <c r="D261" s="183">
        <f>D207/RES_summary!D$19</f>
        <v>10.022150587579972</v>
      </c>
      <c r="E261" s="183">
        <f>E207/RES_summary!E$19</f>
        <v>9.6494040607993572</v>
      </c>
      <c r="F261" s="183">
        <f>F207/RES_summary!F$19</f>
        <v>7.5707154613373548</v>
      </c>
      <c r="G261" s="183">
        <f>G207/RES_summary!G$19</f>
        <v>10.598173878275801</v>
      </c>
      <c r="H261" s="183">
        <f>H207/RES_summary!H$19</f>
        <v>9.0887975497857134</v>
      </c>
      <c r="I261" s="183">
        <f>I207/RES_summary!I$19</f>
        <v>11.409823423932464</v>
      </c>
      <c r="J261" s="183">
        <f>J207/RES_summary!J$19</f>
        <v>9.3031856457169155</v>
      </c>
      <c r="K261" s="183">
        <f>K207/RES_summary!K$19</f>
        <v>8.8488436151172678</v>
      </c>
      <c r="L261" s="183">
        <f>L207/RES_summary!L$19</f>
        <v>8.7677773083775605</v>
      </c>
      <c r="M261" s="183">
        <f>M207/RES_summary!M$19</f>
        <v>8.7717075711181014</v>
      </c>
      <c r="N261" s="183">
        <f>N207/RES_summary!N$19</f>
        <v>8.6421567205493446</v>
      </c>
      <c r="O261" s="183">
        <f>O207/RES_summary!O$19</f>
        <v>8.5199388322143363</v>
      </c>
      <c r="P261" s="183">
        <f>P207/RES_summary!P$19</f>
        <v>8.4321795430724666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3.6541112219301279</v>
      </c>
      <c r="C269" s="178">
        <f>C215/RES_summary!C$19</f>
        <v>3.627498175963753</v>
      </c>
      <c r="D269" s="178">
        <f>D215/RES_summary!D$19</f>
        <v>4.1385856239601226</v>
      </c>
      <c r="E269" s="178">
        <f>E215/RES_summary!E$19</f>
        <v>4.0217811687780287</v>
      </c>
      <c r="F269" s="178">
        <f>F215/RES_summary!F$19</f>
        <v>3.272308440976877</v>
      </c>
      <c r="G269" s="178">
        <f>G215/RES_summary!G$19</f>
        <v>5.2282599903483939</v>
      </c>
      <c r="H269" s="178">
        <f>H215/RES_summary!H$19</f>
        <v>4.0813850296744612</v>
      </c>
      <c r="I269" s="178">
        <f>I215/RES_summary!I$19</f>
        <v>6.3225086083554247</v>
      </c>
      <c r="J269" s="178">
        <f>J215/RES_summary!J$19</f>
        <v>3.5141583033645984</v>
      </c>
      <c r="K269" s="178">
        <f>K215/RES_summary!K$19</f>
        <v>5.3908900173538834</v>
      </c>
      <c r="L269" s="178">
        <f>L215/RES_summary!L$19</f>
        <v>4.2856835006607783</v>
      </c>
      <c r="M269" s="178">
        <f>M215/RES_summary!M$19</f>
        <v>4.1467943397977383</v>
      </c>
      <c r="N269" s="178">
        <f>N215/RES_summary!N$19</f>
        <v>3.7785067151145051</v>
      </c>
      <c r="O269" s="178">
        <f>O215/RES_summary!O$19</f>
        <v>3.984161826250916</v>
      </c>
      <c r="P269" s="178">
        <f>P215/RES_summary!P$19</f>
        <v>3.8438771029455165</v>
      </c>
      <c r="Q269" s="178">
        <f>Q215/RES_summary!Q$19</f>
        <v>4.1224401827448656</v>
      </c>
    </row>
    <row r="270" spans="1:17" ht="12" customHeight="1" x14ac:dyDescent="0.25">
      <c r="A270" s="23" t="s">
        <v>57</v>
      </c>
      <c r="B270" s="177">
        <f>B216/RES_summary!B$19</f>
        <v>5.324562066241044</v>
      </c>
      <c r="C270" s="177">
        <f>C216/RES_summary!C$19</f>
        <v>5.474224520090754</v>
      </c>
      <c r="D270" s="177">
        <f>D216/RES_summary!D$19</f>
        <v>5.4261455958588281</v>
      </c>
      <c r="E270" s="177">
        <f>E216/RES_summary!E$19</f>
        <v>6.1734340940742731</v>
      </c>
      <c r="F270" s="177">
        <f>F216/RES_summary!F$19</f>
        <v>3.8349158571448312</v>
      </c>
      <c r="G270" s="177">
        <f>G216/RES_summary!G$19</f>
        <v>10.177283367575908</v>
      </c>
      <c r="H270" s="177">
        <f>H216/RES_summary!H$19</f>
        <v>5.1996133408570717</v>
      </c>
      <c r="I270" s="177">
        <f>I216/RES_summary!I$19</f>
        <v>8.0684371645930142</v>
      </c>
      <c r="J270" s="177">
        <f>J216/RES_summary!J$19</f>
        <v>4.2542062479562919</v>
      </c>
      <c r="K270" s="177">
        <f>K216/RES_summary!K$19</f>
        <v>6.5211932046029482</v>
      </c>
      <c r="L270" s="177">
        <f>L216/RES_summary!L$19</f>
        <v>5.588073483406629</v>
      </c>
      <c r="M270" s="177">
        <f>M216/RES_summary!M$19</f>
        <v>5.6055795349170188</v>
      </c>
      <c r="N270" s="177">
        <f>N216/RES_summary!N$19</f>
        <v>5.3386643265166223</v>
      </c>
      <c r="O270" s="177">
        <f>O216/RES_summary!O$19</f>
        <v>5.5388688856462904</v>
      </c>
      <c r="P270" s="177">
        <f>P216/RES_summary!P$19</f>
        <v>5.5005121561068666</v>
      </c>
      <c r="Q270" s="177">
        <f>Q216/RES_summary!Q$19</f>
        <v>5.6956518047123179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7.9897538742304298E-3</v>
      </c>
      <c r="D275" s="168">
        <f t="shared" ref="D275:Q275" si="69">SUM(D276,D278,D280,D289)</f>
        <v>6.3169420911088139E-3</v>
      </c>
      <c r="E275" s="168">
        <f t="shared" si="69"/>
        <v>4.0521747222845281E-2</v>
      </c>
      <c r="F275" s="168">
        <f t="shared" si="69"/>
        <v>7.275285921414504E-3</v>
      </c>
      <c r="G275" s="168">
        <f t="shared" si="69"/>
        <v>0.36762114437178173</v>
      </c>
      <c r="H275" s="168">
        <f t="shared" si="69"/>
        <v>1.1513831471997344E-2</v>
      </c>
      <c r="I275" s="168">
        <f t="shared" si="69"/>
        <v>0.41029736218001378</v>
      </c>
      <c r="J275" s="168">
        <f t="shared" si="69"/>
        <v>4.7989255576758705E-2</v>
      </c>
      <c r="K275" s="168">
        <f t="shared" si="69"/>
        <v>0.544357246033771</v>
      </c>
      <c r="L275" s="168">
        <f t="shared" si="69"/>
        <v>0.21663177616320251</v>
      </c>
      <c r="M275" s="168">
        <f t="shared" si="69"/>
        <v>0.21634984347515623</v>
      </c>
      <c r="N275" s="168">
        <f t="shared" si="69"/>
        <v>0.38042921821636116</v>
      </c>
      <c r="O275" s="168">
        <f t="shared" si="69"/>
        <v>0.78785860650966066</v>
      </c>
      <c r="P275" s="168">
        <f t="shared" si="69"/>
        <v>1.0174893599882626</v>
      </c>
      <c r="Q275" s="168">
        <f t="shared" si="69"/>
        <v>2.6715984996009672</v>
      </c>
    </row>
    <row r="276" spans="1:17" ht="12" customHeight="1" x14ac:dyDescent="0.25">
      <c r="A276" s="158" t="s">
        <v>65</v>
      </c>
      <c r="B276" s="157"/>
      <c r="C276" s="157">
        <f>C277</f>
        <v>5.7297597309947604E-3</v>
      </c>
      <c r="D276" s="157">
        <f t="shared" ref="D276:Q276" si="70">D277</f>
        <v>4.42093923291083E-3</v>
      </c>
      <c r="E276" s="157">
        <f t="shared" si="70"/>
        <v>2.8076148279784677E-2</v>
      </c>
      <c r="F276" s="157">
        <f t="shared" si="70"/>
        <v>5.0230808625572557E-3</v>
      </c>
      <c r="G276" s="157">
        <f t="shared" si="70"/>
        <v>0.24519204530158067</v>
      </c>
      <c r="H276" s="157">
        <f t="shared" si="70"/>
        <v>6.3964254347411535E-3</v>
      </c>
      <c r="I276" s="157">
        <f t="shared" si="70"/>
        <v>0.23074033064074567</v>
      </c>
      <c r="J276" s="157">
        <f t="shared" si="70"/>
        <v>2.6105074485686199E-2</v>
      </c>
      <c r="K276" s="157">
        <f t="shared" si="70"/>
        <v>0.31902718083695275</v>
      </c>
      <c r="L276" s="157">
        <f t="shared" si="70"/>
        <v>0.12144727095766844</v>
      </c>
      <c r="M276" s="157">
        <f t="shared" si="70"/>
        <v>0.11416150803050212</v>
      </c>
      <c r="N276" s="157">
        <f t="shared" si="70"/>
        <v>0.19078867055302687</v>
      </c>
      <c r="O276" s="157">
        <f t="shared" si="70"/>
        <v>0.39324227829071712</v>
      </c>
      <c r="P276" s="157">
        <f t="shared" si="70"/>
        <v>0.47579188466182404</v>
      </c>
      <c r="Q276" s="157">
        <f t="shared" si="70"/>
        <v>1.2581339204660613</v>
      </c>
    </row>
    <row r="277" spans="1:17" ht="12" customHeight="1" x14ac:dyDescent="0.25">
      <c r="A277" s="23" t="s">
        <v>60</v>
      </c>
      <c r="B277" s="156"/>
      <c r="C277" s="156">
        <f>RES_hhdet_in_fec!C$145</f>
        <v>5.7297597309947604E-3</v>
      </c>
      <c r="D277" s="156">
        <f>RES_hhdet_in_fec!D$145</f>
        <v>4.42093923291083E-3</v>
      </c>
      <c r="E277" s="156">
        <f>RES_hhdet_in_fec!E$145</f>
        <v>2.8076148279784677E-2</v>
      </c>
      <c r="F277" s="156">
        <f>RES_hhdet_in_fec!F$145</f>
        <v>5.0230808625572557E-3</v>
      </c>
      <c r="G277" s="156">
        <f>RES_hhdet_in_fec!G$145</f>
        <v>0.24519204530158067</v>
      </c>
      <c r="H277" s="156">
        <f>RES_hhdet_in_fec!H$145</f>
        <v>6.3964254347411535E-3</v>
      </c>
      <c r="I277" s="156">
        <f>RES_hhdet_in_fec!I$145</f>
        <v>0.23074033064074567</v>
      </c>
      <c r="J277" s="156">
        <f>RES_hhdet_in_fec!J$145</f>
        <v>2.6105074485686199E-2</v>
      </c>
      <c r="K277" s="156">
        <f>RES_hhdet_in_fec!K$145</f>
        <v>0.31902718083695275</v>
      </c>
      <c r="L277" s="156">
        <f>RES_hhdet_in_fec!L$145</f>
        <v>0.12144727095766844</v>
      </c>
      <c r="M277" s="156">
        <f>RES_hhdet_in_fec!M$145</f>
        <v>0.11416150803050212</v>
      </c>
      <c r="N277" s="156">
        <f>RES_hhdet_in_fec!N$145</f>
        <v>0.19078867055302687</v>
      </c>
      <c r="O277" s="156">
        <f>RES_hhdet_in_fec!O$145</f>
        <v>0.39324227829071712</v>
      </c>
      <c r="P277" s="156">
        <f>RES_hhdet_in_fec!P$145</f>
        <v>0.47579188466182404</v>
      </c>
      <c r="Q277" s="156">
        <f>RES_hhdet_in_fec!Q$145</f>
        <v>1.2581339204660613</v>
      </c>
    </row>
    <row r="278" spans="1:17" ht="12" customHeight="1" x14ac:dyDescent="0.25">
      <c r="A278" s="158" t="s">
        <v>112</v>
      </c>
      <c r="B278" s="157"/>
      <c r="C278" s="157">
        <f>C279</f>
        <v>3.653988268274944E-4</v>
      </c>
      <c r="D278" s="157">
        <f t="shared" ref="D278:Q278" si="71">D279</f>
        <v>2.7710716584040935E-4</v>
      </c>
      <c r="E278" s="157">
        <f t="shared" si="71"/>
        <v>1.6131884753860673E-3</v>
      </c>
      <c r="F278" s="157">
        <f t="shared" si="71"/>
        <v>3.3154097868690096E-4</v>
      </c>
      <c r="G278" s="157">
        <f t="shared" si="71"/>
        <v>1.8666507805258369E-2</v>
      </c>
      <c r="H278" s="157">
        <f t="shared" si="71"/>
        <v>5.1841094358195765E-4</v>
      </c>
      <c r="I278" s="157">
        <f t="shared" si="71"/>
        <v>1.9879820549326261E-2</v>
      </c>
      <c r="J278" s="157">
        <f t="shared" si="71"/>
        <v>2.0534828985546848E-3</v>
      </c>
      <c r="K278" s="157">
        <f t="shared" si="71"/>
        <v>2.5546738860280901E-2</v>
      </c>
      <c r="L278" s="157">
        <f t="shared" si="71"/>
        <v>1.117277875001888E-2</v>
      </c>
      <c r="M278" s="157">
        <f t="shared" si="71"/>
        <v>1.1166506843662371E-2</v>
      </c>
      <c r="N278" s="157">
        <f t="shared" si="71"/>
        <v>1.8557187335671927E-2</v>
      </c>
      <c r="O278" s="157">
        <f t="shared" si="71"/>
        <v>4.4836930235411916E-2</v>
      </c>
      <c r="P278" s="157">
        <f t="shared" si="71"/>
        <v>5.6964361404568668E-2</v>
      </c>
      <c r="Q278" s="157">
        <f t="shared" si="71"/>
        <v>0.15804991848661687</v>
      </c>
    </row>
    <row r="279" spans="1:17" ht="12" customHeight="1" x14ac:dyDescent="0.25">
      <c r="A279" s="23" t="s">
        <v>60</v>
      </c>
      <c r="B279" s="156"/>
      <c r="C279" s="156">
        <f>RES_hhdet_in_fec!C$147</f>
        <v>3.653988268274944E-4</v>
      </c>
      <c r="D279" s="156">
        <f>RES_hhdet_in_fec!D$147</f>
        <v>2.7710716584040935E-4</v>
      </c>
      <c r="E279" s="156">
        <f>RES_hhdet_in_fec!E$147</f>
        <v>1.6131884753860673E-3</v>
      </c>
      <c r="F279" s="156">
        <f>RES_hhdet_in_fec!F$147</f>
        <v>3.3154097868690096E-4</v>
      </c>
      <c r="G279" s="156">
        <f>RES_hhdet_in_fec!G$147</f>
        <v>1.8666507805258369E-2</v>
      </c>
      <c r="H279" s="156">
        <f>RES_hhdet_in_fec!H$147</f>
        <v>5.1841094358195765E-4</v>
      </c>
      <c r="I279" s="156">
        <f>RES_hhdet_in_fec!I$147</f>
        <v>1.9879820549326261E-2</v>
      </c>
      <c r="J279" s="156">
        <f>RES_hhdet_in_fec!J$147</f>
        <v>2.0534828985546848E-3</v>
      </c>
      <c r="K279" s="156">
        <f>RES_hhdet_in_fec!K$147</f>
        <v>2.5546738860280901E-2</v>
      </c>
      <c r="L279" s="156">
        <f>RES_hhdet_in_fec!L$147</f>
        <v>1.117277875001888E-2</v>
      </c>
      <c r="M279" s="156">
        <f>RES_hhdet_in_fec!M$147</f>
        <v>1.1166506843662371E-2</v>
      </c>
      <c r="N279" s="156">
        <f>RES_hhdet_in_fec!N$147</f>
        <v>1.8557187335671927E-2</v>
      </c>
      <c r="O279" s="156">
        <f>RES_hhdet_in_fec!O$147</f>
        <v>4.4836930235411916E-2</v>
      </c>
      <c r="P279" s="156">
        <f>RES_hhdet_in_fec!P$147</f>
        <v>5.6964361404568668E-2</v>
      </c>
      <c r="Q279" s="156">
        <f>RES_hhdet_in_fec!Q$147</f>
        <v>0.15804991848661687</v>
      </c>
    </row>
    <row r="280" spans="1:17" ht="12" customHeight="1" x14ac:dyDescent="0.25">
      <c r="A280" s="158" t="s">
        <v>63</v>
      </c>
      <c r="B280" s="157"/>
      <c r="C280" s="157">
        <f>SUM(C281:C282,C285:C286)</f>
        <v>1.3786959803424499E-3</v>
      </c>
      <c r="D280" s="157">
        <f t="shared" ref="D280:Q280" si="72">SUM(D281:D282,D285:D286)</f>
        <v>1.0459776865746906E-3</v>
      </c>
      <c r="E280" s="157">
        <f t="shared" si="72"/>
        <v>8.2857217036032601E-3</v>
      </c>
      <c r="F280" s="157">
        <f t="shared" si="72"/>
        <v>1.1951218978722004E-3</v>
      </c>
      <c r="G280" s="157">
        <f t="shared" si="72"/>
        <v>8.2142688501215311E-2</v>
      </c>
      <c r="H280" s="157">
        <f t="shared" si="72"/>
        <v>2.2300089031490515E-3</v>
      </c>
      <c r="I280" s="157">
        <f t="shared" si="72"/>
        <v>0.13897961102440193</v>
      </c>
      <c r="J280" s="157">
        <f t="shared" si="72"/>
        <v>1.1766065684660936E-2</v>
      </c>
      <c r="K280" s="157">
        <f t="shared" si="72"/>
        <v>0.18033300312737929</v>
      </c>
      <c r="L280" s="157">
        <f t="shared" si="72"/>
        <v>5.7956460761948422E-2</v>
      </c>
      <c r="M280" s="157">
        <f t="shared" si="72"/>
        <v>6.2787397350712371E-2</v>
      </c>
      <c r="N280" s="157">
        <f t="shared" si="72"/>
        <v>0.11841919383039522</v>
      </c>
      <c r="O280" s="157">
        <f t="shared" si="72"/>
        <v>0.23466478525913878</v>
      </c>
      <c r="P280" s="157">
        <f t="shared" si="72"/>
        <v>0.33262165364561808</v>
      </c>
      <c r="Q280" s="157">
        <f t="shared" si="72"/>
        <v>0.86177770139811882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1.3786959803424499E-3</v>
      </c>
      <c r="D285" s="162">
        <f>RES_hhdet_in_fec!D$153</f>
        <v>1.0459776865746906E-3</v>
      </c>
      <c r="E285" s="162">
        <f>RES_hhdet_in_fec!E$153</f>
        <v>8.2857217036032601E-3</v>
      </c>
      <c r="F285" s="162">
        <f>RES_hhdet_in_fec!F$153</f>
        <v>1.1951218978722004E-3</v>
      </c>
      <c r="G285" s="162">
        <f>RES_hhdet_in_fec!G$153</f>
        <v>8.2142688501215311E-2</v>
      </c>
      <c r="H285" s="162">
        <f>RES_hhdet_in_fec!H$153</f>
        <v>2.2300089031490515E-3</v>
      </c>
      <c r="I285" s="162">
        <f>RES_hhdet_in_fec!I$153</f>
        <v>0.13897961102440193</v>
      </c>
      <c r="J285" s="162">
        <f>RES_hhdet_in_fec!J$153</f>
        <v>1.1766065684660936E-2</v>
      </c>
      <c r="K285" s="162">
        <f>RES_hhdet_in_fec!K$153</f>
        <v>0.18033300312737929</v>
      </c>
      <c r="L285" s="162">
        <f>RES_hhdet_in_fec!L$153</f>
        <v>5.7956460761948422E-2</v>
      </c>
      <c r="M285" s="162">
        <f>RES_hhdet_in_fec!M$153</f>
        <v>6.2787397350712371E-2</v>
      </c>
      <c r="N285" s="162">
        <f>RES_hhdet_in_fec!N$153</f>
        <v>0.11841919383039522</v>
      </c>
      <c r="O285" s="162">
        <f>RES_hhdet_in_fec!O$153</f>
        <v>0.23466478525913878</v>
      </c>
      <c r="P285" s="162">
        <f>RES_hhdet_in_fec!P$153</f>
        <v>0.33262165364561808</v>
      </c>
      <c r="Q285" s="162">
        <f>RES_hhdet_in_fec!Q$153</f>
        <v>0.86177770139811882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4">SUM(D287:D288)</f>
        <v>0</v>
      </c>
      <c r="E286" s="160">
        <f t="shared" si="74"/>
        <v>0</v>
      </c>
      <c r="F286" s="160">
        <f t="shared" si="74"/>
        <v>0</v>
      </c>
      <c r="G286" s="160">
        <f t="shared" si="74"/>
        <v>0</v>
      </c>
      <c r="H286" s="160">
        <f t="shared" si="74"/>
        <v>0</v>
      </c>
      <c r="I286" s="160">
        <f t="shared" si="74"/>
        <v>0</v>
      </c>
      <c r="J286" s="160">
        <f t="shared" si="74"/>
        <v>0</v>
      </c>
      <c r="K286" s="160">
        <f t="shared" si="74"/>
        <v>0</v>
      </c>
      <c r="L286" s="160">
        <f t="shared" si="74"/>
        <v>0</v>
      </c>
      <c r="M286" s="160">
        <f t="shared" si="74"/>
        <v>0</v>
      </c>
      <c r="N286" s="160">
        <f t="shared" si="74"/>
        <v>0</v>
      </c>
      <c r="O286" s="160">
        <f t="shared" si="74"/>
        <v>0</v>
      </c>
      <c r="P286" s="160">
        <f t="shared" si="74"/>
        <v>0</v>
      </c>
      <c r="Q286" s="160">
        <f t="shared" si="74"/>
        <v>0</v>
      </c>
    </row>
    <row r="287" spans="1:17" ht="12" customHeight="1" x14ac:dyDescent="0.25">
      <c r="A287" s="148" t="s">
        <v>60</v>
      </c>
      <c r="B287" s="156"/>
      <c r="C287" s="156">
        <f>RES_hhdet_in_fec!C$155</f>
        <v>0</v>
      </c>
      <c r="D287" s="156">
        <f>RES_hhdet_in_fec!D$155</f>
        <v>0</v>
      </c>
      <c r="E287" s="156">
        <f>RES_hhdet_in_fec!E$155</f>
        <v>0</v>
      </c>
      <c r="F287" s="156">
        <f>RES_hhdet_in_fec!F$155</f>
        <v>0</v>
      </c>
      <c r="G287" s="156">
        <f>RES_hhdet_in_fec!G$155</f>
        <v>0</v>
      </c>
      <c r="H287" s="156">
        <f>RES_hhdet_in_fec!H$155</f>
        <v>0</v>
      </c>
      <c r="I287" s="156">
        <f>RES_hhdet_in_fec!I$155</f>
        <v>0</v>
      </c>
      <c r="J287" s="156">
        <f>RES_hhdet_in_fec!J$155</f>
        <v>0</v>
      </c>
      <c r="K287" s="156">
        <f>RES_hhdet_in_fec!K$155</f>
        <v>0</v>
      </c>
      <c r="L287" s="156">
        <f>RES_hhdet_in_fec!L$155</f>
        <v>0</v>
      </c>
      <c r="M287" s="156">
        <f>RES_hhdet_in_fec!M$155</f>
        <v>0</v>
      </c>
      <c r="N287" s="156">
        <f>RES_hhdet_in_fec!N$155</f>
        <v>0</v>
      </c>
      <c r="O287" s="156">
        <f>RES_hhdet_in_fec!O$155</f>
        <v>0</v>
      </c>
      <c r="P287" s="156">
        <f>RES_hhdet_in_fec!P$155</f>
        <v>0</v>
      </c>
      <c r="Q287" s="156">
        <f>RES_hhdet_in_fec!Q$155</f>
        <v>0</v>
      </c>
    </row>
    <row r="288" spans="1:17" ht="12" customHeight="1" x14ac:dyDescent="0.25">
      <c r="A288" s="148" t="s">
        <v>59</v>
      </c>
      <c r="B288" s="156"/>
      <c r="C288" s="156">
        <f>RES_hhdet_in_fec!C$156</f>
        <v>0</v>
      </c>
      <c r="D288" s="156">
        <f>RES_hhdet_in_fec!D$156</f>
        <v>0</v>
      </c>
      <c r="E288" s="156">
        <f>RES_hhdet_in_fec!E$156</f>
        <v>0</v>
      </c>
      <c r="F288" s="156">
        <f>RES_hhdet_in_fec!F$156</f>
        <v>0</v>
      </c>
      <c r="G288" s="156">
        <f>RES_hhdet_in_fec!G$156</f>
        <v>0</v>
      </c>
      <c r="H288" s="156">
        <f>RES_hhdet_in_fec!H$156</f>
        <v>0</v>
      </c>
      <c r="I288" s="156">
        <f>RES_hhdet_in_fec!I$156</f>
        <v>0</v>
      </c>
      <c r="J288" s="156">
        <f>RES_hhdet_in_fec!J$156</f>
        <v>0</v>
      </c>
      <c r="K288" s="156">
        <f>RES_hhdet_in_fec!K$156</f>
        <v>0</v>
      </c>
      <c r="L288" s="156">
        <f>RES_hhdet_in_fec!L$156</f>
        <v>0</v>
      </c>
      <c r="M288" s="156">
        <f>RES_hhdet_in_fec!M$156</f>
        <v>0</v>
      </c>
      <c r="N288" s="156">
        <f>RES_hhdet_in_fec!N$156</f>
        <v>0</v>
      </c>
      <c r="O288" s="156">
        <f>RES_hhdet_in_fec!O$156</f>
        <v>0</v>
      </c>
      <c r="P288" s="156">
        <f>RES_hhdet_in_fec!P$156</f>
        <v>0</v>
      </c>
      <c r="Q288" s="156">
        <f>RES_hhdet_in_fec!Q$156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5.1589933606572408E-4</v>
      </c>
      <c r="D289" s="157">
        <f t="shared" ref="D289:Q289" si="75">SUM(D290:D291)</f>
        <v>5.7291800578288378E-4</v>
      </c>
      <c r="E289" s="157">
        <f t="shared" si="75"/>
        <v>2.5466887640712781E-3</v>
      </c>
      <c r="F289" s="157">
        <f t="shared" si="75"/>
        <v>7.2554218229814698E-4</v>
      </c>
      <c r="G289" s="157">
        <f t="shared" si="75"/>
        <v>2.1619902763727404E-2</v>
      </c>
      <c r="H289" s="157">
        <f t="shared" si="75"/>
        <v>2.3689861905251807E-3</v>
      </c>
      <c r="I289" s="157">
        <f t="shared" si="75"/>
        <v>2.0697599965539944E-2</v>
      </c>
      <c r="J289" s="157">
        <f t="shared" si="75"/>
        <v>8.0646325078568802E-3</v>
      </c>
      <c r="K289" s="157">
        <f t="shared" si="75"/>
        <v>1.9450323209158033E-2</v>
      </c>
      <c r="L289" s="157">
        <f t="shared" si="75"/>
        <v>2.6055265693566757E-2</v>
      </c>
      <c r="M289" s="157">
        <f t="shared" si="75"/>
        <v>2.8234431250279354E-2</v>
      </c>
      <c r="N289" s="157">
        <f t="shared" si="75"/>
        <v>5.2664166497267136E-2</v>
      </c>
      <c r="O289" s="157">
        <f t="shared" si="75"/>
        <v>0.11511461272439279</v>
      </c>
      <c r="P289" s="157">
        <f t="shared" si="75"/>
        <v>0.15211146027625194</v>
      </c>
      <c r="Q289" s="157">
        <f t="shared" si="75"/>
        <v>0.39363695925017045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5.1589933606572408E-4</v>
      </c>
      <c r="D291" s="57">
        <f>RES_hhdet_in_fec!D$159</f>
        <v>5.7291800578288378E-4</v>
      </c>
      <c r="E291" s="57">
        <f>RES_hhdet_in_fec!E$159</f>
        <v>2.5466887640712781E-3</v>
      </c>
      <c r="F291" s="57">
        <f>RES_hhdet_in_fec!F$159</f>
        <v>7.2554218229814698E-4</v>
      </c>
      <c r="G291" s="57">
        <f>RES_hhdet_in_fec!G$159</f>
        <v>2.1619902763727404E-2</v>
      </c>
      <c r="H291" s="57">
        <f>RES_hhdet_in_fec!H$159</f>
        <v>2.3689861905251807E-3</v>
      </c>
      <c r="I291" s="57">
        <f>RES_hhdet_in_fec!I$159</f>
        <v>2.0697599965539944E-2</v>
      </c>
      <c r="J291" s="57">
        <f>RES_hhdet_in_fec!J$159</f>
        <v>8.0646325078568802E-3</v>
      </c>
      <c r="K291" s="57">
        <f>RES_hhdet_in_fec!K$159</f>
        <v>1.9450323209158033E-2</v>
      </c>
      <c r="L291" s="57">
        <f>RES_hhdet_in_fec!L$159</f>
        <v>2.6055265693566757E-2</v>
      </c>
      <c r="M291" s="57">
        <f>RES_hhdet_in_fec!M$159</f>
        <v>2.8234431250279354E-2</v>
      </c>
      <c r="N291" s="57">
        <f>RES_hhdet_in_fec!N$159</f>
        <v>5.2664166497267136E-2</v>
      </c>
      <c r="O291" s="57">
        <f>RES_hhdet_in_fec!O$159</f>
        <v>0.11511461272439279</v>
      </c>
      <c r="P291" s="57">
        <f>RES_hhdet_in_fec!P$159</f>
        <v>0.15211146027625194</v>
      </c>
      <c r="Q291" s="57">
        <f>RES_hhdet_in_fec!Q$159</f>
        <v>0.39363695925017045</v>
      </c>
    </row>
    <row r="293" spans="1:17" ht="12" customHeight="1" x14ac:dyDescent="0.25">
      <c r="A293" s="152" t="s">
        <v>192</v>
      </c>
      <c r="B293" s="168"/>
      <c r="C293" s="168">
        <f>SUM(C294,C296,C298,C307)</f>
        <v>8.1694989952672027E-3</v>
      </c>
      <c r="D293" s="168">
        <f t="shared" ref="D293:Q293" si="76">SUM(D294,D296,D298,D307)</f>
        <v>6.6465514157528173E-3</v>
      </c>
      <c r="E293" s="168">
        <f t="shared" si="76"/>
        <v>4.3790371349486816E-2</v>
      </c>
      <c r="F293" s="168">
        <f t="shared" si="76"/>
        <v>8.2639186783603994E-3</v>
      </c>
      <c r="G293" s="168">
        <f t="shared" si="76"/>
        <v>0.43245754097956013</v>
      </c>
      <c r="H293" s="168">
        <f t="shared" si="76"/>
        <v>1.3513132242350845E-2</v>
      </c>
      <c r="I293" s="168">
        <f t="shared" si="76"/>
        <v>0.5055589217977865</v>
      </c>
      <c r="J293" s="168">
        <f t="shared" si="76"/>
        <v>6.2617186024655325E-2</v>
      </c>
      <c r="K293" s="168">
        <f t="shared" si="76"/>
        <v>0.78656132563939418</v>
      </c>
      <c r="L293" s="168">
        <f t="shared" si="76"/>
        <v>0.33697630949182045</v>
      </c>
      <c r="M293" s="168">
        <f t="shared" si="76"/>
        <v>0.35014858067172916</v>
      </c>
      <c r="N293" s="168">
        <f t="shared" si="76"/>
        <v>0.63595781992058686</v>
      </c>
      <c r="O293" s="168">
        <f t="shared" si="76"/>
        <v>1.3861640385685448</v>
      </c>
      <c r="P293" s="168">
        <f t="shared" si="76"/>
        <v>1.7939710250943823</v>
      </c>
      <c r="Q293" s="168">
        <f t="shared" si="76"/>
        <v>4.8586912046140567</v>
      </c>
    </row>
    <row r="294" spans="1:17" ht="12" customHeight="1" x14ac:dyDescent="0.25">
      <c r="A294" s="158" t="s">
        <v>65</v>
      </c>
      <c r="B294" s="157"/>
      <c r="C294" s="157">
        <f>C295</f>
        <v>6.195523112770886E-3</v>
      </c>
      <c r="D294" s="157">
        <f t="shared" ref="D294:Q294" si="77">D295</f>
        <v>4.9896095754061809E-3</v>
      </c>
      <c r="E294" s="157">
        <f t="shared" si="77"/>
        <v>3.3209807771145912E-2</v>
      </c>
      <c r="F294" s="157">
        <f t="shared" si="77"/>
        <v>6.2517104743764545E-3</v>
      </c>
      <c r="G294" s="157">
        <f t="shared" si="77"/>
        <v>0.32384469782156311</v>
      </c>
      <c r="H294" s="157">
        <f t="shared" si="77"/>
        <v>9.0385498726688711E-3</v>
      </c>
      <c r="I294" s="157">
        <f t="shared" si="77"/>
        <v>0.35306832483379058</v>
      </c>
      <c r="J294" s="157">
        <f t="shared" si="77"/>
        <v>4.3489320308495533E-2</v>
      </c>
      <c r="K294" s="157">
        <f t="shared" si="77"/>
        <v>0.58761249077742095</v>
      </c>
      <c r="L294" s="157">
        <f t="shared" si="77"/>
        <v>0.24814200093050856</v>
      </c>
      <c r="M294" s="157">
        <f t="shared" si="77"/>
        <v>0.25441707571640809</v>
      </c>
      <c r="N294" s="157">
        <f t="shared" si="77"/>
        <v>0.45949655474731421</v>
      </c>
      <c r="O294" s="157">
        <f t="shared" si="77"/>
        <v>1.0021221344625326</v>
      </c>
      <c r="P294" s="157">
        <f t="shared" si="77"/>
        <v>1.270788673463521</v>
      </c>
      <c r="Q294" s="157">
        <f t="shared" si="77"/>
        <v>3.4667775085486903</v>
      </c>
    </row>
    <row r="295" spans="1:17" ht="12" customHeight="1" x14ac:dyDescent="0.25">
      <c r="A295" s="23" t="s">
        <v>60</v>
      </c>
      <c r="B295" s="156"/>
      <c r="C295" s="156">
        <f>RES_hhdet_in_tes!C$145</f>
        <v>6.195523112770886E-3</v>
      </c>
      <c r="D295" s="156">
        <f>RES_hhdet_in_tes!D$145</f>
        <v>4.9896095754061809E-3</v>
      </c>
      <c r="E295" s="156">
        <f>RES_hhdet_in_tes!E$145</f>
        <v>3.3209807771145912E-2</v>
      </c>
      <c r="F295" s="156">
        <f>RES_hhdet_in_tes!F$145</f>
        <v>6.2517104743764545E-3</v>
      </c>
      <c r="G295" s="156">
        <f>RES_hhdet_in_tes!G$145</f>
        <v>0.32384469782156311</v>
      </c>
      <c r="H295" s="156">
        <f>RES_hhdet_in_tes!H$145</f>
        <v>9.0385498726688711E-3</v>
      </c>
      <c r="I295" s="156">
        <f>RES_hhdet_in_tes!I$145</f>
        <v>0.35306832483379058</v>
      </c>
      <c r="J295" s="156">
        <f>RES_hhdet_in_tes!J$145</f>
        <v>4.3489320308495533E-2</v>
      </c>
      <c r="K295" s="156">
        <f>RES_hhdet_in_tes!K$145</f>
        <v>0.58761249077742095</v>
      </c>
      <c r="L295" s="156">
        <f>RES_hhdet_in_tes!L$145</f>
        <v>0.24814200093050856</v>
      </c>
      <c r="M295" s="156">
        <f>RES_hhdet_in_tes!M$145</f>
        <v>0.25441707571640809</v>
      </c>
      <c r="N295" s="156">
        <f>RES_hhdet_in_tes!N$145</f>
        <v>0.45949655474731421</v>
      </c>
      <c r="O295" s="156">
        <f>RES_hhdet_in_tes!O$145</f>
        <v>1.0021221344625326</v>
      </c>
      <c r="P295" s="156">
        <f>RES_hhdet_in_tes!P$145</f>
        <v>1.270788673463521</v>
      </c>
      <c r="Q295" s="156">
        <f>RES_hhdet_in_tes!Q$145</f>
        <v>3.4667775085486903</v>
      </c>
    </row>
    <row r="296" spans="1:17" ht="12" customHeight="1" x14ac:dyDescent="0.25">
      <c r="A296" s="158" t="s">
        <v>112</v>
      </c>
      <c r="B296" s="157"/>
      <c r="C296" s="157">
        <f>C297</f>
        <v>6.4579201785505626E-4</v>
      </c>
      <c r="D296" s="157">
        <f t="shared" ref="D296:Q296" si="78">D297</f>
        <v>4.9944222102679897E-4</v>
      </c>
      <c r="E296" s="157">
        <f t="shared" si="78"/>
        <v>2.9932591597395326E-3</v>
      </c>
      <c r="F296" s="157">
        <f t="shared" si="78"/>
        <v>6.2060437225801236E-4</v>
      </c>
      <c r="G296" s="157">
        <f t="shared" si="78"/>
        <v>3.5745267767037139E-2</v>
      </c>
      <c r="H296" s="157">
        <f t="shared" si="78"/>
        <v>1.0297442172895845E-3</v>
      </c>
      <c r="I296" s="157">
        <f t="shared" si="78"/>
        <v>4.1278337311572488E-2</v>
      </c>
      <c r="J296" s="157">
        <f t="shared" si="78"/>
        <v>4.4801377262528299E-3</v>
      </c>
      <c r="K296" s="157">
        <f t="shared" si="78"/>
        <v>5.9496368086622259E-2</v>
      </c>
      <c r="L296" s="157">
        <f t="shared" si="78"/>
        <v>2.7465482037513578E-2</v>
      </c>
      <c r="M296" s="157">
        <f t="shared" si="78"/>
        <v>2.9018874118818903E-2</v>
      </c>
      <c r="N296" s="157">
        <f t="shared" si="78"/>
        <v>5.075001904939061E-2</v>
      </c>
      <c r="O296" s="157">
        <f t="shared" si="78"/>
        <v>0.12532598895225985</v>
      </c>
      <c r="P296" s="157">
        <f t="shared" si="78"/>
        <v>0.1647886457930503</v>
      </c>
      <c r="Q296" s="157">
        <f t="shared" si="78"/>
        <v>0.46176323248287382</v>
      </c>
    </row>
    <row r="297" spans="1:17" ht="12" customHeight="1" x14ac:dyDescent="0.25">
      <c r="A297" s="23" t="s">
        <v>60</v>
      </c>
      <c r="B297" s="156"/>
      <c r="C297" s="156">
        <f>RES_hhdet_in_tes!C$147</f>
        <v>6.4579201785505626E-4</v>
      </c>
      <c r="D297" s="156">
        <f>RES_hhdet_in_tes!D$147</f>
        <v>4.9944222102679897E-4</v>
      </c>
      <c r="E297" s="156">
        <f>RES_hhdet_in_tes!E$147</f>
        <v>2.9932591597395326E-3</v>
      </c>
      <c r="F297" s="156">
        <f>RES_hhdet_in_tes!F$147</f>
        <v>6.2060437225801236E-4</v>
      </c>
      <c r="G297" s="156">
        <f>RES_hhdet_in_tes!G$147</f>
        <v>3.5745267767037139E-2</v>
      </c>
      <c r="H297" s="156">
        <f>RES_hhdet_in_tes!H$147</f>
        <v>1.0297442172895845E-3</v>
      </c>
      <c r="I297" s="156">
        <f>RES_hhdet_in_tes!I$147</f>
        <v>4.1278337311572488E-2</v>
      </c>
      <c r="J297" s="156">
        <f>RES_hhdet_in_tes!J$147</f>
        <v>4.4801377262528299E-3</v>
      </c>
      <c r="K297" s="156">
        <f>RES_hhdet_in_tes!K$147</f>
        <v>5.9496368086622259E-2</v>
      </c>
      <c r="L297" s="156">
        <f>RES_hhdet_in_tes!L$147</f>
        <v>2.7465482037513578E-2</v>
      </c>
      <c r="M297" s="156">
        <f>RES_hhdet_in_tes!M$147</f>
        <v>2.9018874118818903E-2</v>
      </c>
      <c r="N297" s="156">
        <f>RES_hhdet_in_tes!N$147</f>
        <v>5.075001904939061E-2</v>
      </c>
      <c r="O297" s="156">
        <f>RES_hhdet_in_tes!O$147</f>
        <v>0.12532598895225985</v>
      </c>
      <c r="P297" s="156">
        <f>RES_hhdet_in_tes!P$147</f>
        <v>0.1647886457930503</v>
      </c>
      <c r="Q297" s="156">
        <f>RES_hhdet_in_tes!Q$147</f>
        <v>0.46176323248287382</v>
      </c>
    </row>
    <row r="298" spans="1:17" ht="12" customHeight="1" x14ac:dyDescent="0.25">
      <c r="A298" s="158" t="s">
        <v>63</v>
      </c>
      <c r="B298" s="157"/>
      <c r="C298" s="157">
        <f>SUM(C299:C300,C303:C304)</f>
        <v>9.1319664853884775E-4</v>
      </c>
      <c r="D298" s="157">
        <f t="shared" ref="D298:Q298" si="79">SUM(D299:D300,D303:D304)</f>
        <v>6.9582054617402765E-4</v>
      </c>
      <c r="E298" s="157">
        <f t="shared" si="79"/>
        <v>5.5210609354521449E-3</v>
      </c>
      <c r="F298" s="157">
        <f t="shared" si="79"/>
        <v>8.0061474145826453E-4</v>
      </c>
      <c r="G298" s="157">
        <f t="shared" si="79"/>
        <v>5.5210450468431892E-2</v>
      </c>
      <c r="H298" s="157">
        <f t="shared" si="79"/>
        <v>1.505736125660236E-3</v>
      </c>
      <c r="I298" s="157">
        <f t="shared" si="79"/>
        <v>9.4232577716439878E-2</v>
      </c>
      <c r="J298" s="157">
        <f t="shared" si="79"/>
        <v>8.0159861843904934E-3</v>
      </c>
      <c r="K298" s="157">
        <f t="shared" si="79"/>
        <v>0.12342030407229444</v>
      </c>
      <c r="L298" s="157">
        <f t="shared" si="79"/>
        <v>3.9844053546278423E-2</v>
      </c>
      <c r="M298" s="157">
        <f t="shared" si="79"/>
        <v>4.3342014279531597E-2</v>
      </c>
      <c r="N298" s="157">
        <f t="shared" si="79"/>
        <v>8.2038690399132405E-2</v>
      </c>
      <c r="O298" s="157">
        <f t="shared" si="79"/>
        <v>0.16309706570873073</v>
      </c>
      <c r="P298" s="157">
        <f t="shared" si="79"/>
        <v>0.23185322799664257</v>
      </c>
      <c r="Q298" s="157">
        <f t="shared" si="79"/>
        <v>0.60225153656177255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9.1319664853884775E-4</v>
      </c>
      <c r="D303" s="162">
        <f>RES_hhdet_in_tes!D$153</f>
        <v>6.9582054617402765E-4</v>
      </c>
      <c r="E303" s="162">
        <f>RES_hhdet_in_tes!E$153</f>
        <v>5.5210609354521449E-3</v>
      </c>
      <c r="F303" s="162">
        <f>RES_hhdet_in_tes!F$153</f>
        <v>8.0061474145826453E-4</v>
      </c>
      <c r="G303" s="162">
        <f>RES_hhdet_in_tes!G$153</f>
        <v>5.5210450468431892E-2</v>
      </c>
      <c r="H303" s="162">
        <f>RES_hhdet_in_tes!H$153</f>
        <v>1.505736125660236E-3</v>
      </c>
      <c r="I303" s="162">
        <f>RES_hhdet_in_tes!I$153</f>
        <v>9.4232577716439878E-2</v>
      </c>
      <c r="J303" s="162">
        <f>RES_hhdet_in_tes!J$153</f>
        <v>8.0159861843904934E-3</v>
      </c>
      <c r="K303" s="162">
        <f>RES_hhdet_in_tes!K$153</f>
        <v>0.12342030407229444</v>
      </c>
      <c r="L303" s="162">
        <f>RES_hhdet_in_tes!L$153</f>
        <v>3.9844053546278423E-2</v>
      </c>
      <c r="M303" s="162">
        <f>RES_hhdet_in_tes!M$153</f>
        <v>4.3342014279531597E-2</v>
      </c>
      <c r="N303" s="162">
        <f>RES_hhdet_in_tes!N$153</f>
        <v>8.2038690399132405E-2</v>
      </c>
      <c r="O303" s="162">
        <f>RES_hhdet_in_tes!O$153</f>
        <v>0.16309706570873073</v>
      </c>
      <c r="P303" s="162">
        <f>RES_hhdet_in_tes!P$153</f>
        <v>0.23185322799664257</v>
      </c>
      <c r="Q303" s="162">
        <f>RES_hhdet_in_tes!Q$153</f>
        <v>0.60225153656177255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1">SUM(D305:D306)</f>
        <v>0</v>
      </c>
      <c r="E304" s="160">
        <f t="shared" si="81"/>
        <v>0</v>
      </c>
      <c r="F304" s="160">
        <f t="shared" si="81"/>
        <v>0</v>
      </c>
      <c r="G304" s="160">
        <f t="shared" si="81"/>
        <v>0</v>
      </c>
      <c r="H304" s="160">
        <f t="shared" si="81"/>
        <v>0</v>
      </c>
      <c r="I304" s="160">
        <f t="shared" si="81"/>
        <v>0</v>
      </c>
      <c r="J304" s="160">
        <f t="shared" si="81"/>
        <v>0</v>
      </c>
      <c r="K304" s="160">
        <f t="shared" si="81"/>
        <v>0</v>
      </c>
      <c r="L304" s="160">
        <f t="shared" si="81"/>
        <v>0</v>
      </c>
      <c r="M304" s="160">
        <f t="shared" si="81"/>
        <v>0</v>
      </c>
      <c r="N304" s="160">
        <f t="shared" si="81"/>
        <v>0</v>
      </c>
      <c r="O304" s="160">
        <f t="shared" si="81"/>
        <v>0</v>
      </c>
      <c r="P304" s="160">
        <f t="shared" si="81"/>
        <v>0</v>
      </c>
      <c r="Q304" s="160">
        <f t="shared" si="81"/>
        <v>0</v>
      </c>
    </row>
    <row r="305" spans="1:17" ht="12" customHeight="1" x14ac:dyDescent="0.25">
      <c r="A305" s="148" t="s">
        <v>60</v>
      </c>
      <c r="B305" s="156"/>
      <c r="C305" s="156">
        <f>RES_hhdet_in_tes!C$155</f>
        <v>0</v>
      </c>
      <c r="D305" s="156">
        <f>RES_hhdet_in_tes!D$155</f>
        <v>0</v>
      </c>
      <c r="E305" s="156">
        <f>RES_hhdet_in_tes!E$155</f>
        <v>0</v>
      </c>
      <c r="F305" s="156">
        <f>RES_hhdet_in_tes!F$155</f>
        <v>0</v>
      </c>
      <c r="G305" s="156">
        <f>RES_hhdet_in_tes!G$155</f>
        <v>0</v>
      </c>
      <c r="H305" s="156">
        <f>RES_hhdet_in_tes!H$155</f>
        <v>0</v>
      </c>
      <c r="I305" s="156">
        <f>RES_hhdet_in_tes!I$155</f>
        <v>0</v>
      </c>
      <c r="J305" s="156">
        <f>RES_hhdet_in_tes!J$155</f>
        <v>0</v>
      </c>
      <c r="K305" s="156">
        <f>RES_hhdet_in_tes!K$155</f>
        <v>0</v>
      </c>
      <c r="L305" s="156">
        <f>RES_hhdet_in_tes!L$155</f>
        <v>0</v>
      </c>
      <c r="M305" s="156">
        <f>RES_hhdet_in_tes!M$155</f>
        <v>0</v>
      </c>
      <c r="N305" s="156">
        <f>RES_hhdet_in_tes!N$155</f>
        <v>0</v>
      </c>
      <c r="O305" s="156">
        <f>RES_hhdet_in_tes!O$155</f>
        <v>0</v>
      </c>
      <c r="P305" s="156">
        <f>RES_hhdet_in_tes!P$155</f>
        <v>0</v>
      </c>
      <c r="Q305" s="156">
        <f>RES_hhdet_in_tes!Q$155</f>
        <v>0</v>
      </c>
    </row>
    <row r="306" spans="1:17" ht="12" customHeight="1" x14ac:dyDescent="0.25">
      <c r="A306" s="148" t="s">
        <v>59</v>
      </c>
      <c r="B306" s="156"/>
      <c r="C306" s="156">
        <f>RES_hhdet_in_tes!C$156</f>
        <v>0</v>
      </c>
      <c r="D306" s="156">
        <f>RES_hhdet_in_tes!D$156</f>
        <v>0</v>
      </c>
      <c r="E306" s="156">
        <f>RES_hhdet_in_tes!E$156</f>
        <v>0</v>
      </c>
      <c r="F306" s="156">
        <f>RES_hhdet_in_tes!F$156</f>
        <v>0</v>
      </c>
      <c r="G306" s="156">
        <f>RES_hhdet_in_tes!G$156</f>
        <v>0</v>
      </c>
      <c r="H306" s="156">
        <f>RES_hhdet_in_tes!H$156</f>
        <v>0</v>
      </c>
      <c r="I306" s="156">
        <f>RES_hhdet_in_tes!I$156</f>
        <v>0</v>
      </c>
      <c r="J306" s="156">
        <f>RES_hhdet_in_tes!J$156</f>
        <v>0</v>
      </c>
      <c r="K306" s="156">
        <f>RES_hhdet_in_tes!K$156</f>
        <v>0</v>
      </c>
      <c r="L306" s="156">
        <f>RES_hhdet_in_tes!L$156</f>
        <v>0</v>
      </c>
      <c r="M306" s="156">
        <f>RES_hhdet_in_tes!M$156</f>
        <v>0</v>
      </c>
      <c r="N306" s="156">
        <f>RES_hhdet_in_tes!N$156</f>
        <v>0</v>
      </c>
      <c r="O306" s="156">
        <f>RES_hhdet_in_tes!O$156</f>
        <v>0</v>
      </c>
      <c r="P306" s="156">
        <f>RES_hhdet_in_tes!P$156</f>
        <v>0</v>
      </c>
      <c r="Q306" s="156">
        <f>RES_hhdet_in_tes!Q$156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4.1498721610241284E-4</v>
      </c>
      <c r="D307" s="157">
        <f t="shared" ref="D307:Q307" si="82">SUM(D308:D309)</f>
        <v>4.616790731458095E-4</v>
      </c>
      <c r="E307" s="157">
        <f t="shared" si="82"/>
        <v>2.0662434831492235E-3</v>
      </c>
      <c r="F307" s="157">
        <f t="shared" si="82"/>
        <v>5.9098909026766811E-4</v>
      </c>
      <c r="G307" s="157">
        <f t="shared" si="82"/>
        <v>1.7657124922528026E-2</v>
      </c>
      <c r="H307" s="157">
        <f t="shared" si="82"/>
        <v>1.9391020267321519E-3</v>
      </c>
      <c r="I307" s="157">
        <f t="shared" si="82"/>
        <v>1.6979681935983548E-2</v>
      </c>
      <c r="J307" s="157">
        <f t="shared" si="82"/>
        <v>6.6317418055164643E-3</v>
      </c>
      <c r="K307" s="157">
        <f t="shared" si="82"/>
        <v>1.6032162703056477E-2</v>
      </c>
      <c r="L307" s="157">
        <f t="shared" si="82"/>
        <v>2.152477297751992E-2</v>
      </c>
      <c r="M307" s="157">
        <f t="shared" si="82"/>
        <v>2.3370616556970553E-2</v>
      </c>
      <c r="N307" s="157">
        <f t="shared" si="82"/>
        <v>4.3672555724749651E-2</v>
      </c>
      <c r="O307" s="157">
        <f t="shared" si="82"/>
        <v>9.5618849445021539E-2</v>
      </c>
      <c r="P307" s="157">
        <f t="shared" si="82"/>
        <v>0.12654047784116851</v>
      </c>
      <c r="Q307" s="157">
        <f t="shared" si="82"/>
        <v>0.32789892702071982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4.1498721610241284E-4</v>
      </c>
      <c r="D309" s="57">
        <f>RES_hhdet_in_tes!D$159</f>
        <v>4.616790731458095E-4</v>
      </c>
      <c r="E309" s="57">
        <f>RES_hhdet_in_tes!E$159</f>
        <v>2.0662434831492235E-3</v>
      </c>
      <c r="F309" s="57">
        <f>RES_hhdet_in_tes!F$159</f>
        <v>5.9098909026766811E-4</v>
      </c>
      <c r="G309" s="57">
        <f>RES_hhdet_in_tes!G$159</f>
        <v>1.7657124922528026E-2</v>
      </c>
      <c r="H309" s="57">
        <f>RES_hhdet_in_tes!H$159</f>
        <v>1.9391020267321519E-3</v>
      </c>
      <c r="I309" s="57">
        <f>RES_hhdet_in_tes!I$159</f>
        <v>1.6979681935983548E-2</v>
      </c>
      <c r="J309" s="57">
        <f>RES_hhdet_in_tes!J$159</f>
        <v>6.6317418055164643E-3</v>
      </c>
      <c r="K309" s="57">
        <f>RES_hhdet_in_tes!K$159</f>
        <v>1.6032162703056477E-2</v>
      </c>
      <c r="L309" s="57">
        <f>RES_hhdet_in_tes!L$159</f>
        <v>2.152477297751992E-2</v>
      </c>
      <c r="M309" s="57">
        <f>RES_hhdet_in_tes!M$159</f>
        <v>2.3370616556970553E-2</v>
      </c>
      <c r="N309" s="57">
        <f>RES_hhdet_in_tes!N$159</f>
        <v>4.3672555724749651E-2</v>
      </c>
      <c r="O309" s="57">
        <f>RES_hhdet_in_tes!O$159</f>
        <v>9.5618849445021539E-2</v>
      </c>
      <c r="P309" s="57">
        <f>RES_hhdet_in_tes!P$159</f>
        <v>0.12654047784116851</v>
      </c>
      <c r="Q309" s="57">
        <f>RES_hhdet_in_tes!Q$159</f>
        <v>0.32789892702071982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1.022496953456415</v>
      </c>
      <c r="D311" s="175">
        <f t="shared" si="83"/>
        <v>1.0521786205873145</v>
      </c>
      <c r="E311" s="175">
        <f t="shared" si="83"/>
        <v>1.0806634548275045</v>
      </c>
      <c r="F311" s="175">
        <f t="shared" si="83"/>
        <v>1.1358891963319127</v>
      </c>
      <c r="G311" s="175">
        <f t="shared" si="83"/>
        <v>1.1763674304386806</v>
      </c>
      <c r="H311" s="175">
        <f t="shared" si="83"/>
        <v>1.1736433936188815</v>
      </c>
      <c r="I311" s="175">
        <f t="shared" si="83"/>
        <v>1.2321768755997453</v>
      </c>
      <c r="J311" s="175">
        <f t="shared" si="83"/>
        <v>1.3048167818419121</v>
      </c>
      <c r="K311" s="175">
        <f t="shared" si="83"/>
        <v>1.4449358970976154</v>
      </c>
      <c r="L311" s="175">
        <f t="shared" si="83"/>
        <v>1.5555257657027874</v>
      </c>
      <c r="M311" s="175">
        <f t="shared" si="83"/>
        <v>1.6184369493751782</v>
      </c>
      <c r="N311" s="175">
        <f t="shared" si="83"/>
        <v>1.671685005957926</v>
      </c>
      <c r="O311" s="175">
        <f t="shared" si="83"/>
        <v>1.7594071158395701</v>
      </c>
      <c r="P311" s="175">
        <f t="shared" si="83"/>
        <v>1.7631349237058134</v>
      </c>
      <c r="Q311" s="175">
        <f t="shared" si="83"/>
        <v>1.8186457303894115</v>
      </c>
    </row>
    <row r="312" spans="1:17" ht="12" customHeight="1" x14ac:dyDescent="0.25">
      <c r="A312" s="158" t="s">
        <v>65</v>
      </c>
      <c r="B312" s="169"/>
      <c r="C312" s="169">
        <f t="shared" si="83"/>
        <v>1.0812884664703493</v>
      </c>
      <c r="D312" s="169">
        <f t="shared" si="83"/>
        <v>1.1286311149137709</v>
      </c>
      <c r="E312" s="169">
        <f t="shared" si="83"/>
        <v>1.1828477125923131</v>
      </c>
      <c r="F312" s="169">
        <f t="shared" si="83"/>
        <v>1.2445968212412377</v>
      </c>
      <c r="G312" s="169">
        <f t="shared" si="83"/>
        <v>1.3207797888518016</v>
      </c>
      <c r="H312" s="169">
        <f t="shared" si="83"/>
        <v>1.4130626495819751</v>
      </c>
      <c r="I312" s="169">
        <f t="shared" si="83"/>
        <v>1.5301543681304035</v>
      </c>
      <c r="J312" s="169">
        <f t="shared" si="83"/>
        <v>1.6659335843818939</v>
      </c>
      <c r="K312" s="169">
        <f t="shared" si="83"/>
        <v>1.8418884849743753</v>
      </c>
      <c r="L312" s="169">
        <f t="shared" si="83"/>
        <v>2.0432077145397587</v>
      </c>
      <c r="M312" s="169">
        <f t="shared" si="83"/>
        <v>2.228571434501653</v>
      </c>
      <c r="N312" s="169">
        <f t="shared" si="83"/>
        <v>2.4084058734483609</v>
      </c>
      <c r="O312" s="169">
        <f t="shared" si="83"/>
        <v>2.5483580728359052</v>
      </c>
      <c r="P312" s="169">
        <f t="shared" si="83"/>
        <v>2.6708918635019434</v>
      </c>
      <c r="Q312" s="169">
        <f t="shared" si="83"/>
        <v>2.7554916469182089</v>
      </c>
    </row>
    <row r="313" spans="1:17" ht="12" customHeight="1" x14ac:dyDescent="0.25">
      <c r="A313" s="23" t="s">
        <v>60</v>
      </c>
      <c r="B313" s="73"/>
      <c r="C313" s="73">
        <f t="shared" si="83"/>
        <v>1.0812884664703493</v>
      </c>
      <c r="D313" s="73">
        <f t="shared" si="83"/>
        <v>1.1286311149137709</v>
      </c>
      <c r="E313" s="73">
        <f t="shared" si="83"/>
        <v>1.1828477125923131</v>
      </c>
      <c r="F313" s="73">
        <f t="shared" si="83"/>
        <v>1.2445968212412377</v>
      </c>
      <c r="G313" s="73">
        <f t="shared" si="83"/>
        <v>1.3207797888518016</v>
      </c>
      <c r="H313" s="73">
        <f t="shared" si="83"/>
        <v>1.4130626495819751</v>
      </c>
      <c r="I313" s="73">
        <f t="shared" si="83"/>
        <v>1.5301543681304035</v>
      </c>
      <c r="J313" s="73">
        <f t="shared" si="83"/>
        <v>1.6659335843818939</v>
      </c>
      <c r="K313" s="73">
        <f t="shared" si="83"/>
        <v>1.8418884849743753</v>
      </c>
      <c r="L313" s="73">
        <f t="shared" si="83"/>
        <v>2.0432077145397587</v>
      </c>
      <c r="M313" s="73">
        <f t="shared" si="83"/>
        <v>2.228571434501653</v>
      </c>
      <c r="N313" s="73">
        <f t="shared" si="83"/>
        <v>2.4084058734483609</v>
      </c>
      <c r="O313" s="73">
        <f t="shared" si="83"/>
        <v>2.5483580728359052</v>
      </c>
      <c r="P313" s="73">
        <f t="shared" si="83"/>
        <v>2.6708918635019434</v>
      </c>
      <c r="Q313" s="73">
        <f t="shared" si="83"/>
        <v>2.7554916469182089</v>
      </c>
    </row>
    <row r="314" spans="1:17" ht="12" customHeight="1" x14ac:dyDescent="0.25">
      <c r="A314" s="158" t="s">
        <v>112</v>
      </c>
      <c r="B314" s="169"/>
      <c r="C314" s="169">
        <f t="shared" si="83"/>
        <v>1.7673620450892584</v>
      </c>
      <c r="D314" s="169">
        <f t="shared" si="83"/>
        <v>1.8023432180546213</v>
      </c>
      <c r="E314" s="169">
        <f t="shared" si="83"/>
        <v>1.8554925263913677</v>
      </c>
      <c r="F314" s="169">
        <f t="shared" si="83"/>
        <v>1.8718783262207104</v>
      </c>
      <c r="G314" s="169">
        <f t="shared" si="83"/>
        <v>1.9149413559277366</v>
      </c>
      <c r="H314" s="169">
        <f t="shared" si="83"/>
        <v>1.9863473756448355</v>
      </c>
      <c r="I314" s="169">
        <f t="shared" si="83"/>
        <v>2.0763938592479616</v>
      </c>
      <c r="J314" s="169">
        <f t="shared" si="83"/>
        <v>2.181726338897739</v>
      </c>
      <c r="K314" s="169">
        <f t="shared" si="83"/>
        <v>2.3289222319927867</v>
      </c>
      <c r="L314" s="169">
        <f t="shared" si="83"/>
        <v>2.4582498814332259</v>
      </c>
      <c r="M314" s="169">
        <f t="shared" si="83"/>
        <v>2.5987423394889841</v>
      </c>
      <c r="N314" s="169">
        <f t="shared" si="83"/>
        <v>2.7347904685876272</v>
      </c>
      <c r="O314" s="169">
        <f t="shared" si="83"/>
        <v>2.7951509680579827</v>
      </c>
      <c r="P314" s="169">
        <f t="shared" si="83"/>
        <v>2.892837587043219</v>
      </c>
      <c r="Q314" s="169">
        <f t="shared" si="83"/>
        <v>2.9216290454586624</v>
      </c>
    </row>
    <row r="315" spans="1:17" ht="12" customHeight="1" x14ac:dyDescent="0.25">
      <c r="A315" s="23" t="s">
        <v>60</v>
      </c>
      <c r="B315" s="73"/>
      <c r="C315" s="73">
        <f t="shared" si="83"/>
        <v>1.7673620450892584</v>
      </c>
      <c r="D315" s="73">
        <f t="shared" si="83"/>
        <v>1.8023432180546213</v>
      </c>
      <c r="E315" s="73">
        <f t="shared" si="83"/>
        <v>1.8554925263913677</v>
      </c>
      <c r="F315" s="73">
        <f t="shared" si="83"/>
        <v>1.8718783262207104</v>
      </c>
      <c r="G315" s="73">
        <f t="shared" si="83"/>
        <v>1.9149413559277366</v>
      </c>
      <c r="H315" s="73">
        <f t="shared" si="83"/>
        <v>1.9863473756448355</v>
      </c>
      <c r="I315" s="73">
        <f t="shared" si="83"/>
        <v>2.0763938592479616</v>
      </c>
      <c r="J315" s="73">
        <f t="shared" si="83"/>
        <v>2.181726338897739</v>
      </c>
      <c r="K315" s="73">
        <f t="shared" si="83"/>
        <v>2.3289222319927867</v>
      </c>
      <c r="L315" s="73">
        <f t="shared" si="83"/>
        <v>2.4582498814332259</v>
      </c>
      <c r="M315" s="73">
        <f t="shared" si="83"/>
        <v>2.5987423394889841</v>
      </c>
      <c r="N315" s="73">
        <f t="shared" si="83"/>
        <v>2.7347904685876272</v>
      </c>
      <c r="O315" s="73">
        <f t="shared" si="83"/>
        <v>2.7951509680579827</v>
      </c>
      <c r="P315" s="73">
        <f t="shared" si="83"/>
        <v>2.892837587043219</v>
      </c>
      <c r="Q315" s="73">
        <f t="shared" si="83"/>
        <v>2.9216290454586624</v>
      </c>
    </row>
    <row r="316" spans="1:17" ht="12" customHeight="1" x14ac:dyDescent="0.25">
      <c r="A316" s="158" t="s">
        <v>63</v>
      </c>
      <c r="B316" s="169"/>
      <c r="C316" s="169">
        <f t="shared" si="83"/>
        <v>0.6623625959307009</v>
      </c>
      <c r="D316" s="169">
        <f t="shared" si="83"/>
        <v>0.6652345983141017</v>
      </c>
      <c r="E316" s="169">
        <f t="shared" si="83"/>
        <v>0.66633434394147817</v>
      </c>
      <c r="F316" s="169">
        <f t="shared" si="83"/>
        <v>0.6699021605107246</v>
      </c>
      <c r="G316" s="169">
        <f t="shared" si="83"/>
        <v>0.67212860299325417</v>
      </c>
      <c r="H316" s="169">
        <f t="shared" si="83"/>
        <v>0.67521529781067169</v>
      </c>
      <c r="I316" s="169">
        <f t="shared" si="83"/>
        <v>0.6780316696950216</v>
      </c>
      <c r="J316" s="169">
        <f t="shared" si="83"/>
        <v>0.6812800811439198</v>
      </c>
      <c r="K316" s="169">
        <f t="shared" si="83"/>
        <v>0.68440219999616914</v>
      </c>
      <c r="L316" s="169">
        <f t="shared" si="83"/>
        <v>0.68748251743554045</v>
      </c>
      <c r="M316" s="169">
        <f t="shared" si="83"/>
        <v>0.69029799144939152</v>
      </c>
      <c r="N316" s="169">
        <f t="shared" si="83"/>
        <v>0.69278203765372315</v>
      </c>
      <c r="O316" s="169">
        <f t="shared" si="83"/>
        <v>0.69502147724731556</v>
      </c>
      <c r="P316" s="169">
        <f t="shared" si="83"/>
        <v>0.69704790850346665</v>
      </c>
      <c r="Q316" s="169">
        <f t="shared" si="83"/>
        <v>0.69884789962040117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0.6623625959307009</v>
      </c>
      <c r="D321" s="171">
        <f t="shared" si="83"/>
        <v>0.6652345983141017</v>
      </c>
      <c r="E321" s="171">
        <f t="shared" si="83"/>
        <v>0.66633434394147817</v>
      </c>
      <c r="F321" s="171">
        <f t="shared" si="83"/>
        <v>0.6699021605107246</v>
      </c>
      <c r="G321" s="171">
        <f t="shared" si="83"/>
        <v>0.67212860299325417</v>
      </c>
      <c r="H321" s="171">
        <f t="shared" si="83"/>
        <v>0.67521529781067169</v>
      </c>
      <c r="I321" s="171">
        <f t="shared" si="83"/>
        <v>0.6780316696950216</v>
      </c>
      <c r="J321" s="171">
        <f t="shared" si="83"/>
        <v>0.6812800811439198</v>
      </c>
      <c r="K321" s="171">
        <f t="shared" si="83"/>
        <v>0.68440219999616914</v>
      </c>
      <c r="L321" s="171">
        <f t="shared" si="83"/>
        <v>0.68748251743554045</v>
      </c>
      <c r="M321" s="171">
        <f t="shared" si="83"/>
        <v>0.69029799144939152</v>
      </c>
      <c r="N321" s="171">
        <f t="shared" si="83"/>
        <v>0.69278203765372315</v>
      </c>
      <c r="O321" s="171">
        <f t="shared" si="83"/>
        <v>0.69502147724731556</v>
      </c>
      <c r="P321" s="171">
        <f t="shared" si="83"/>
        <v>0.69704790850346665</v>
      </c>
      <c r="Q321" s="171">
        <f t="shared" si="83"/>
        <v>0.69884789962040117</v>
      </c>
    </row>
    <row r="322" spans="1:17" ht="12" customHeight="1" x14ac:dyDescent="0.25">
      <c r="A322" s="161" t="s">
        <v>141</v>
      </c>
      <c r="B322" s="170"/>
      <c r="C322" s="170" t="str">
        <f t="shared" si="83"/>
        <v/>
      </c>
      <c r="D322" s="170" t="str">
        <f t="shared" si="83"/>
        <v/>
      </c>
      <c r="E322" s="170" t="str">
        <f t="shared" si="83"/>
        <v/>
      </c>
      <c r="F322" s="170" t="str">
        <f t="shared" si="83"/>
        <v/>
      </c>
      <c r="G322" s="170" t="str">
        <f t="shared" si="83"/>
        <v/>
      </c>
      <c r="H322" s="170" t="str">
        <f t="shared" si="83"/>
        <v/>
      </c>
      <c r="I322" s="170" t="str">
        <f t="shared" si="83"/>
        <v/>
      </c>
      <c r="J322" s="170" t="str">
        <f t="shared" si="83"/>
        <v/>
      </c>
      <c r="K322" s="170" t="str">
        <f t="shared" si="83"/>
        <v/>
      </c>
      <c r="L322" s="170" t="str">
        <f t="shared" si="83"/>
        <v/>
      </c>
      <c r="M322" s="170" t="str">
        <f t="shared" si="83"/>
        <v/>
      </c>
      <c r="N322" s="170" t="str">
        <f t="shared" si="83"/>
        <v/>
      </c>
      <c r="O322" s="170" t="str">
        <f t="shared" si="83"/>
        <v/>
      </c>
      <c r="P322" s="170" t="str">
        <f t="shared" si="83"/>
        <v/>
      </c>
      <c r="Q322" s="170" t="str">
        <f t="shared" si="83"/>
        <v/>
      </c>
    </row>
    <row r="323" spans="1:17" ht="12" customHeight="1" x14ac:dyDescent="0.25">
      <c r="A323" s="148" t="s">
        <v>60</v>
      </c>
      <c r="B323" s="73"/>
      <c r="C323" s="73" t="str">
        <f t="shared" si="83"/>
        <v/>
      </c>
      <c r="D323" s="73" t="str">
        <f t="shared" si="83"/>
        <v/>
      </c>
      <c r="E323" s="73" t="str">
        <f t="shared" si="83"/>
        <v/>
      </c>
      <c r="F323" s="73" t="str">
        <f t="shared" si="83"/>
        <v/>
      </c>
      <c r="G323" s="73" t="str">
        <f t="shared" si="83"/>
        <v/>
      </c>
      <c r="H323" s="73" t="str">
        <f t="shared" si="83"/>
        <v/>
      </c>
      <c r="I323" s="73" t="str">
        <f t="shared" si="83"/>
        <v/>
      </c>
      <c r="J323" s="73" t="str">
        <f t="shared" si="83"/>
        <v/>
      </c>
      <c r="K323" s="73" t="str">
        <f t="shared" si="83"/>
        <v/>
      </c>
      <c r="L323" s="73" t="str">
        <f t="shared" si="83"/>
        <v/>
      </c>
      <c r="M323" s="73" t="str">
        <f t="shared" si="83"/>
        <v/>
      </c>
      <c r="N323" s="73" t="str">
        <f t="shared" si="83"/>
        <v/>
      </c>
      <c r="O323" s="73" t="str">
        <f t="shared" si="83"/>
        <v/>
      </c>
      <c r="P323" s="73" t="str">
        <f t="shared" si="83"/>
        <v/>
      </c>
      <c r="Q323" s="73" t="str">
        <f t="shared" si="83"/>
        <v/>
      </c>
    </row>
    <row r="324" spans="1:17" ht="12" customHeight="1" x14ac:dyDescent="0.25">
      <c r="A324" s="148" t="s">
        <v>59</v>
      </c>
      <c r="B324" s="73"/>
      <c r="C324" s="73" t="str">
        <f t="shared" si="83"/>
        <v/>
      </c>
      <c r="D324" s="73" t="str">
        <f t="shared" si="83"/>
        <v/>
      </c>
      <c r="E324" s="73" t="str">
        <f t="shared" si="83"/>
        <v/>
      </c>
      <c r="F324" s="73" t="str">
        <f t="shared" si="83"/>
        <v/>
      </c>
      <c r="G324" s="73" t="str">
        <f t="shared" si="83"/>
        <v/>
      </c>
      <c r="H324" s="73" t="str">
        <f t="shared" si="83"/>
        <v/>
      </c>
      <c r="I324" s="73" t="str">
        <f t="shared" si="83"/>
        <v/>
      </c>
      <c r="J324" s="73" t="str">
        <f t="shared" si="83"/>
        <v/>
      </c>
      <c r="K324" s="73" t="str">
        <f t="shared" si="83"/>
        <v/>
      </c>
      <c r="L324" s="73" t="str">
        <f t="shared" si="83"/>
        <v/>
      </c>
      <c r="M324" s="73" t="str">
        <f t="shared" si="83"/>
        <v/>
      </c>
      <c r="N324" s="73" t="str">
        <f t="shared" si="83"/>
        <v/>
      </c>
      <c r="O324" s="73" t="str">
        <f t="shared" si="83"/>
        <v/>
      </c>
      <c r="P324" s="73" t="str">
        <f t="shared" si="83"/>
        <v/>
      </c>
      <c r="Q324" s="73" t="str">
        <f t="shared" si="83"/>
        <v/>
      </c>
    </row>
    <row r="325" spans="1:17" ht="12" customHeight="1" x14ac:dyDescent="0.25">
      <c r="A325" s="158" t="s">
        <v>62</v>
      </c>
      <c r="B325" s="169"/>
      <c r="C325" s="169">
        <f t="shared" si="83"/>
        <v>0.80439571655030129</v>
      </c>
      <c r="D325" s="169">
        <f t="shared" si="83"/>
        <v>0.8058379532249681</v>
      </c>
      <c r="E325" s="169">
        <f t="shared" si="83"/>
        <v>0.81134511303454759</v>
      </c>
      <c r="F325" s="169">
        <f t="shared" si="83"/>
        <v>0.81454821606059702</v>
      </c>
      <c r="G325" s="169">
        <f t="shared" si="83"/>
        <v>0.81670695356466205</v>
      </c>
      <c r="H325" s="169">
        <f t="shared" si="83"/>
        <v>0.81853665271990139</v>
      </c>
      <c r="I325" s="169">
        <f t="shared" si="83"/>
        <v>0.82036960634341805</v>
      </c>
      <c r="J325" s="169">
        <f t="shared" si="83"/>
        <v>0.82232411694588214</v>
      </c>
      <c r="K325" s="169">
        <f t="shared" si="83"/>
        <v>0.82426202025824735</v>
      </c>
      <c r="L325" s="169">
        <f t="shared" si="83"/>
        <v>0.82611988036009742</v>
      </c>
      <c r="M325" s="169">
        <f t="shared" si="83"/>
        <v>0.82773463186864527</v>
      </c>
      <c r="N325" s="169">
        <f t="shared" si="83"/>
        <v>0.82926510812652698</v>
      </c>
      <c r="O325" s="169">
        <f t="shared" si="83"/>
        <v>0.83064041290702184</v>
      </c>
      <c r="P325" s="169">
        <f t="shared" si="83"/>
        <v>0.83189312370913027</v>
      </c>
      <c r="Q325" s="169">
        <f t="shared" si="83"/>
        <v>0.83299832324009049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0.80439571655030129</v>
      </c>
      <c r="D327" s="65">
        <f t="shared" si="84"/>
        <v>0.8058379532249681</v>
      </c>
      <c r="E327" s="65">
        <f t="shared" si="84"/>
        <v>0.81134511303454759</v>
      </c>
      <c r="F327" s="65">
        <f t="shared" si="84"/>
        <v>0.81454821606059702</v>
      </c>
      <c r="G327" s="65">
        <f t="shared" si="84"/>
        <v>0.81670695356466205</v>
      </c>
      <c r="H327" s="65">
        <f t="shared" si="84"/>
        <v>0.81853665271990139</v>
      </c>
      <c r="I327" s="65">
        <f t="shared" si="84"/>
        <v>0.82036960634341805</v>
      </c>
      <c r="J327" s="65">
        <f t="shared" si="84"/>
        <v>0.82232411694588214</v>
      </c>
      <c r="K327" s="65">
        <f t="shared" si="84"/>
        <v>0.82426202025824735</v>
      </c>
      <c r="L327" s="65">
        <f t="shared" si="84"/>
        <v>0.82611988036009742</v>
      </c>
      <c r="M327" s="65">
        <f t="shared" si="84"/>
        <v>0.82773463186864527</v>
      </c>
      <c r="N327" s="65">
        <f t="shared" si="84"/>
        <v>0.82926510812652698</v>
      </c>
      <c r="O327" s="65">
        <f t="shared" si="84"/>
        <v>0.83064041290702184</v>
      </c>
      <c r="P327" s="65">
        <f t="shared" si="84"/>
        <v>0.83189312370913027</v>
      </c>
      <c r="Q327" s="65">
        <f t="shared" si="84"/>
        <v>0.83299832324009049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7249.0539754887723</v>
      </c>
      <c r="D347" s="168">
        <f t="shared" si="92"/>
        <v>7219.7556830863241</v>
      </c>
      <c r="E347" s="168">
        <f t="shared" si="92"/>
        <v>7440.2508173118931</v>
      </c>
      <c r="F347" s="168">
        <f t="shared" si="92"/>
        <v>7546.8268844055392</v>
      </c>
      <c r="G347" s="168">
        <f t="shared" si="92"/>
        <v>6413.5515184406395</v>
      </c>
      <c r="H347" s="168">
        <f t="shared" si="92"/>
        <v>7286.4328385397539</v>
      </c>
      <c r="I347" s="168">
        <f t="shared" si="92"/>
        <v>6193.2013203665101</v>
      </c>
      <c r="J347" s="168">
        <f t="shared" si="92"/>
        <v>6952.0511594963027</v>
      </c>
      <c r="K347" s="168">
        <f t="shared" si="92"/>
        <v>5761.1465008031128</v>
      </c>
      <c r="L347" s="168">
        <f t="shared" si="92"/>
        <v>5538.1619653772887</v>
      </c>
      <c r="M347" s="168">
        <f t="shared" si="92"/>
        <v>5258.3518072609504</v>
      </c>
      <c r="N347" s="168">
        <f t="shared" si="92"/>
        <v>5307.6046865155231</v>
      </c>
      <c r="O347" s="168">
        <f t="shared" si="92"/>
        <v>4671.7873476926998</v>
      </c>
      <c r="P347" s="168">
        <f t="shared" si="92"/>
        <v>4437.5303157395474</v>
      </c>
      <c r="Q347" s="168">
        <f t="shared" si="92"/>
        <v>4230.5311463729568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5198.5753516798677</v>
      </c>
      <c r="D348" s="157">
        <f t="shared" si="93"/>
        <v>5052.7772284492594</v>
      </c>
      <c r="E348" s="157">
        <f t="shared" si="93"/>
        <v>5155.098175723977</v>
      </c>
      <c r="F348" s="157">
        <f t="shared" si="93"/>
        <v>5210.5610838618013</v>
      </c>
      <c r="G348" s="157">
        <f t="shared" si="93"/>
        <v>4277.6424548180212</v>
      </c>
      <c r="H348" s="157">
        <f t="shared" si="93"/>
        <v>4047.9248328691897</v>
      </c>
      <c r="I348" s="157">
        <f t="shared" si="93"/>
        <v>3482.8918050881898</v>
      </c>
      <c r="J348" s="157">
        <f t="shared" si="93"/>
        <v>3781.7592951961747</v>
      </c>
      <c r="K348" s="157">
        <f t="shared" si="93"/>
        <v>3376.3899349763924</v>
      </c>
      <c r="L348" s="157">
        <f t="shared" si="93"/>
        <v>3104.7830042713626</v>
      </c>
      <c r="M348" s="157">
        <f t="shared" si="93"/>
        <v>2774.6790218536021</v>
      </c>
      <c r="N348" s="157">
        <f t="shared" si="93"/>
        <v>2661.8114315956636</v>
      </c>
      <c r="O348" s="157">
        <f t="shared" si="93"/>
        <v>2331.8198025852207</v>
      </c>
      <c r="P348" s="157">
        <f t="shared" si="93"/>
        <v>2075.0496223312389</v>
      </c>
      <c r="Q348" s="157">
        <f t="shared" si="93"/>
        <v>1992.2809275551599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5198.5753516798677</v>
      </c>
      <c r="D349" s="156">
        <f t="shared" si="94"/>
        <v>5052.7772284492594</v>
      </c>
      <c r="E349" s="156">
        <f t="shared" si="94"/>
        <v>5155.098175723977</v>
      </c>
      <c r="F349" s="156">
        <f t="shared" si="94"/>
        <v>5210.5610838618013</v>
      </c>
      <c r="G349" s="156">
        <f t="shared" si="94"/>
        <v>4277.6424548180212</v>
      </c>
      <c r="H349" s="156">
        <f t="shared" si="94"/>
        <v>4047.9248328691897</v>
      </c>
      <c r="I349" s="156">
        <f t="shared" si="94"/>
        <v>3482.8918050881898</v>
      </c>
      <c r="J349" s="156">
        <f t="shared" si="94"/>
        <v>3781.7592951961747</v>
      </c>
      <c r="K349" s="156">
        <f t="shared" si="94"/>
        <v>3376.3899349763924</v>
      </c>
      <c r="L349" s="156">
        <f t="shared" si="94"/>
        <v>3104.7830042713626</v>
      </c>
      <c r="M349" s="156">
        <f t="shared" si="94"/>
        <v>2774.6790218536021</v>
      </c>
      <c r="N349" s="156">
        <f t="shared" si="94"/>
        <v>2661.8114315956636</v>
      </c>
      <c r="O349" s="156">
        <f t="shared" si="94"/>
        <v>2331.8198025852207</v>
      </c>
      <c r="P349" s="156">
        <f t="shared" si="94"/>
        <v>2075.0496223312389</v>
      </c>
      <c r="Q349" s="156">
        <f t="shared" si="94"/>
        <v>1992.2809275551599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331.5240819615251</v>
      </c>
      <c r="D350" s="157">
        <f t="shared" si="95"/>
        <v>316.71115652875426</v>
      </c>
      <c r="E350" s="157">
        <f t="shared" si="95"/>
        <v>296.19963834389034</v>
      </c>
      <c r="F350" s="157">
        <f t="shared" si="95"/>
        <v>343.91533174959517</v>
      </c>
      <c r="G350" s="157">
        <f t="shared" si="95"/>
        <v>325.65757250710618</v>
      </c>
      <c r="H350" s="157">
        <f t="shared" si="95"/>
        <v>328.07206987186191</v>
      </c>
      <c r="I350" s="157">
        <f t="shared" si="95"/>
        <v>300.07439048735375</v>
      </c>
      <c r="J350" s="157">
        <f t="shared" si="95"/>
        <v>297.48155069979424</v>
      </c>
      <c r="K350" s="157">
        <f t="shared" si="95"/>
        <v>270.37116941896556</v>
      </c>
      <c r="L350" s="157">
        <f t="shared" si="95"/>
        <v>285.6305728404061</v>
      </c>
      <c r="M350" s="157">
        <f t="shared" si="95"/>
        <v>271.40034168273576</v>
      </c>
      <c r="N350" s="157">
        <f t="shared" si="95"/>
        <v>258.90286485656395</v>
      </c>
      <c r="O350" s="157">
        <f t="shared" si="95"/>
        <v>265.87080683316645</v>
      </c>
      <c r="P350" s="157">
        <f t="shared" si="95"/>
        <v>248.43609239553447</v>
      </c>
      <c r="Q350" s="157">
        <f t="shared" si="95"/>
        <v>250.27529508614697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331.5240819615251</v>
      </c>
      <c r="D351" s="156">
        <f t="shared" si="96"/>
        <v>316.71115652875426</v>
      </c>
      <c r="E351" s="156">
        <f t="shared" si="96"/>
        <v>296.19963834389034</v>
      </c>
      <c r="F351" s="156">
        <f t="shared" si="96"/>
        <v>343.91533174959517</v>
      </c>
      <c r="G351" s="156">
        <f t="shared" si="96"/>
        <v>325.65757250710618</v>
      </c>
      <c r="H351" s="156">
        <f t="shared" si="96"/>
        <v>328.07206987186191</v>
      </c>
      <c r="I351" s="156">
        <f t="shared" si="96"/>
        <v>300.07439048735375</v>
      </c>
      <c r="J351" s="156">
        <f t="shared" si="96"/>
        <v>297.48155069979424</v>
      </c>
      <c r="K351" s="156">
        <f t="shared" si="96"/>
        <v>270.37116941896556</v>
      </c>
      <c r="L351" s="156">
        <f t="shared" si="96"/>
        <v>285.6305728404061</v>
      </c>
      <c r="M351" s="156">
        <f t="shared" si="96"/>
        <v>271.40034168273576</v>
      </c>
      <c r="N351" s="156">
        <f t="shared" si="96"/>
        <v>258.90286485656395</v>
      </c>
      <c r="O351" s="156">
        <f t="shared" si="96"/>
        <v>265.87080683316645</v>
      </c>
      <c r="P351" s="156">
        <f t="shared" si="96"/>
        <v>248.43609239553447</v>
      </c>
      <c r="Q351" s="156">
        <f t="shared" si="96"/>
        <v>250.27529508614697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1250.8822843124776</v>
      </c>
      <c r="D352" s="157">
        <f t="shared" si="97"/>
        <v>1195.468193013553</v>
      </c>
      <c r="E352" s="157">
        <f t="shared" si="97"/>
        <v>1521.3521603159631</v>
      </c>
      <c r="F352" s="157">
        <f t="shared" si="97"/>
        <v>1239.7283304640339</v>
      </c>
      <c r="G352" s="157">
        <f t="shared" si="97"/>
        <v>1433.0687247765516</v>
      </c>
      <c r="H352" s="157">
        <f t="shared" si="97"/>
        <v>1411.2426555538709</v>
      </c>
      <c r="I352" s="157">
        <f t="shared" si="97"/>
        <v>2097.8168271106601</v>
      </c>
      <c r="J352" s="157">
        <f t="shared" si="97"/>
        <v>1704.5125956355078</v>
      </c>
      <c r="K352" s="157">
        <f t="shared" si="97"/>
        <v>1908.534987852747</v>
      </c>
      <c r="L352" s="157">
        <f t="shared" si="97"/>
        <v>1481.6490559441065</v>
      </c>
      <c r="M352" s="157">
        <f t="shared" si="97"/>
        <v>1526.0386558599125</v>
      </c>
      <c r="N352" s="157">
        <f t="shared" si="97"/>
        <v>1652.1398411363261</v>
      </c>
      <c r="O352" s="157">
        <f t="shared" si="97"/>
        <v>1391.4983801211115</v>
      </c>
      <c r="P352" s="157">
        <f t="shared" si="97"/>
        <v>1450.6477706468365</v>
      </c>
      <c r="Q352" s="157">
        <f t="shared" si="97"/>
        <v>1364.6427064392244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1250.8822843124776</v>
      </c>
      <c r="D357" s="162">
        <f t="shared" si="101"/>
        <v>1195.468193013553</v>
      </c>
      <c r="E357" s="162">
        <f t="shared" si="101"/>
        <v>1521.3521603159631</v>
      </c>
      <c r="F357" s="162">
        <f t="shared" si="101"/>
        <v>1239.7283304640339</v>
      </c>
      <c r="G357" s="162">
        <f t="shared" si="101"/>
        <v>1433.0687247765516</v>
      </c>
      <c r="H357" s="162">
        <f t="shared" si="101"/>
        <v>1411.2426555538709</v>
      </c>
      <c r="I357" s="162">
        <f t="shared" si="101"/>
        <v>2097.8168271106601</v>
      </c>
      <c r="J357" s="162">
        <f t="shared" si="101"/>
        <v>1704.5125956355078</v>
      </c>
      <c r="K357" s="162">
        <f t="shared" si="101"/>
        <v>1908.534987852747</v>
      </c>
      <c r="L357" s="162">
        <f t="shared" si="101"/>
        <v>1481.6490559441065</v>
      </c>
      <c r="M357" s="162">
        <f t="shared" si="101"/>
        <v>1526.0386558599125</v>
      </c>
      <c r="N357" s="162">
        <f t="shared" si="101"/>
        <v>1652.1398411363261</v>
      </c>
      <c r="O357" s="162">
        <f t="shared" si="101"/>
        <v>1391.4983801211115</v>
      </c>
      <c r="P357" s="162">
        <f t="shared" si="101"/>
        <v>1450.6477706468365</v>
      </c>
      <c r="Q357" s="162">
        <f t="shared" si="101"/>
        <v>1364.6427064392244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0</v>
      </c>
      <c r="D358" s="160">
        <f t="shared" si="102"/>
        <v>0</v>
      </c>
      <c r="E358" s="160">
        <f t="shared" si="102"/>
        <v>0</v>
      </c>
      <c r="F358" s="160">
        <f t="shared" si="102"/>
        <v>0</v>
      </c>
      <c r="G358" s="160">
        <f t="shared" si="102"/>
        <v>0</v>
      </c>
      <c r="H358" s="160">
        <f t="shared" si="102"/>
        <v>0</v>
      </c>
      <c r="I358" s="160">
        <f t="shared" si="102"/>
        <v>0</v>
      </c>
      <c r="J358" s="160">
        <f t="shared" si="102"/>
        <v>0</v>
      </c>
      <c r="K358" s="160">
        <f t="shared" si="102"/>
        <v>0</v>
      </c>
      <c r="L358" s="160">
        <f t="shared" si="102"/>
        <v>0</v>
      </c>
      <c r="M358" s="160">
        <f t="shared" si="102"/>
        <v>0</v>
      </c>
      <c r="N358" s="160">
        <f t="shared" si="102"/>
        <v>0</v>
      </c>
      <c r="O358" s="160">
        <f t="shared" si="102"/>
        <v>0</v>
      </c>
      <c r="P358" s="160">
        <f t="shared" si="102"/>
        <v>0</v>
      </c>
      <c r="Q358" s="160">
        <f t="shared" si="102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0</v>
      </c>
      <c r="D359" s="156">
        <f t="shared" si="103"/>
        <v>0</v>
      </c>
      <c r="E359" s="156">
        <f t="shared" si="103"/>
        <v>0</v>
      </c>
      <c r="F359" s="156">
        <f t="shared" si="103"/>
        <v>0</v>
      </c>
      <c r="G359" s="156">
        <f t="shared" si="103"/>
        <v>0</v>
      </c>
      <c r="H359" s="156">
        <f t="shared" si="103"/>
        <v>0</v>
      </c>
      <c r="I359" s="156">
        <f t="shared" si="103"/>
        <v>0</v>
      </c>
      <c r="J359" s="156">
        <f t="shared" si="103"/>
        <v>0</v>
      </c>
      <c r="K359" s="156">
        <f t="shared" si="103"/>
        <v>0</v>
      </c>
      <c r="L359" s="156">
        <f t="shared" si="103"/>
        <v>0</v>
      </c>
      <c r="M359" s="156">
        <f t="shared" si="103"/>
        <v>0</v>
      </c>
      <c r="N359" s="156">
        <f t="shared" si="103"/>
        <v>0</v>
      </c>
      <c r="O359" s="156">
        <f t="shared" si="103"/>
        <v>0</v>
      </c>
      <c r="P359" s="156">
        <f t="shared" si="103"/>
        <v>0</v>
      </c>
      <c r="Q359" s="156">
        <f t="shared" si="103"/>
        <v>0</v>
      </c>
    </row>
    <row r="360" spans="1:17" ht="12" customHeight="1" x14ac:dyDescent="0.25">
      <c r="A360" s="148" t="s">
        <v>59</v>
      </c>
      <c r="B360" s="156"/>
      <c r="C360" s="156">
        <f t="shared" si="103"/>
        <v>0</v>
      </c>
      <c r="D360" s="156">
        <f t="shared" si="103"/>
        <v>0</v>
      </c>
      <c r="E360" s="156">
        <f t="shared" si="103"/>
        <v>0</v>
      </c>
      <c r="F360" s="156">
        <f t="shared" si="103"/>
        <v>0</v>
      </c>
      <c r="G360" s="156">
        <f t="shared" si="103"/>
        <v>0</v>
      </c>
      <c r="H360" s="156">
        <f t="shared" si="103"/>
        <v>0</v>
      </c>
      <c r="I360" s="156">
        <f t="shared" si="103"/>
        <v>0</v>
      </c>
      <c r="J360" s="156">
        <f t="shared" si="103"/>
        <v>0</v>
      </c>
      <c r="K360" s="156">
        <f t="shared" si="103"/>
        <v>0</v>
      </c>
      <c r="L360" s="156">
        <f t="shared" si="103"/>
        <v>0</v>
      </c>
      <c r="M360" s="156">
        <f t="shared" si="103"/>
        <v>0</v>
      </c>
      <c r="N360" s="156">
        <f t="shared" si="103"/>
        <v>0</v>
      </c>
      <c r="O360" s="156">
        <f t="shared" si="103"/>
        <v>0</v>
      </c>
      <c r="P360" s="156">
        <f t="shared" si="103"/>
        <v>0</v>
      </c>
      <c r="Q360" s="156">
        <f t="shared" si="103"/>
        <v>0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468.07225753490059</v>
      </c>
      <c r="D361" s="157">
        <f t="shared" si="104"/>
        <v>654.79910509475769</v>
      </c>
      <c r="E361" s="157">
        <f t="shared" si="104"/>
        <v>467.60084292806289</v>
      </c>
      <c r="F361" s="157">
        <f t="shared" si="104"/>
        <v>752.62213833010901</v>
      </c>
      <c r="G361" s="157">
        <f t="shared" si="104"/>
        <v>377.18276633896011</v>
      </c>
      <c r="H361" s="157">
        <f t="shared" si="104"/>
        <v>1499.1932802448309</v>
      </c>
      <c r="I361" s="157">
        <f t="shared" si="104"/>
        <v>312.41829768030578</v>
      </c>
      <c r="J361" s="157">
        <f t="shared" si="104"/>
        <v>1168.2977179648265</v>
      </c>
      <c r="K361" s="157">
        <f t="shared" si="104"/>
        <v>205.85040855500728</v>
      </c>
      <c r="L361" s="157">
        <f t="shared" si="104"/>
        <v>666.09933232141361</v>
      </c>
      <c r="M361" s="157">
        <f t="shared" si="104"/>
        <v>686.23378786470062</v>
      </c>
      <c r="N361" s="157">
        <f t="shared" si="104"/>
        <v>734.75054892696858</v>
      </c>
      <c r="O361" s="157">
        <f t="shared" si="104"/>
        <v>682.59835815320127</v>
      </c>
      <c r="P361" s="157">
        <f t="shared" si="104"/>
        <v>663.39683036593749</v>
      </c>
      <c r="Q361" s="157">
        <f t="shared" si="104"/>
        <v>623.33221729242553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468.07225753490059</v>
      </c>
      <c r="D363" s="57">
        <f t="shared" si="106"/>
        <v>654.79910509475769</v>
      </c>
      <c r="E363" s="57">
        <f t="shared" si="106"/>
        <v>467.60084292806289</v>
      </c>
      <c r="F363" s="57">
        <f t="shared" si="106"/>
        <v>752.62213833010901</v>
      </c>
      <c r="G363" s="57">
        <f t="shared" si="106"/>
        <v>377.18276633896011</v>
      </c>
      <c r="H363" s="57">
        <f t="shared" si="106"/>
        <v>1499.1932802448309</v>
      </c>
      <c r="I363" s="57">
        <f t="shared" si="106"/>
        <v>312.41829768030578</v>
      </c>
      <c r="J363" s="57">
        <f t="shared" si="106"/>
        <v>1168.2977179648265</v>
      </c>
      <c r="K363" s="57">
        <f t="shared" si="106"/>
        <v>205.85040855500728</v>
      </c>
      <c r="L363" s="57">
        <f t="shared" si="106"/>
        <v>666.09933232141361</v>
      </c>
      <c r="M363" s="57">
        <f t="shared" si="106"/>
        <v>686.23378786470062</v>
      </c>
      <c r="N363" s="57">
        <f t="shared" si="106"/>
        <v>734.75054892696858</v>
      </c>
      <c r="O363" s="57">
        <f t="shared" si="106"/>
        <v>682.59835815320127</v>
      </c>
      <c r="P363" s="57">
        <f t="shared" si="106"/>
        <v>663.39683036593749</v>
      </c>
      <c r="Q363" s="57">
        <f t="shared" si="106"/>
        <v>623.33221729242553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7412.1356053783829</v>
      </c>
      <c r="D365" s="168">
        <f t="shared" si="107"/>
        <v>7596.472575607193</v>
      </c>
      <c r="E365" s="168">
        <f t="shared" si="107"/>
        <v>8040.4071530194333</v>
      </c>
      <c r="F365" s="168">
        <f t="shared" si="107"/>
        <v>8572.3591245834814</v>
      </c>
      <c r="G365" s="168">
        <f t="shared" si="107"/>
        <v>7544.6931197341137</v>
      </c>
      <c r="H365" s="168">
        <f t="shared" si="107"/>
        <v>8551.6737639998555</v>
      </c>
      <c r="I365" s="168">
        <f t="shared" si="107"/>
        <v>7631.119452889423</v>
      </c>
      <c r="J365" s="168">
        <f t="shared" si="107"/>
        <v>9071.1530211343015</v>
      </c>
      <c r="K365" s="168">
        <f t="shared" si="107"/>
        <v>8324.4873874487312</v>
      </c>
      <c r="L365" s="168">
        <f t="shared" si="107"/>
        <v>8614.7536317795621</v>
      </c>
      <c r="M365" s="168">
        <f t="shared" si="107"/>
        <v>8510.3108576848681</v>
      </c>
      <c r="N365" s="168">
        <f t="shared" si="107"/>
        <v>8872.6431720000182</v>
      </c>
      <c r="O365" s="168">
        <f t="shared" si="107"/>
        <v>8219.5759032198093</v>
      </c>
      <c r="P365" s="168">
        <f t="shared" si="107"/>
        <v>7823.9646746836797</v>
      </c>
      <c r="Q365" s="168">
        <f t="shared" si="107"/>
        <v>7693.8374066305996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5621.1595698484825</v>
      </c>
      <c r="D366" s="157">
        <f t="shared" si="108"/>
        <v>5702.7215967556003</v>
      </c>
      <c r="E366" s="157">
        <f t="shared" si="108"/>
        <v>6097.6960853439123</v>
      </c>
      <c r="F366" s="157">
        <f t="shared" si="108"/>
        <v>6485.047761857697</v>
      </c>
      <c r="G366" s="157">
        <f t="shared" si="108"/>
        <v>5649.8236982580484</v>
      </c>
      <c r="H366" s="157">
        <f t="shared" si="108"/>
        <v>5719.9713896428102</v>
      </c>
      <c r="I366" s="157">
        <f t="shared" si="108"/>
        <v>5329.3621092812809</v>
      </c>
      <c r="J366" s="157">
        <f t="shared" si="108"/>
        <v>6300.1598179157099</v>
      </c>
      <c r="K366" s="157">
        <f t="shared" si="108"/>
        <v>6218.9337420163965</v>
      </c>
      <c r="L366" s="157">
        <f t="shared" si="108"/>
        <v>6343.716586299176</v>
      </c>
      <c r="M366" s="157">
        <f t="shared" si="108"/>
        <v>6183.5704080139258</v>
      </c>
      <c r="N366" s="157">
        <f t="shared" si="108"/>
        <v>6410.7222858669875</v>
      </c>
      <c r="O366" s="157">
        <f t="shared" si="108"/>
        <v>5942.3118183166744</v>
      </c>
      <c r="P366" s="157">
        <f t="shared" si="108"/>
        <v>5542.2331526472854</v>
      </c>
      <c r="Q366" s="157">
        <f t="shared" si="108"/>
        <v>5489.7134541927053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5621.1595698484825</v>
      </c>
      <c r="D367" s="156">
        <f t="shared" si="109"/>
        <v>5702.7215967556003</v>
      </c>
      <c r="E367" s="156">
        <f t="shared" si="109"/>
        <v>6097.6960853439123</v>
      </c>
      <c r="F367" s="156">
        <f t="shared" si="109"/>
        <v>6485.047761857697</v>
      </c>
      <c r="G367" s="156">
        <f t="shared" si="109"/>
        <v>5649.8236982580484</v>
      </c>
      <c r="H367" s="156">
        <f t="shared" si="109"/>
        <v>5719.9713896428102</v>
      </c>
      <c r="I367" s="156">
        <f t="shared" si="109"/>
        <v>5329.3621092812809</v>
      </c>
      <c r="J367" s="156">
        <f t="shared" si="109"/>
        <v>6300.1598179157099</v>
      </c>
      <c r="K367" s="156">
        <f t="shared" si="109"/>
        <v>6218.9337420163965</v>
      </c>
      <c r="L367" s="156">
        <f t="shared" si="109"/>
        <v>6343.716586299176</v>
      </c>
      <c r="M367" s="156">
        <f t="shared" si="109"/>
        <v>6183.5704080139258</v>
      </c>
      <c r="N367" s="156">
        <f t="shared" si="109"/>
        <v>6410.7222858669875</v>
      </c>
      <c r="O367" s="156">
        <f t="shared" si="109"/>
        <v>5942.3118183166744</v>
      </c>
      <c r="P367" s="156">
        <f t="shared" si="109"/>
        <v>5542.2331526472854</v>
      </c>
      <c r="Q367" s="156">
        <f t="shared" si="109"/>
        <v>5489.7134541927053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585.92307949185988</v>
      </c>
      <c r="D368" s="157">
        <f t="shared" si="110"/>
        <v>570.82220505183579</v>
      </c>
      <c r="E368" s="157">
        <f t="shared" si="110"/>
        <v>549.59621526691456</v>
      </c>
      <c r="F368" s="157">
        <f t="shared" si="110"/>
        <v>643.76765555707243</v>
      </c>
      <c r="G368" s="157">
        <f t="shared" si="110"/>
        <v>623.61515346489307</v>
      </c>
      <c r="H368" s="157">
        <f t="shared" si="110"/>
        <v>651.66509501234214</v>
      </c>
      <c r="I368" s="157">
        <f t="shared" si="110"/>
        <v>623.07262172551623</v>
      </c>
      <c r="J368" s="157">
        <f t="shared" si="110"/>
        <v>649.02333449788432</v>
      </c>
      <c r="K368" s="157">
        <f t="shared" si="110"/>
        <v>629.67342734971714</v>
      </c>
      <c r="L368" s="157">
        <f t="shared" si="110"/>
        <v>702.15132181863271</v>
      </c>
      <c r="M368" s="157">
        <f t="shared" si="110"/>
        <v>705.29955888270263</v>
      </c>
      <c r="N368" s="157">
        <f t="shared" si="110"/>
        <v>708.04508709976153</v>
      </c>
      <c r="O368" s="157">
        <f t="shared" si="110"/>
        <v>743.14904309808207</v>
      </c>
      <c r="P368" s="157">
        <f t="shared" si="110"/>
        <v>718.68526605994418</v>
      </c>
      <c r="Q368" s="157">
        <f t="shared" si="110"/>
        <v>731.21157148442455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585.92307949185988</v>
      </c>
      <c r="D369" s="156">
        <f t="shared" si="111"/>
        <v>570.82220505183579</v>
      </c>
      <c r="E369" s="156">
        <f t="shared" si="111"/>
        <v>549.59621526691456</v>
      </c>
      <c r="F369" s="156">
        <f t="shared" si="111"/>
        <v>643.76765555707243</v>
      </c>
      <c r="G369" s="156">
        <f t="shared" si="111"/>
        <v>623.61515346489307</v>
      </c>
      <c r="H369" s="156">
        <f t="shared" si="111"/>
        <v>651.66509501234214</v>
      </c>
      <c r="I369" s="156">
        <f t="shared" si="111"/>
        <v>623.07262172551623</v>
      </c>
      <c r="J369" s="156">
        <f t="shared" si="111"/>
        <v>649.02333449788432</v>
      </c>
      <c r="K369" s="156">
        <f t="shared" si="111"/>
        <v>629.67342734971714</v>
      </c>
      <c r="L369" s="156">
        <f t="shared" si="111"/>
        <v>702.15132181863271</v>
      </c>
      <c r="M369" s="156">
        <f t="shared" si="111"/>
        <v>705.29955888270263</v>
      </c>
      <c r="N369" s="156">
        <f t="shared" si="111"/>
        <v>708.04508709976153</v>
      </c>
      <c r="O369" s="156">
        <f t="shared" si="111"/>
        <v>743.14904309808207</v>
      </c>
      <c r="P369" s="156">
        <f t="shared" si="111"/>
        <v>718.68526605994418</v>
      </c>
      <c r="Q369" s="156">
        <f t="shared" si="111"/>
        <v>731.21157148442455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828.53763704093762</v>
      </c>
      <c r="D370" s="157">
        <f t="shared" si="112"/>
        <v>795.2668031766558</v>
      </c>
      <c r="E370" s="157">
        <f t="shared" si="112"/>
        <v>1013.7291936480877</v>
      </c>
      <c r="F370" s="157">
        <f t="shared" si="112"/>
        <v>830.49668702420979</v>
      </c>
      <c r="G370" s="157">
        <f t="shared" si="112"/>
        <v>963.20647997738808</v>
      </c>
      <c r="H370" s="157">
        <f t="shared" si="112"/>
        <v>952.89262995293006</v>
      </c>
      <c r="I370" s="157">
        <f t="shared" si="112"/>
        <v>1422.3862460001533</v>
      </c>
      <c r="J370" s="157">
        <f t="shared" si="112"/>
        <v>1161.2504794653921</v>
      </c>
      <c r="K370" s="157">
        <f t="shared" si="112"/>
        <v>1306.205544456082</v>
      </c>
      <c r="L370" s="157">
        <f t="shared" si="112"/>
        <v>1018.6078229364463</v>
      </c>
      <c r="M370" s="157">
        <f t="shared" si="112"/>
        <v>1053.4214190142268</v>
      </c>
      <c r="N370" s="157">
        <f t="shared" si="112"/>
        <v>1144.5728056313228</v>
      </c>
      <c r="O370" s="157">
        <f t="shared" si="112"/>
        <v>967.12125973902175</v>
      </c>
      <c r="P370" s="157">
        <f t="shared" si="112"/>
        <v>1011.170994504594</v>
      </c>
      <c r="Q370" s="157">
        <f t="shared" si="112"/>
        <v>953.67768912735164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828.53763704093762</v>
      </c>
      <c r="D375" s="162">
        <f t="shared" si="115"/>
        <v>795.2668031766558</v>
      </c>
      <c r="E375" s="162">
        <f t="shared" si="115"/>
        <v>1013.7291936480877</v>
      </c>
      <c r="F375" s="162">
        <f t="shared" si="115"/>
        <v>830.49668702420979</v>
      </c>
      <c r="G375" s="162">
        <f t="shared" si="115"/>
        <v>963.20647997738808</v>
      </c>
      <c r="H375" s="162">
        <f t="shared" si="115"/>
        <v>952.89262995293006</v>
      </c>
      <c r="I375" s="162">
        <f t="shared" si="115"/>
        <v>1422.3862460001533</v>
      </c>
      <c r="J375" s="162">
        <f t="shared" si="115"/>
        <v>1161.2504794653921</v>
      </c>
      <c r="K375" s="162">
        <f t="shared" si="115"/>
        <v>1306.205544456082</v>
      </c>
      <c r="L375" s="162">
        <f t="shared" si="115"/>
        <v>1018.6078229364463</v>
      </c>
      <c r="M375" s="162">
        <f t="shared" si="115"/>
        <v>1053.4214190142268</v>
      </c>
      <c r="N375" s="162">
        <f t="shared" si="115"/>
        <v>1144.5728056313228</v>
      </c>
      <c r="O375" s="162">
        <f t="shared" si="115"/>
        <v>967.12125973902175</v>
      </c>
      <c r="P375" s="162">
        <f t="shared" si="115"/>
        <v>1011.170994504594</v>
      </c>
      <c r="Q375" s="162">
        <f t="shared" si="115"/>
        <v>953.67768912735164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0</v>
      </c>
      <c r="D376" s="160">
        <f t="shared" si="116"/>
        <v>0</v>
      </c>
      <c r="E376" s="160">
        <f t="shared" si="116"/>
        <v>0</v>
      </c>
      <c r="F376" s="160">
        <f t="shared" si="116"/>
        <v>0</v>
      </c>
      <c r="G376" s="160">
        <f t="shared" si="116"/>
        <v>0</v>
      </c>
      <c r="H376" s="160">
        <f t="shared" si="116"/>
        <v>0</v>
      </c>
      <c r="I376" s="160">
        <f t="shared" si="116"/>
        <v>0</v>
      </c>
      <c r="J376" s="160">
        <f t="shared" si="116"/>
        <v>0</v>
      </c>
      <c r="K376" s="160">
        <f t="shared" si="116"/>
        <v>0</v>
      </c>
      <c r="L376" s="160">
        <f t="shared" si="116"/>
        <v>0</v>
      </c>
      <c r="M376" s="160">
        <f t="shared" si="116"/>
        <v>0</v>
      </c>
      <c r="N376" s="160">
        <f t="shared" si="116"/>
        <v>0</v>
      </c>
      <c r="O376" s="160">
        <f t="shared" si="116"/>
        <v>0</v>
      </c>
      <c r="P376" s="160">
        <f t="shared" si="116"/>
        <v>0</v>
      </c>
      <c r="Q376" s="160">
        <f t="shared" si="116"/>
        <v>0</v>
      </c>
    </row>
    <row r="377" spans="1:17" ht="12" customHeight="1" x14ac:dyDescent="0.25">
      <c r="A377" s="148" t="s">
        <v>60</v>
      </c>
      <c r="B377" s="156"/>
      <c r="C377" s="156">
        <f t="shared" si="116"/>
        <v>0</v>
      </c>
      <c r="D377" s="156">
        <f t="shared" si="116"/>
        <v>0</v>
      </c>
      <c r="E377" s="156">
        <f t="shared" si="116"/>
        <v>0</v>
      </c>
      <c r="F377" s="156">
        <f t="shared" si="116"/>
        <v>0</v>
      </c>
      <c r="G377" s="156">
        <f t="shared" si="116"/>
        <v>0</v>
      </c>
      <c r="H377" s="156">
        <f t="shared" si="116"/>
        <v>0</v>
      </c>
      <c r="I377" s="156">
        <f t="shared" si="116"/>
        <v>0</v>
      </c>
      <c r="J377" s="156">
        <f t="shared" si="116"/>
        <v>0</v>
      </c>
      <c r="K377" s="156">
        <f t="shared" si="116"/>
        <v>0</v>
      </c>
      <c r="L377" s="156">
        <f t="shared" si="116"/>
        <v>0</v>
      </c>
      <c r="M377" s="156">
        <f t="shared" si="116"/>
        <v>0</v>
      </c>
      <c r="N377" s="156">
        <f t="shared" si="116"/>
        <v>0</v>
      </c>
      <c r="O377" s="156">
        <f t="shared" si="116"/>
        <v>0</v>
      </c>
      <c r="P377" s="156">
        <f t="shared" si="116"/>
        <v>0</v>
      </c>
      <c r="Q377" s="156">
        <f t="shared" si="116"/>
        <v>0</v>
      </c>
    </row>
    <row r="378" spans="1:17" ht="12" customHeight="1" x14ac:dyDescent="0.25">
      <c r="A378" s="148" t="s">
        <v>59</v>
      </c>
      <c r="B378" s="156"/>
      <c r="C378" s="156">
        <f t="shared" si="116"/>
        <v>0</v>
      </c>
      <c r="D378" s="156">
        <f t="shared" si="116"/>
        <v>0</v>
      </c>
      <c r="E378" s="156">
        <f t="shared" si="116"/>
        <v>0</v>
      </c>
      <c r="F378" s="156">
        <f t="shared" si="116"/>
        <v>0</v>
      </c>
      <c r="G378" s="156">
        <f t="shared" si="116"/>
        <v>0</v>
      </c>
      <c r="H378" s="156">
        <f t="shared" si="116"/>
        <v>0</v>
      </c>
      <c r="I378" s="156">
        <f t="shared" si="116"/>
        <v>0</v>
      </c>
      <c r="J378" s="156">
        <f t="shared" si="116"/>
        <v>0</v>
      </c>
      <c r="K378" s="156">
        <f t="shared" si="116"/>
        <v>0</v>
      </c>
      <c r="L378" s="156">
        <f t="shared" si="116"/>
        <v>0</v>
      </c>
      <c r="M378" s="156">
        <f t="shared" si="116"/>
        <v>0</v>
      </c>
      <c r="N378" s="156">
        <f t="shared" si="116"/>
        <v>0</v>
      </c>
      <c r="O378" s="156">
        <f t="shared" si="116"/>
        <v>0</v>
      </c>
      <c r="P378" s="156">
        <f t="shared" si="116"/>
        <v>0</v>
      </c>
      <c r="Q378" s="156">
        <f t="shared" si="116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376.51531899710352</v>
      </c>
      <c r="D379" s="157">
        <f t="shared" si="117"/>
        <v>527.66197062310039</v>
      </c>
      <c r="E379" s="157">
        <f t="shared" si="117"/>
        <v>379.38565876051888</v>
      </c>
      <c r="F379" s="157">
        <f t="shared" si="117"/>
        <v>613.04702014450208</v>
      </c>
      <c r="G379" s="157">
        <f t="shared" si="117"/>
        <v>308.04778803378383</v>
      </c>
      <c r="H379" s="157">
        <f t="shared" si="117"/>
        <v>1227.1446493917731</v>
      </c>
      <c r="I379" s="157">
        <f t="shared" si="117"/>
        <v>256.29847588247327</v>
      </c>
      <c r="J379" s="157">
        <f t="shared" si="117"/>
        <v>960.71938925531504</v>
      </c>
      <c r="K379" s="157">
        <f t="shared" si="117"/>
        <v>169.67467362653588</v>
      </c>
      <c r="L379" s="157">
        <f t="shared" si="117"/>
        <v>550.27790072530695</v>
      </c>
      <c r="M379" s="157">
        <f t="shared" si="117"/>
        <v>568.01947177401382</v>
      </c>
      <c r="N379" s="157">
        <f t="shared" si="117"/>
        <v>609.30299340194756</v>
      </c>
      <c r="O379" s="157">
        <f t="shared" si="117"/>
        <v>566.99378206603024</v>
      </c>
      <c r="P379" s="157">
        <f t="shared" si="117"/>
        <v>551.87526147185577</v>
      </c>
      <c r="Q379" s="157">
        <f t="shared" si="117"/>
        <v>519.23469182611836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376.51531899710352</v>
      </c>
      <c r="D381" s="57">
        <f t="shared" si="119"/>
        <v>527.66197062310039</v>
      </c>
      <c r="E381" s="57">
        <f t="shared" si="119"/>
        <v>379.38565876051888</v>
      </c>
      <c r="F381" s="57">
        <f t="shared" si="119"/>
        <v>613.04702014450208</v>
      </c>
      <c r="G381" s="57">
        <f t="shared" si="119"/>
        <v>308.04778803378383</v>
      </c>
      <c r="H381" s="57">
        <f t="shared" si="119"/>
        <v>1227.1446493917731</v>
      </c>
      <c r="I381" s="57">
        <f t="shared" si="119"/>
        <v>256.29847588247327</v>
      </c>
      <c r="J381" s="57">
        <f t="shared" si="119"/>
        <v>960.71938925531504</v>
      </c>
      <c r="K381" s="57">
        <f t="shared" si="119"/>
        <v>169.67467362653588</v>
      </c>
      <c r="L381" s="57">
        <f t="shared" si="119"/>
        <v>550.27790072530695</v>
      </c>
      <c r="M381" s="57">
        <f t="shared" si="119"/>
        <v>568.01947177401382</v>
      </c>
      <c r="N381" s="57">
        <f t="shared" si="119"/>
        <v>609.30299340194756</v>
      </c>
      <c r="O381" s="57">
        <f t="shared" si="119"/>
        <v>566.99378206603024</v>
      </c>
      <c r="P381" s="57">
        <f t="shared" si="119"/>
        <v>551.87526147185577</v>
      </c>
      <c r="Q381" s="57">
        <f t="shared" si="119"/>
        <v>519.23469182611836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155.49955776707893</v>
      </c>
      <c r="D401" s="184">
        <f>D347/RES_summary!D$21</f>
        <v>151.77442687770355</v>
      </c>
      <c r="E401" s="184">
        <f>E347/RES_summary!E$21</f>
        <v>155.36868265733125</v>
      </c>
      <c r="F401" s="184">
        <f>F347/RES_summary!F$21</f>
        <v>153.83252563517527</v>
      </c>
      <c r="G401" s="184">
        <f>G347/RES_summary!G$21</f>
        <v>129.22372182157329</v>
      </c>
      <c r="H401" s="184">
        <f>H347/RES_summary!H$21</f>
        <v>143.81969071005861</v>
      </c>
      <c r="I401" s="184">
        <f>I347/RES_summary!I$21</f>
        <v>120.74398467737734</v>
      </c>
      <c r="J401" s="184">
        <f>J347/RES_summary!J$21</f>
        <v>131.10627364634954</v>
      </c>
      <c r="K401" s="184">
        <f>K347/RES_summary!K$21</f>
        <v>107.56558652166437</v>
      </c>
      <c r="L401" s="184">
        <f>L347/RES_summary!L$21</f>
        <v>102.03451750318833</v>
      </c>
      <c r="M401" s="184">
        <f>M347/RES_summary!M$21</f>
        <v>95.87606954878639</v>
      </c>
      <c r="N401" s="184">
        <f>N347/RES_summary!N$21</f>
        <v>96.353182677489002</v>
      </c>
      <c r="O401" s="184">
        <f>O347/RES_summary!O$21</f>
        <v>83.763817442868472</v>
      </c>
      <c r="P401" s="184">
        <f>P347/RES_summary!P$21</f>
        <v>77.861503305109707</v>
      </c>
      <c r="Q401" s="184">
        <f>Q347/RES_summary!Q$21</f>
        <v>72.056595868943916</v>
      </c>
    </row>
    <row r="402" spans="1:17" ht="12" customHeight="1" x14ac:dyDescent="0.25">
      <c r="A402" s="158" t="s">
        <v>65</v>
      </c>
      <c r="B402" s="157"/>
      <c r="C402" s="178">
        <f>C348/RES_summary!C$21</f>
        <v>111.51471225602938</v>
      </c>
      <c r="D402" s="178">
        <f>D348/RES_summary!D$21</f>
        <v>106.21998882665353</v>
      </c>
      <c r="E402" s="178">
        <f>E348/RES_summary!E$21</f>
        <v>107.64970593031966</v>
      </c>
      <c r="F402" s="178">
        <f>F348/RES_summary!F$21</f>
        <v>106.2107007069575</v>
      </c>
      <c r="G402" s="178">
        <f>G348/RES_summary!G$21</f>
        <v>86.188265120220706</v>
      </c>
      <c r="H402" s="178">
        <f>H348/RES_summary!H$21</f>
        <v>79.897984429577647</v>
      </c>
      <c r="I402" s="178">
        <f>I348/RES_summary!I$21</f>
        <v>67.903207564653215</v>
      </c>
      <c r="J402" s="178">
        <f>J348/RES_summary!J$21</f>
        <v>71.318860814674835</v>
      </c>
      <c r="K402" s="178">
        <f>K348/RES_summary!K$21</f>
        <v>63.040119467705175</v>
      </c>
      <c r="L402" s="178">
        <f>L348/RES_summary!L$21</f>
        <v>57.202197727950754</v>
      </c>
      <c r="M402" s="178">
        <f>M348/RES_summary!M$21</f>
        <v>50.591008100191345</v>
      </c>
      <c r="N402" s="178">
        <f>N348/RES_summary!N$21</f>
        <v>48.321986709590909</v>
      </c>
      <c r="O402" s="178">
        <f>O348/RES_summary!O$21</f>
        <v>41.808865369242376</v>
      </c>
      <c r="P402" s="178">
        <f>P348/RES_summary!P$21</f>
        <v>36.40909955124085</v>
      </c>
      <c r="Q402" s="178">
        <f>Q348/RES_summary!Q$21</f>
        <v>33.933559803081792</v>
      </c>
    </row>
    <row r="403" spans="1:17" ht="12" customHeight="1" x14ac:dyDescent="0.25">
      <c r="A403" s="23" t="s">
        <v>60</v>
      </c>
      <c r="B403" s="156"/>
      <c r="C403" s="177">
        <f>C349/RES_summary!C$21</f>
        <v>111.51471225602938</v>
      </c>
      <c r="D403" s="177">
        <f>D349/RES_summary!D$21</f>
        <v>106.21998882665353</v>
      </c>
      <c r="E403" s="177">
        <f>E349/RES_summary!E$21</f>
        <v>107.64970593031966</v>
      </c>
      <c r="F403" s="177">
        <f>F349/RES_summary!F$21</f>
        <v>106.2107007069575</v>
      </c>
      <c r="G403" s="177">
        <f>G349/RES_summary!G$21</f>
        <v>86.188265120220706</v>
      </c>
      <c r="H403" s="177">
        <f>H349/RES_summary!H$21</f>
        <v>79.897984429577647</v>
      </c>
      <c r="I403" s="177">
        <f>I349/RES_summary!I$21</f>
        <v>67.903207564653215</v>
      </c>
      <c r="J403" s="177">
        <f>J349/RES_summary!J$21</f>
        <v>71.318860814674835</v>
      </c>
      <c r="K403" s="177">
        <f>K349/RES_summary!K$21</f>
        <v>63.040119467705175</v>
      </c>
      <c r="L403" s="177">
        <f>L349/RES_summary!L$21</f>
        <v>57.202197727950754</v>
      </c>
      <c r="M403" s="177">
        <f>M349/RES_summary!M$21</f>
        <v>50.591008100191345</v>
      </c>
      <c r="N403" s="177">
        <f>N349/RES_summary!N$21</f>
        <v>48.321986709590909</v>
      </c>
      <c r="O403" s="177">
        <f>O349/RES_summary!O$21</f>
        <v>41.808865369242376</v>
      </c>
      <c r="P403" s="177">
        <f>P349/RES_summary!P$21</f>
        <v>36.40909955124085</v>
      </c>
      <c r="Q403" s="177">
        <f>Q349/RES_summary!Q$21</f>
        <v>33.933559803081792</v>
      </c>
    </row>
    <row r="404" spans="1:17" ht="12" customHeight="1" x14ac:dyDescent="0.25">
      <c r="A404" s="158" t="s">
        <v>112</v>
      </c>
      <c r="B404" s="157"/>
      <c r="C404" s="178">
        <f>C350/RES_summary!C$21</f>
        <v>7.1115276984371008</v>
      </c>
      <c r="D404" s="178">
        <f>D350/RES_summary!D$21</f>
        <v>6.657933644560365</v>
      </c>
      <c r="E404" s="178">
        <f>E350/RES_summary!E$21</f>
        <v>6.1852951927358433</v>
      </c>
      <c r="F404" s="178">
        <f>F350/RES_summary!F$21</f>
        <v>7.0102792734017703</v>
      </c>
      <c r="G404" s="178">
        <f>G350/RES_summary!G$21</f>
        <v>6.5615257689516326</v>
      </c>
      <c r="H404" s="178">
        <f>H350/RES_summary!H$21</f>
        <v>6.4754900875523234</v>
      </c>
      <c r="I404" s="178">
        <f>I350/RES_summary!I$21</f>
        <v>5.8503148424915388</v>
      </c>
      <c r="J404" s="178">
        <f>J350/RES_summary!J$21</f>
        <v>5.610099335577015</v>
      </c>
      <c r="K404" s="178">
        <f>K350/RES_summary!K$21</f>
        <v>5.0480635083737502</v>
      </c>
      <c r="L404" s="178">
        <f>L350/RES_summary!L$21</f>
        <v>5.2624278354677321</v>
      </c>
      <c r="M404" s="178">
        <f>M350/RES_summary!M$21</f>
        <v>4.9484703550659663</v>
      </c>
      <c r="N404" s="178">
        <f>N350/RES_summary!N$21</f>
        <v>4.7000702777710153</v>
      </c>
      <c r="O404" s="178">
        <f>O350/RES_summary!O$21</f>
        <v>4.7669878933938152</v>
      </c>
      <c r="P404" s="178">
        <f>P350/RES_summary!P$21</f>
        <v>4.3590930659230196</v>
      </c>
      <c r="Q404" s="178">
        <f>Q350/RES_summary!Q$21</f>
        <v>4.2628183483448892</v>
      </c>
    </row>
    <row r="405" spans="1:17" ht="12" customHeight="1" x14ac:dyDescent="0.25">
      <c r="A405" s="23" t="s">
        <v>60</v>
      </c>
      <c r="B405" s="156"/>
      <c r="C405" s="177">
        <f>C351/RES_summary!C$21</f>
        <v>7.1115276984371008</v>
      </c>
      <c r="D405" s="177">
        <f>D351/RES_summary!D$21</f>
        <v>6.657933644560365</v>
      </c>
      <c r="E405" s="177">
        <f>E351/RES_summary!E$21</f>
        <v>6.1852951927358433</v>
      </c>
      <c r="F405" s="177">
        <f>F351/RES_summary!F$21</f>
        <v>7.0102792734017703</v>
      </c>
      <c r="G405" s="177">
        <f>G351/RES_summary!G$21</f>
        <v>6.5615257689516326</v>
      </c>
      <c r="H405" s="177">
        <f>H351/RES_summary!H$21</f>
        <v>6.4754900875523234</v>
      </c>
      <c r="I405" s="177">
        <f>I351/RES_summary!I$21</f>
        <v>5.8503148424915388</v>
      </c>
      <c r="J405" s="177">
        <f>J351/RES_summary!J$21</f>
        <v>5.610099335577015</v>
      </c>
      <c r="K405" s="177">
        <f>K351/RES_summary!K$21</f>
        <v>5.0480635083737502</v>
      </c>
      <c r="L405" s="177">
        <f>L351/RES_summary!L$21</f>
        <v>5.2624278354677321</v>
      </c>
      <c r="M405" s="177">
        <f>M351/RES_summary!M$21</f>
        <v>4.9484703550659663</v>
      </c>
      <c r="N405" s="177">
        <f>N351/RES_summary!N$21</f>
        <v>4.7000702777710153</v>
      </c>
      <c r="O405" s="177">
        <f>O351/RES_summary!O$21</f>
        <v>4.7669878933938152</v>
      </c>
      <c r="P405" s="177">
        <f>P351/RES_summary!P$21</f>
        <v>4.3590930659230196</v>
      </c>
      <c r="Q405" s="177">
        <f>Q351/RES_summary!Q$21</f>
        <v>4.2628183483448892</v>
      </c>
    </row>
    <row r="406" spans="1:17" ht="12" customHeight="1" x14ac:dyDescent="0.25">
      <c r="A406" s="158" t="s">
        <v>63</v>
      </c>
      <c r="B406" s="157"/>
      <c r="C406" s="178">
        <f>C352/RES_summary!C$21</f>
        <v>26.832693298596759</v>
      </c>
      <c r="D406" s="178">
        <f>D352/RES_summary!D$21</f>
        <v>25.13125205472226</v>
      </c>
      <c r="E406" s="178">
        <f>E352/RES_summary!E$21</f>
        <v>31.769154939802835</v>
      </c>
      <c r="F406" s="178">
        <f>F352/RES_summary!F$21</f>
        <v>25.270294800433035</v>
      </c>
      <c r="G406" s="178">
        <f>G352/RES_summary!G$21</f>
        <v>28.874247553677911</v>
      </c>
      <c r="H406" s="178">
        <f>H352/RES_summary!H$21</f>
        <v>27.855122902536053</v>
      </c>
      <c r="I406" s="178">
        <f>I352/RES_summary!I$21</f>
        <v>40.899487958774095</v>
      </c>
      <c r="J406" s="178">
        <f>J352/RES_summary!J$21</f>
        <v>32.144800098569711</v>
      </c>
      <c r="K406" s="178">
        <f>K352/RES_summary!K$21</f>
        <v>35.633998430152779</v>
      </c>
      <c r="L406" s="178">
        <f>L352/RES_summary!L$21</f>
        <v>27.297747425487632</v>
      </c>
      <c r="M406" s="178">
        <f>M352/RES_summary!M$21</f>
        <v>27.82441983081652</v>
      </c>
      <c r="N406" s="178">
        <f>N352/RES_summary!N$21</f>
        <v>29.992612736626899</v>
      </c>
      <c r="O406" s="178">
        <f>O352/RES_summary!O$21</f>
        <v>24.949169902195401</v>
      </c>
      <c r="P406" s="178">
        <f>P352/RES_summary!P$21</f>
        <v>25.453260744641202</v>
      </c>
      <c r="Q406" s="178">
        <f>Q352/RES_summary!Q$21</f>
        <v>23.243300805785942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26.832693298596759</v>
      </c>
      <c r="D411" s="180">
        <f>D357/RES_summary!D$21</f>
        <v>25.13125205472226</v>
      </c>
      <c r="E411" s="180">
        <f>E357/RES_summary!E$21</f>
        <v>31.769154939802835</v>
      </c>
      <c r="F411" s="180">
        <f>F357/RES_summary!F$21</f>
        <v>25.270294800433035</v>
      </c>
      <c r="G411" s="180">
        <f>G357/RES_summary!G$21</f>
        <v>28.874247553677911</v>
      </c>
      <c r="H411" s="180">
        <f>H357/RES_summary!H$21</f>
        <v>27.855122902536053</v>
      </c>
      <c r="I411" s="180">
        <f>I357/RES_summary!I$21</f>
        <v>40.899487958774095</v>
      </c>
      <c r="J411" s="180">
        <f>J357/RES_summary!J$21</f>
        <v>32.144800098569711</v>
      </c>
      <c r="K411" s="180">
        <f>K357/RES_summary!K$21</f>
        <v>35.633998430152779</v>
      </c>
      <c r="L411" s="180">
        <f>L357/RES_summary!L$21</f>
        <v>27.297747425487632</v>
      </c>
      <c r="M411" s="180">
        <f>M357/RES_summary!M$21</f>
        <v>27.82441983081652</v>
      </c>
      <c r="N411" s="180">
        <f>N357/RES_summary!N$21</f>
        <v>29.992612736626899</v>
      </c>
      <c r="O411" s="180">
        <f>O357/RES_summary!O$21</f>
        <v>24.949169902195401</v>
      </c>
      <c r="P411" s="180">
        <f>P357/RES_summary!P$21</f>
        <v>25.453260744641202</v>
      </c>
      <c r="Q411" s="180">
        <f>Q357/RES_summary!Q$21</f>
        <v>23.243300805785942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48" t="s">
        <v>59</v>
      </c>
      <c r="B414" s="156"/>
      <c r="C414" s="177">
        <f>C360/RES_summary!C$21</f>
        <v>0</v>
      </c>
      <c r="D414" s="177">
        <f>D360/RES_summary!D$21</f>
        <v>0</v>
      </c>
      <c r="E414" s="177">
        <f>E360/RES_summary!E$21</f>
        <v>0</v>
      </c>
      <c r="F414" s="177">
        <f>F360/RES_summary!F$21</f>
        <v>0</v>
      </c>
      <c r="G414" s="177">
        <f>G360/RES_summary!G$21</f>
        <v>0</v>
      </c>
      <c r="H414" s="177">
        <f>H360/RES_summary!H$21</f>
        <v>0</v>
      </c>
      <c r="I414" s="177">
        <f>I360/RES_summary!I$21</f>
        <v>0</v>
      </c>
      <c r="J414" s="177">
        <f>J360/RES_summary!J$21</f>
        <v>0</v>
      </c>
      <c r="K414" s="177">
        <f>K360/RES_summary!K$21</f>
        <v>0</v>
      </c>
      <c r="L414" s="177">
        <f>L360/RES_summary!L$21</f>
        <v>0</v>
      </c>
      <c r="M414" s="177">
        <f>M360/RES_summary!M$21</f>
        <v>0</v>
      </c>
      <c r="N414" s="177">
        <f>N360/RES_summary!N$21</f>
        <v>0</v>
      </c>
      <c r="O414" s="177">
        <f>O360/RES_summary!O$21</f>
        <v>0</v>
      </c>
      <c r="P414" s="177">
        <f>P360/RES_summary!P$21</f>
        <v>0</v>
      </c>
      <c r="Q414" s="177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10.040624514015672</v>
      </c>
      <c r="D415" s="178">
        <f>D361/RES_summary!D$21</f>
        <v>13.765252351767392</v>
      </c>
      <c r="E415" s="178">
        <f>E361/RES_summary!E$21</f>
        <v>9.7645265944729118</v>
      </c>
      <c r="F415" s="178">
        <f>F361/RES_summary!F$21</f>
        <v>15.341250854382981</v>
      </c>
      <c r="G415" s="178">
        <f>G361/RES_summary!G$21</f>
        <v>7.5996833787230438</v>
      </c>
      <c r="H415" s="178">
        <f>H361/RES_summary!H$21</f>
        <v>29.591093290392568</v>
      </c>
      <c r="I415" s="178">
        <f>I361/RES_summary!I$21</f>
        <v>6.0909743114584805</v>
      </c>
      <c r="J415" s="178">
        <f>J361/RES_summary!J$21</f>
        <v>22.032513397527982</v>
      </c>
      <c r="K415" s="178">
        <f>K361/RES_summary!K$21</f>
        <v>3.8434051154326498</v>
      </c>
      <c r="L415" s="178">
        <f>L361/RES_summary!L$21</f>
        <v>12.272144514282221</v>
      </c>
      <c r="M415" s="178">
        <f>M361/RES_summary!M$21</f>
        <v>12.512171262712569</v>
      </c>
      <c r="N415" s="178">
        <f>N361/RES_summary!N$21</f>
        <v>13.338512953500173</v>
      </c>
      <c r="O415" s="178">
        <f>O361/RES_summary!O$21</f>
        <v>12.238794278036879</v>
      </c>
      <c r="P415" s="178">
        <f>P361/RES_summary!P$21</f>
        <v>11.640049943304643</v>
      </c>
      <c r="Q415" s="178">
        <f>Q361/RES_summary!Q$21</f>
        <v>10.616916911731298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10.040624514015672</v>
      </c>
      <c r="D417" s="176">
        <f>D363/RES_summary!D$21</f>
        <v>13.765252351767392</v>
      </c>
      <c r="E417" s="176">
        <f>E363/RES_summary!E$21</f>
        <v>9.7645265944729118</v>
      </c>
      <c r="F417" s="176">
        <f>F363/RES_summary!F$21</f>
        <v>15.341250854382981</v>
      </c>
      <c r="G417" s="176">
        <f>G363/RES_summary!G$21</f>
        <v>7.5996833787230438</v>
      </c>
      <c r="H417" s="176">
        <f>H363/RES_summary!H$21</f>
        <v>29.591093290392568</v>
      </c>
      <c r="I417" s="176">
        <f>I363/RES_summary!I$21</f>
        <v>6.0909743114584805</v>
      </c>
      <c r="J417" s="176">
        <f>J363/RES_summary!J$21</f>
        <v>22.032513397527982</v>
      </c>
      <c r="K417" s="176">
        <f>K363/RES_summary!K$21</f>
        <v>3.8434051154326498</v>
      </c>
      <c r="L417" s="176">
        <f>L363/RES_summary!L$21</f>
        <v>12.272144514282221</v>
      </c>
      <c r="M417" s="176">
        <f>M363/RES_summary!M$21</f>
        <v>12.512171262712569</v>
      </c>
      <c r="N417" s="176">
        <f>N363/RES_summary!N$21</f>
        <v>13.338512953500173</v>
      </c>
      <c r="O417" s="176">
        <f>O363/RES_summary!O$21</f>
        <v>12.238794278036879</v>
      </c>
      <c r="P417" s="176">
        <f>P363/RES_summary!P$21</f>
        <v>11.640049943304643</v>
      </c>
      <c r="Q417" s="176">
        <f>Q363/RES_summary!Q$21</f>
        <v>10.616916911731298</v>
      </c>
    </row>
    <row r="419" spans="1:17" ht="12" customHeight="1" x14ac:dyDescent="0.25">
      <c r="A419" s="152" t="s">
        <v>185</v>
      </c>
      <c r="B419" s="168"/>
      <c r="C419" s="184">
        <f>C365/RES_summary!C$21</f>
        <v>158.99782408065803</v>
      </c>
      <c r="D419" s="184">
        <f>D365/RES_summary!D$21</f>
        <v>159.69380711261235</v>
      </c>
      <c r="E419" s="184">
        <f>E365/RES_summary!E$21</f>
        <v>167.90125737246973</v>
      </c>
      <c r="F419" s="184">
        <f>F365/RES_summary!F$21</f>
        <v>174.73670391344763</v>
      </c>
      <c r="G419" s="184">
        <f>G365/RES_summary!G$21</f>
        <v>152.01457759096706</v>
      </c>
      <c r="H419" s="184">
        <f>H365/RES_summary!H$21</f>
        <v>168.79302987417108</v>
      </c>
      <c r="I419" s="184">
        <f>I365/RES_summary!I$21</f>
        <v>148.77794578723433</v>
      </c>
      <c r="J419" s="184">
        <f>J365/RES_summary!J$21</f>
        <v>171.06966605851491</v>
      </c>
      <c r="K419" s="184">
        <f>K365/RES_summary!K$21</f>
        <v>155.42537725751222</v>
      </c>
      <c r="L419" s="184">
        <f>L365/RES_summary!L$21</f>
        <v>158.71732096726151</v>
      </c>
      <c r="M419" s="184">
        <f>M365/RES_summary!M$21</f>
        <v>155.16937351862026</v>
      </c>
      <c r="N419" s="184">
        <f>N365/RES_summary!N$21</f>
        <v>161.07217075828333</v>
      </c>
      <c r="O419" s="184">
        <f>O365/RES_summary!O$21</f>
        <v>147.37465645886951</v>
      </c>
      <c r="P419" s="184">
        <f>P365/RES_summary!P$21</f>
        <v>137.28033568947453</v>
      </c>
      <c r="Q419" s="184">
        <f>Q365/RES_summary!Q$21</f>
        <v>131.04542042345017</v>
      </c>
    </row>
    <row r="420" spans="1:17" ht="12" customHeight="1" x14ac:dyDescent="0.25">
      <c r="A420" s="158" t="s">
        <v>65</v>
      </c>
      <c r="B420" s="157"/>
      <c r="C420" s="178">
        <f>C366/RES_summary!C$21</f>
        <v>120.57957220420431</v>
      </c>
      <c r="D420" s="178">
        <f>D366/RES_summary!D$21</f>
        <v>119.88318441555425</v>
      </c>
      <c r="E420" s="178">
        <f>E366/RES_summary!E$21</f>
        <v>127.33320842091378</v>
      </c>
      <c r="F420" s="178">
        <f>F366/RES_summary!F$21</f>
        <v>132.18950048168381</v>
      </c>
      <c r="G420" s="178">
        <f>G366/RES_summary!G$21</f>
        <v>113.83571860698821</v>
      </c>
      <c r="H420" s="178">
        <f>H366/RES_summary!H$21</f>
        <v>112.90085757431837</v>
      </c>
      <c r="I420" s="178">
        <f>I366/RES_summary!I$21</f>
        <v>103.90238966511961</v>
      </c>
      <c r="J420" s="178">
        <f>J366/RES_summary!J$21</f>
        <v>118.81248543102468</v>
      </c>
      <c r="K420" s="178">
        <f>K366/RES_summary!K$21</f>
        <v>116.1128701389751</v>
      </c>
      <c r="L420" s="178">
        <f>L366/RES_summary!L$21</f>
        <v>116.87597168637762</v>
      </c>
      <c r="M420" s="178">
        <f>M366/RES_summary!M$21</f>
        <v>112.74567549472818</v>
      </c>
      <c r="N420" s="178">
        <f>N366/RES_summary!N$21</f>
        <v>116.3789566080724</v>
      </c>
      <c r="O420" s="178">
        <f>O366/RES_summary!O$21</f>
        <v>106.54395957981833</v>
      </c>
      <c r="P420" s="178">
        <f>P366/RES_summary!P$21</f>
        <v>97.244767748841426</v>
      </c>
      <c r="Q420" s="178">
        <f>Q366/RES_summary!Q$21</f>
        <v>93.503640587591391</v>
      </c>
    </row>
    <row r="421" spans="1:17" ht="12" customHeight="1" x14ac:dyDescent="0.25">
      <c r="A421" s="23" t="s">
        <v>60</v>
      </c>
      <c r="B421" s="156"/>
      <c r="C421" s="177">
        <f>C367/RES_summary!C$21</f>
        <v>120.57957220420431</v>
      </c>
      <c r="D421" s="177">
        <f>D367/RES_summary!D$21</f>
        <v>119.88318441555425</v>
      </c>
      <c r="E421" s="177">
        <f>E367/RES_summary!E$21</f>
        <v>127.33320842091378</v>
      </c>
      <c r="F421" s="177">
        <f>F367/RES_summary!F$21</f>
        <v>132.18950048168381</v>
      </c>
      <c r="G421" s="177">
        <f>G367/RES_summary!G$21</f>
        <v>113.83571860698821</v>
      </c>
      <c r="H421" s="177">
        <f>H367/RES_summary!H$21</f>
        <v>112.90085757431837</v>
      </c>
      <c r="I421" s="177">
        <f>I367/RES_summary!I$21</f>
        <v>103.90238966511961</v>
      </c>
      <c r="J421" s="177">
        <f>J367/RES_summary!J$21</f>
        <v>118.81248543102468</v>
      </c>
      <c r="K421" s="177">
        <f>K367/RES_summary!K$21</f>
        <v>116.1128701389751</v>
      </c>
      <c r="L421" s="177">
        <f>L367/RES_summary!L$21</f>
        <v>116.87597168637762</v>
      </c>
      <c r="M421" s="177">
        <f>M367/RES_summary!M$21</f>
        <v>112.74567549472818</v>
      </c>
      <c r="N421" s="177">
        <f>N367/RES_summary!N$21</f>
        <v>116.3789566080724</v>
      </c>
      <c r="O421" s="177">
        <f>O367/RES_summary!O$21</f>
        <v>106.54395957981833</v>
      </c>
      <c r="P421" s="177">
        <f>P367/RES_summary!P$21</f>
        <v>97.244767748841426</v>
      </c>
      <c r="Q421" s="177">
        <f>Q367/RES_summary!Q$21</f>
        <v>93.503640587591391</v>
      </c>
    </row>
    <row r="422" spans="1:17" ht="12" customHeight="1" x14ac:dyDescent="0.25">
      <c r="A422" s="158" t="s">
        <v>112</v>
      </c>
      <c r="B422" s="157"/>
      <c r="C422" s="178">
        <f>C368/RES_summary!C$21</f>
        <v>12.568644136818701</v>
      </c>
      <c r="D422" s="178">
        <f>D368/RES_summary!D$21</f>
        <v>11.999881550531061</v>
      </c>
      <c r="E422" s="178">
        <f>E368/RES_summary!E$21</f>
        <v>11.476769003645812</v>
      </c>
      <c r="F422" s="178">
        <f>F368/RES_summary!F$21</f>
        <v>13.122389832635042</v>
      </c>
      <c r="G422" s="178">
        <f>G368/RES_summary!G$21</f>
        <v>12.564937052951024</v>
      </c>
      <c r="H422" s="178">
        <f>H368/RES_summary!H$21</f>
        <v>12.862572741423705</v>
      </c>
      <c r="I422" s="178">
        <f>I368/RES_summary!I$21</f>
        <v>12.147557813616634</v>
      </c>
      <c r="J422" s="178">
        <f>J368/RES_summary!J$21</f>
        <v>12.239701484261081</v>
      </c>
      <c r="K422" s="178">
        <f>K368/RES_summary!K$21</f>
        <v>11.756547333163132</v>
      </c>
      <c r="L422" s="178">
        <f>L368/RES_summary!L$21</f>
        <v>12.93636260258946</v>
      </c>
      <c r="M422" s="178">
        <f>M368/RES_summary!M$21</f>
        <v>12.85979942741602</v>
      </c>
      <c r="N422" s="178">
        <f>N368/RES_summary!N$21</f>
        <v>12.853707397340171</v>
      </c>
      <c r="O422" s="178">
        <f>O368/RES_summary!O$21</f>
        <v>13.324450824940405</v>
      </c>
      <c r="P422" s="178">
        <f>P368/RES_summary!P$21</f>
        <v>12.610148266521577</v>
      </c>
      <c r="Q422" s="178">
        <f>Q368/RES_summary!Q$21</f>
        <v>12.454373902038549</v>
      </c>
    </row>
    <row r="423" spans="1:17" ht="12" customHeight="1" x14ac:dyDescent="0.25">
      <c r="A423" s="23" t="s">
        <v>60</v>
      </c>
      <c r="B423" s="156"/>
      <c r="C423" s="177">
        <f>C369/RES_summary!C$21</f>
        <v>12.568644136818701</v>
      </c>
      <c r="D423" s="177">
        <f>D369/RES_summary!D$21</f>
        <v>11.999881550531061</v>
      </c>
      <c r="E423" s="177">
        <f>E369/RES_summary!E$21</f>
        <v>11.476769003645812</v>
      </c>
      <c r="F423" s="177">
        <f>F369/RES_summary!F$21</f>
        <v>13.122389832635042</v>
      </c>
      <c r="G423" s="177">
        <f>G369/RES_summary!G$21</f>
        <v>12.564937052951024</v>
      </c>
      <c r="H423" s="177">
        <f>H369/RES_summary!H$21</f>
        <v>12.862572741423705</v>
      </c>
      <c r="I423" s="177">
        <f>I369/RES_summary!I$21</f>
        <v>12.147557813616634</v>
      </c>
      <c r="J423" s="177">
        <f>J369/RES_summary!J$21</f>
        <v>12.239701484261081</v>
      </c>
      <c r="K423" s="177">
        <f>K369/RES_summary!K$21</f>
        <v>11.756547333163132</v>
      </c>
      <c r="L423" s="177">
        <f>L369/RES_summary!L$21</f>
        <v>12.93636260258946</v>
      </c>
      <c r="M423" s="177">
        <f>M369/RES_summary!M$21</f>
        <v>12.85979942741602</v>
      </c>
      <c r="N423" s="177">
        <f>N369/RES_summary!N$21</f>
        <v>12.853707397340171</v>
      </c>
      <c r="O423" s="177">
        <f>O369/RES_summary!O$21</f>
        <v>13.324450824940405</v>
      </c>
      <c r="P423" s="177">
        <f>P369/RES_summary!P$21</f>
        <v>12.610148266521577</v>
      </c>
      <c r="Q423" s="177">
        <f>Q369/RES_summary!Q$21</f>
        <v>12.454373902038549</v>
      </c>
    </row>
    <row r="424" spans="1:17" ht="12" customHeight="1" x14ac:dyDescent="0.25">
      <c r="A424" s="158" t="s">
        <v>63</v>
      </c>
      <c r="B424" s="157"/>
      <c r="C424" s="178">
        <f>C370/RES_summary!C$21</f>
        <v>17.772972389070869</v>
      </c>
      <c r="D424" s="178">
        <f>D370/RES_summary!D$21</f>
        <v>16.718178365753602</v>
      </c>
      <c r="E424" s="178">
        <f>E370/RES_summary!E$21</f>
        <v>21.16887901438869</v>
      </c>
      <c r="F424" s="178">
        <f>F370/RES_summary!F$21</f>
        <v>16.928625083553019</v>
      </c>
      <c r="G424" s="178">
        <f>G370/RES_summary!G$21</f>
        <v>19.407207670734927</v>
      </c>
      <c r="H424" s="178">
        <f>H370/RES_summary!H$21</f>
        <v>18.808205106188741</v>
      </c>
      <c r="I424" s="178">
        <f>I370/RES_summary!I$21</f>
        <v>27.73114811035903</v>
      </c>
      <c r="J424" s="178">
        <f>J370/RES_summary!J$21</f>
        <v>21.899612019508652</v>
      </c>
      <c r="K424" s="178">
        <f>K370/RES_summary!K$21</f>
        <v>24.387986920256601</v>
      </c>
      <c r="L424" s="178">
        <f>L370/RES_summary!L$21</f>
        <v>18.766724120393782</v>
      </c>
      <c r="M424" s="178">
        <f>M370/RES_summary!M$21</f>
        <v>19.207141122457262</v>
      </c>
      <c r="N424" s="178">
        <f>N370/RES_summary!N$21</f>
        <v>20.778343366239401</v>
      </c>
      <c r="O424" s="178">
        <f>O370/RES_summary!O$21</f>
        <v>17.340208921518112</v>
      </c>
      <c r="P424" s="178">
        <f>P370/RES_summary!P$21</f>
        <v>17.742142166645539</v>
      </c>
      <c r="Q424" s="178">
        <f>Q370/RES_summary!Q$21</f>
        <v>16.243531948368684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17.772972389070869</v>
      </c>
      <c r="D429" s="180">
        <f>D375/RES_summary!D$21</f>
        <v>16.718178365753602</v>
      </c>
      <c r="E429" s="180">
        <f>E375/RES_summary!E$21</f>
        <v>21.16887901438869</v>
      </c>
      <c r="F429" s="180">
        <f>F375/RES_summary!F$21</f>
        <v>16.928625083553019</v>
      </c>
      <c r="G429" s="180">
        <f>G375/RES_summary!G$21</f>
        <v>19.407207670734927</v>
      </c>
      <c r="H429" s="180">
        <f>H375/RES_summary!H$21</f>
        <v>18.808205106188741</v>
      </c>
      <c r="I429" s="180">
        <f>I375/RES_summary!I$21</f>
        <v>27.73114811035903</v>
      </c>
      <c r="J429" s="180">
        <f>J375/RES_summary!J$21</f>
        <v>21.899612019508652</v>
      </c>
      <c r="K429" s="180">
        <f>K375/RES_summary!K$21</f>
        <v>24.387986920256601</v>
      </c>
      <c r="L429" s="180">
        <f>L375/RES_summary!L$21</f>
        <v>18.766724120393782</v>
      </c>
      <c r="M429" s="180">
        <f>M375/RES_summary!M$21</f>
        <v>19.207141122457262</v>
      </c>
      <c r="N429" s="180">
        <f>N375/RES_summary!N$21</f>
        <v>20.778343366239401</v>
      </c>
      <c r="O429" s="180">
        <f>O375/RES_summary!O$21</f>
        <v>17.340208921518112</v>
      </c>
      <c r="P429" s="180">
        <f>P375/RES_summary!P$21</f>
        <v>17.742142166645539</v>
      </c>
      <c r="Q429" s="180">
        <f>Q375/RES_summary!Q$21</f>
        <v>16.243531948368684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48" t="s">
        <v>59</v>
      </c>
      <c r="B432" s="156"/>
      <c r="C432" s="177">
        <f>C378/RES_summary!C$21</f>
        <v>0</v>
      </c>
      <c r="D432" s="177">
        <f>D378/RES_summary!D$21</f>
        <v>0</v>
      </c>
      <c r="E432" s="177">
        <f>E378/RES_summary!E$21</f>
        <v>0</v>
      </c>
      <c r="F432" s="177">
        <f>F378/RES_summary!F$21</f>
        <v>0</v>
      </c>
      <c r="G432" s="177">
        <f>G378/RES_summary!G$21</f>
        <v>0</v>
      </c>
      <c r="H432" s="177">
        <f>H378/RES_summary!H$21</f>
        <v>0</v>
      </c>
      <c r="I432" s="177">
        <f>I378/RES_summary!I$21</f>
        <v>0</v>
      </c>
      <c r="J432" s="177">
        <f>J378/RES_summary!J$21</f>
        <v>0</v>
      </c>
      <c r="K432" s="177">
        <f>K378/RES_summary!K$21</f>
        <v>0</v>
      </c>
      <c r="L432" s="177">
        <f>L378/RES_summary!L$21</f>
        <v>0</v>
      </c>
      <c r="M432" s="177">
        <f>M378/RES_summary!M$21</f>
        <v>0</v>
      </c>
      <c r="N432" s="177">
        <f>N378/RES_summary!N$21</f>
        <v>0</v>
      </c>
      <c r="O432" s="177">
        <f>O378/RES_summary!O$21</f>
        <v>0</v>
      </c>
      <c r="P432" s="177">
        <f>P378/RES_summary!P$21</f>
        <v>0</v>
      </c>
      <c r="Q432" s="177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8.0766353505641568</v>
      </c>
      <c r="D433" s="178">
        <f>D379/RES_summary!D$21</f>
        <v>11.092562780773417</v>
      </c>
      <c r="E433" s="178">
        <f>E379/RES_summary!E$21</f>
        <v>7.9224009335214696</v>
      </c>
      <c r="F433" s="178">
        <f>F379/RES_summary!F$21</f>
        <v>12.496188515575765</v>
      </c>
      <c r="G433" s="178">
        <f>G379/RES_summary!G$21</f>
        <v>6.2067142602928937</v>
      </c>
      <c r="H433" s="178">
        <f>H379/RES_summary!H$21</f>
        <v>24.221394452240268</v>
      </c>
      <c r="I433" s="178">
        <f>I379/RES_summary!I$21</f>
        <v>4.9968501981390654</v>
      </c>
      <c r="J433" s="178">
        <f>J379/RES_summary!J$21</f>
        <v>18.117867123720512</v>
      </c>
      <c r="K433" s="178">
        <f>K379/RES_summary!K$21</f>
        <v>3.167972865117398</v>
      </c>
      <c r="L433" s="178">
        <f>L379/RES_summary!L$21</f>
        <v>10.138262557900655</v>
      </c>
      <c r="M433" s="178">
        <f>M379/RES_summary!M$21</f>
        <v>10.356757474018828</v>
      </c>
      <c r="N433" s="178">
        <f>N379/RES_summary!N$21</f>
        <v>11.061163386631399</v>
      </c>
      <c r="O433" s="178">
        <f>O379/RES_summary!O$21</f>
        <v>10.166037132592649</v>
      </c>
      <c r="P433" s="178">
        <f>P379/RES_summary!P$21</f>
        <v>9.6832775074659843</v>
      </c>
      <c r="Q433" s="178">
        <f>Q379/RES_summary!Q$21</f>
        <v>8.843873985451534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8.0766353505641568</v>
      </c>
      <c r="D435" s="176">
        <f>D381/RES_summary!D$21</f>
        <v>11.092562780773417</v>
      </c>
      <c r="E435" s="176">
        <f>E381/RES_summary!E$21</f>
        <v>7.9224009335214696</v>
      </c>
      <c r="F435" s="176">
        <f>F381/RES_summary!F$21</f>
        <v>12.496188515575765</v>
      </c>
      <c r="G435" s="176">
        <f>G381/RES_summary!G$21</f>
        <v>6.2067142602928937</v>
      </c>
      <c r="H435" s="176">
        <f>H381/RES_summary!H$21</f>
        <v>24.221394452240268</v>
      </c>
      <c r="I435" s="176">
        <f>I381/RES_summary!I$21</f>
        <v>4.9968501981390654</v>
      </c>
      <c r="J435" s="176">
        <f>J381/RES_summary!J$21</f>
        <v>18.117867123720512</v>
      </c>
      <c r="K435" s="176">
        <f>K381/RES_summary!K$21</f>
        <v>3.167972865117398</v>
      </c>
      <c r="L435" s="176">
        <f>L381/RES_summary!L$21</f>
        <v>10.138262557900655</v>
      </c>
      <c r="M435" s="176">
        <f>M381/RES_summary!M$21</f>
        <v>10.356757474018828</v>
      </c>
      <c r="N435" s="176">
        <f>N381/RES_summary!N$21</f>
        <v>11.061163386631399</v>
      </c>
      <c r="O435" s="176">
        <f>O381/RES_summary!O$21</f>
        <v>10.166037132592649</v>
      </c>
      <c r="P435" s="176">
        <f>P381/RES_summary!P$21</f>
        <v>9.6832775074659843</v>
      </c>
      <c r="Q435" s="176">
        <f>Q381/RES_summary!Q$21</f>
        <v>8.843873985451534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19761</v>
      </c>
      <c r="C5" s="151">
        <f>RES_hhdet_num!C$161</f>
        <v>11272</v>
      </c>
      <c r="D5" s="151">
        <f>RES_hhdet_num!D$161</f>
        <v>17342</v>
      </c>
      <c r="E5" s="151">
        <f>RES_hhdet_num!E$161</f>
        <v>16973</v>
      </c>
      <c r="F5" s="151">
        <f>RES_hhdet_num!F$161</f>
        <v>16680</v>
      </c>
      <c r="G5" s="151">
        <f>RES_hhdet_num!G$161</f>
        <v>21821</v>
      </c>
      <c r="H5" s="151">
        <f>RES_hhdet_num!H$161</f>
        <v>23559</v>
      </c>
      <c r="I5" s="151">
        <f>RES_hhdet_num!I$161</f>
        <v>35150</v>
      </c>
      <c r="J5" s="151">
        <f>RES_hhdet_num!J$161</f>
        <v>50565</v>
      </c>
      <c r="K5" s="151">
        <f>RES_hhdet_num!K$161</f>
        <v>67217.999999999971</v>
      </c>
      <c r="L5" s="151">
        <f>RES_hhdet_num!L$161</f>
        <v>97533.999999999985</v>
      </c>
      <c r="M5" s="151">
        <f>RES_hhdet_num!M$161</f>
        <v>101232.99999999997</v>
      </c>
      <c r="N5" s="151">
        <f>RES_hhdet_num!N$161</f>
        <v>104888.99999999997</v>
      </c>
      <c r="O5" s="151">
        <f>RES_hhdet_num!O$161</f>
        <v>108782</v>
      </c>
      <c r="P5" s="151">
        <f>RES_hhdet_num!P$161</f>
        <v>104882</v>
      </c>
      <c r="Q5" s="151">
        <f>RES_hhdet_num!Q$161</f>
        <v>117735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19761</v>
      </c>
      <c r="C7" s="67">
        <f>RES_hhdet_num!C$163</f>
        <v>11272</v>
      </c>
      <c r="D7" s="67">
        <f>RES_hhdet_num!D$163</f>
        <v>17342</v>
      </c>
      <c r="E7" s="67">
        <f>RES_hhdet_num!E$163</f>
        <v>16973</v>
      </c>
      <c r="F7" s="67">
        <f>RES_hhdet_num!F$163</f>
        <v>16680</v>
      </c>
      <c r="G7" s="67">
        <f>RES_hhdet_num!G$163</f>
        <v>21821</v>
      </c>
      <c r="H7" s="67">
        <f>RES_hhdet_num!H$163</f>
        <v>23559</v>
      </c>
      <c r="I7" s="67">
        <f>RES_hhdet_num!I$163</f>
        <v>35150</v>
      </c>
      <c r="J7" s="67">
        <f>RES_hhdet_num!J$163</f>
        <v>50565</v>
      </c>
      <c r="K7" s="67">
        <f>RES_hhdet_num!K$163</f>
        <v>67217.999999999971</v>
      </c>
      <c r="L7" s="67">
        <f>RES_hhdet_num!L$163</f>
        <v>97533.999999999985</v>
      </c>
      <c r="M7" s="67">
        <f>RES_hhdet_num!M$163</f>
        <v>101232.99999999997</v>
      </c>
      <c r="N7" s="67">
        <f>RES_hhdet_num!N$163</f>
        <v>104888.99999999997</v>
      </c>
      <c r="O7" s="67">
        <f>RES_hhdet_num!O$163</f>
        <v>108782</v>
      </c>
      <c r="P7" s="67">
        <f>RES_hhdet_num!P$163</f>
        <v>104882</v>
      </c>
      <c r="Q7" s="67">
        <f>RES_hhdet_num!Q$163</f>
        <v>117735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294</v>
      </c>
      <c r="C9" s="67">
        <f>RES_hhdet_num!C$165</f>
        <v>207</v>
      </c>
      <c r="D9" s="67">
        <f>RES_hhdet_num!D$165</f>
        <v>391</v>
      </c>
      <c r="E9" s="67">
        <f>RES_hhdet_num!E$165</f>
        <v>447</v>
      </c>
      <c r="F9" s="67">
        <f>RES_hhdet_num!F$165</f>
        <v>508</v>
      </c>
      <c r="G9" s="67">
        <f>RES_hhdet_num!G$165</f>
        <v>756</v>
      </c>
      <c r="H9" s="67">
        <f>RES_hhdet_num!H$165</f>
        <v>948</v>
      </c>
      <c r="I9" s="67">
        <f>RES_hhdet_num!I$165</f>
        <v>1660</v>
      </c>
      <c r="J9" s="67">
        <f>RES_hhdet_num!J$165</f>
        <v>2918</v>
      </c>
      <c r="K9" s="67">
        <f>RES_hhdet_num!K$165</f>
        <v>4143.9999999999982</v>
      </c>
      <c r="L9" s="67">
        <f>RES_hhdet_num!L$165</f>
        <v>6539.9999999999991</v>
      </c>
      <c r="M9" s="67">
        <f>RES_hhdet_num!M$165</f>
        <v>7237.9999999999982</v>
      </c>
      <c r="N9" s="67">
        <f>RES_hhdet_num!N$165</f>
        <v>8487.9999999999982</v>
      </c>
      <c r="O9" s="67">
        <f>RES_hhdet_num!O$165</f>
        <v>9975</v>
      </c>
      <c r="P9" s="67">
        <f>RES_hhdet_num!P$165</f>
        <v>10372</v>
      </c>
      <c r="Q9" s="67">
        <f>RES_hhdet_num!Q$165</f>
        <v>12147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11092</v>
      </c>
      <c r="C11" s="67">
        <f>RES_hhdet_num!C$167</f>
        <v>11272</v>
      </c>
      <c r="D11" s="67">
        <f>RES_hhdet_num!D$167</f>
        <v>12569</v>
      </c>
      <c r="E11" s="67">
        <f>RES_hhdet_num!E$167</f>
        <v>14335.999999999998</v>
      </c>
      <c r="F11" s="67">
        <f>RES_hhdet_num!F$167</f>
        <v>15308</v>
      </c>
      <c r="G11" s="67">
        <f>RES_hhdet_num!G$167</f>
        <v>15255</v>
      </c>
      <c r="H11" s="67">
        <f>RES_hhdet_num!H$167</f>
        <v>12753</v>
      </c>
      <c r="I11" s="67">
        <f>RES_hhdet_num!I$167</f>
        <v>12658</v>
      </c>
      <c r="J11" s="67">
        <f>RES_hhdet_num!J$167</f>
        <v>6663</v>
      </c>
      <c r="K11" s="67">
        <f>RES_hhdet_num!K$167</f>
        <v>6013.9999999999982</v>
      </c>
      <c r="L11" s="67">
        <f>RES_hhdet_num!L$167</f>
        <v>1806.9999999999998</v>
      </c>
      <c r="M11" s="67">
        <f>RES_hhdet_num!M$167</f>
        <v>1790.9999999999993</v>
      </c>
      <c r="N11" s="67">
        <f>RES_hhdet_num!N$167</f>
        <v>1531.9999999999995</v>
      </c>
      <c r="O11" s="67">
        <f>RES_hhdet_num!O$167</f>
        <v>1472</v>
      </c>
      <c r="P11" s="67">
        <f>RES_hhdet_num!P$167</f>
        <v>326.99999999999994</v>
      </c>
      <c r="Q11" s="67">
        <f>RES_hhdet_num!Q$167</f>
        <v>0</v>
      </c>
    </row>
    <row r="12" spans="1:17" ht="12" customHeight="1" x14ac:dyDescent="0.25">
      <c r="A12" s="23" t="s">
        <v>143</v>
      </c>
      <c r="B12" s="67">
        <f>RES_hhdet_num!B$168</f>
        <v>0</v>
      </c>
      <c r="C12" s="67">
        <f>RES_hhdet_num!C$168</f>
        <v>0</v>
      </c>
      <c r="D12" s="67">
        <f>RES_hhdet_num!D$168</f>
        <v>0</v>
      </c>
      <c r="E12" s="67">
        <f>RES_hhdet_num!E$168</f>
        <v>0</v>
      </c>
      <c r="F12" s="67">
        <f>RES_hhdet_num!F$168</f>
        <v>0</v>
      </c>
      <c r="G12" s="67">
        <f>RES_hhdet_num!G$168</f>
        <v>0</v>
      </c>
      <c r="H12" s="67">
        <f>RES_hhdet_num!H$168</f>
        <v>0</v>
      </c>
      <c r="I12" s="67">
        <f>RES_hhdet_num!I$168</f>
        <v>0</v>
      </c>
      <c r="J12" s="67">
        <f>RES_hhdet_num!J$168</f>
        <v>0</v>
      </c>
      <c r="K12" s="67">
        <f>RES_hhdet_num!K$168</f>
        <v>0</v>
      </c>
      <c r="L12" s="67">
        <f>RES_hhdet_num!L$168</f>
        <v>0</v>
      </c>
      <c r="M12" s="67">
        <f>RES_hhdet_num!M$168</f>
        <v>0</v>
      </c>
      <c r="N12" s="67">
        <f>RES_hhdet_num!N$168</f>
        <v>0</v>
      </c>
      <c r="O12" s="67">
        <f>RES_hhdet_num!O$168</f>
        <v>0</v>
      </c>
      <c r="P12" s="67">
        <f>RES_hhdet_num!P$168</f>
        <v>0</v>
      </c>
      <c r="Q12" s="67">
        <f>RES_hhdet_num!Q$168</f>
        <v>0</v>
      </c>
    </row>
    <row r="13" spans="1:17" ht="12" customHeight="1" x14ac:dyDescent="0.25">
      <c r="A13" s="23" t="s">
        <v>142</v>
      </c>
      <c r="B13" s="67">
        <f>RES_hhdet_num!B$171</f>
        <v>8669</v>
      </c>
      <c r="C13" s="67">
        <f>RES_hhdet_num!C$171</f>
        <v>0</v>
      </c>
      <c r="D13" s="67">
        <f>RES_hhdet_num!D$171</f>
        <v>4773.0000000000009</v>
      </c>
      <c r="E13" s="67">
        <f>RES_hhdet_num!E$171</f>
        <v>2637</v>
      </c>
      <c r="F13" s="67">
        <f>RES_hhdet_num!F$171</f>
        <v>1372</v>
      </c>
      <c r="G13" s="67">
        <f>RES_hhdet_num!G$171</f>
        <v>6566</v>
      </c>
      <c r="H13" s="67">
        <f>RES_hhdet_num!H$171</f>
        <v>10806</v>
      </c>
      <c r="I13" s="67">
        <f>RES_hhdet_num!I$171</f>
        <v>22492</v>
      </c>
      <c r="J13" s="67">
        <f>RES_hhdet_num!J$171</f>
        <v>43902</v>
      </c>
      <c r="K13" s="67">
        <f>RES_hhdet_num!K$171</f>
        <v>61203.999999999978</v>
      </c>
      <c r="L13" s="67">
        <f>RES_hhdet_num!L$171</f>
        <v>95726.999999999985</v>
      </c>
      <c r="M13" s="67">
        <f>RES_hhdet_num!M$171</f>
        <v>99441.999999999971</v>
      </c>
      <c r="N13" s="67">
        <f>RES_hhdet_num!N$171</f>
        <v>103356.99999999997</v>
      </c>
      <c r="O13" s="67">
        <f>RES_hhdet_num!O$171</f>
        <v>107310</v>
      </c>
      <c r="P13" s="67">
        <f>RES_hhdet_num!P$171</f>
        <v>104555</v>
      </c>
      <c r="Q13" s="67">
        <f>RES_hhdet_num!Q$171</f>
        <v>117735</v>
      </c>
    </row>
    <row r="14" spans="1:17" ht="12" customHeight="1" x14ac:dyDescent="0.25">
      <c r="A14" s="23" t="s">
        <v>141</v>
      </c>
      <c r="B14" s="67">
        <f>RES_hhdet_num!B$172</f>
        <v>0</v>
      </c>
      <c r="C14" s="67">
        <f>RES_hhdet_num!C$172</f>
        <v>0</v>
      </c>
      <c r="D14" s="67">
        <f>RES_hhdet_num!D$172</f>
        <v>0</v>
      </c>
      <c r="E14" s="67">
        <f>RES_hhdet_num!E$172</f>
        <v>0</v>
      </c>
      <c r="F14" s="67">
        <f>RES_hhdet_num!F$172</f>
        <v>0</v>
      </c>
      <c r="G14" s="67">
        <f>RES_hhdet_num!G$172</f>
        <v>0</v>
      </c>
      <c r="H14" s="67">
        <f>RES_hhdet_num!H$172</f>
        <v>0</v>
      </c>
      <c r="I14" s="67">
        <f>RES_hhdet_num!I$172</f>
        <v>0</v>
      </c>
      <c r="J14" s="67">
        <f>RES_hhdet_num!J$172</f>
        <v>0</v>
      </c>
      <c r="K14" s="67">
        <f>RES_hhdet_num!K$172</f>
        <v>0</v>
      </c>
      <c r="L14" s="67">
        <f>RES_hhdet_num!L$172</f>
        <v>0</v>
      </c>
      <c r="M14" s="67">
        <f>RES_hhdet_num!M$172</f>
        <v>0</v>
      </c>
      <c r="N14" s="67">
        <f>RES_hhdet_num!N$172</f>
        <v>0</v>
      </c>
      <c r="O14" s="67">
        <f>RES_hhdet_num!O$172</f>
        <v>0</v>
      </c>
      <c r="P14" s="67">
        <f>RES_hhdet_num!P$172</f>
        <v>0</v>
      </c>
      <c r="Q14" s="67">
        <f>RES_hhdet_num!Q$172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13386</v>
      </c>
      <c r="C16" s="67">
        <f>RES_hhdet_num!C$176</f>
        <v>7416</v>
      </c>
      <c r="D16" s="67">
        <f>RES_hhdet_num!D$176</f>
        <v>13155</v>
      </c>
      <c r="E16" s="67">
        <f>RES_hhdet_num!E$176</f>
        <v>13877</v>
      </c>
      <c r="F16" s="67">
        <f>RES_hhdet_num!F$176</f>
        <v>14214.000000000002</v>
      </c>
      <c r="G16" s="67">
        <f>RES_hhdet_num!G$176</f>
        <v>18082</v>
      </c>
      <c r="H16" s="67">
        <f>RES_hhdet_num!H$176</f>
        <v>18493.000000000004</v>
      </c>
      <c r="I16" s="67">
        <f>RES_hhdet_num!I$176</f>
        <v>28588</v>
      </c>
      <c r="J16" s="67">
        <f>RES_hhdet_num!J$176</f>
        <v>41768</v>
      </c>
      <c r="K16" s="67">
        <f>RES_hhdet_num!K$176</f>
        <v>55565.999999999978</v>
      </c>
      <c r="L16" s="67">
        <f>RES_hhdet_num!L$176</f>
        <v>74797.999999999971</v>
      </c>
      <c r="M16" s="67">
        <f>RES_hhdet_num!M$176</f>
        <v>74886.999999999985</v>
      </c>
      <c r="N16" s="67">
        <f>RES_hhdet_num!N$176</f>
        <v>74231.999999999971</v>
      </c>
      <c r="O16" s="67">
        <f>RES_hhdet_num!O$176</f>
        <v>78251</v>
      </c>
      <c r="P16" s="67">
        <f>RES_hhdet_num!P$176</f>
        <v>73297.000000000015</v>
      </c>
      <c r="Q16" s="67">
        <f>RES_hhdet_num!Q$176</f>
        <v>88434.000000000015</v>
      </c>
    </row>
    <row r="17" spans="1:17" ht="12" customHeight="1" x14ac:dyDescent="0.25">
      <c r="A17" s="29" t="s">
        <v>140</v>
      </c>
      <c r="B17" s="83">
        <f>RES_hhdet_num!B$177</f>
        <v>6375</v>
      </c>
      <c r="C17" s="83">
        <f>RES_hhdet_num!C$177</f>
        <v>3856</v>
      </c>
      <c r="D17" s="83">
        <f>RES_hhdet_num!D$177</f>
        <v>4187</v>
      </c>
      <c r="E17" s="83">
        <f>RES_hhdet_num!E$177</f>
        <v>3095.9999999999995</v>
      </c>
      <c r="F17" s="83">
        <f>RES_hhdet_num!F$177</f>
        <v>2466</v>
      </c>
      <c r="G17" s="83">
        <f>RES_hhdet_num!G$177</f>
        <v>3739</v>
      </c>
      <c r="H17" s="83">
        <f>RES_hhdet_num!H$177</f>
        <v>5065.9999999999964</v>
      </c>
      <c r="I17" s="83">
        <f>RES_hhdet_num!I$177</f>
        <v>6562</v>
      </c>
      <c r="J17" s="83">
        <f>RES_hhdet_num!J$177</f>
        <v>8797</v>
      </c>
      <c r="K17" s="83">
        <f>RES_hhdet_num!K$177</f>
        <v>11651.999999999996</v>
      </c>
      <c r="L17" s="83">
        <f>RES_hhdet_num!L$177</f>
        <v>22735.999999999996</v>
      </c>
      <c r="M17" s="83">
        <f>RES_hhdet_num!M$177</f>
        <v>26345.999999999975</v>
      </c>
      <c r="N17" s="83">
        <f>RES_hhdet_num!N$177</f>
        <v>30656.999999999982</v>
      </c>
      <c r="O17" s="83">
        <f>RES_hhdet_num!O$177</f>
        <v>30531</v>
      </c>
      <c r="P17" s="83">
        <f>RES_hhdet_num!P$177</f>
        <v>31584.999999999982</v>
      </c>
      <c r="Q17" s="83">
        <f>RES_hhdet_num!Q$177</f>
        <v>29301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8489</v>
      </c>
      <c r="D21" s="67">
        <f t="shared" ref="D21:Q21" si="0">C7+D35-D7</f>
        <v>1235.0625</v>
      </c>
      <c r="E21" s="67">
        <f t="shared" si="0"/>
        <v>1235.0625</v>
      </c>
      <c r="F21" s="67">
        <f t="shared" si="0"/>
        <v>1235.0625</v>
      </c>
      <c r="G21" s="67">
        <f t="shared" si="0"/>
        <v>1235.0625</v>
      </c>
      <c r="H21" s="67">
        <f t="shared" si="0"/>
        <v>1235.0625</v>
      </c>
      <c r="I21" s="67">
        <f t="shared" si="0"/>
        <v>1235.0625</v>
      </c>
      <c r="J21" s="67">
        <f t="shared" si="0"/>
        <v>1235.0625</v>
      </c>
      <c r="K21" s="67">
        <f t="shared" si="0"/>
        <v>1235.0625000000291</v>
      </c>
      <c r="L21" s="67">
        <f t="shared" si="0"/>
        <v>1235.0624999999854</v>
      </c>
      <c r="M21" s="67">
        <f t="shared" si="0"/>
        <v>156.43750000001455</v>
      </c>
      <c r="N21" s="67">
        <f t="shared" si="0"/>
        <v>0</v>
      </c>
      <c r="O21" s="67">
        <f t="shared" si="0"/>
        <v>0</v>
      </c>
      <c r="P21" s="67">
        <f t="shared" si="0"/>
        <v>3900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123</v>
      </c>
      <c r="D23" s="67">
        <f t="shared" si="1"/>
        <v>27.75</v>
      </c>
      <c r="E23" s="67">
        <f t="shared" si="1"/>
        <v>35.5</v>
      </c>
      <c r="F23" s="67">
        <f t="shared" si="1"/>
        <v>31.25</v>
      </c>
      <c r="G23" s="67">
        <f t="shared" si="1"/>
        <v>30</v>
      </c>
      <c r="H23" s="67">
        <f t="shared" si="1"/>
        <v>39</v>
      </c>
      <c r="I23" s="67">
        <f t="shared" si="1"/>
        <v>42</v>
      </c>
      <c r="J23" s="67">
        <f t="shared" si="1"/>
        <v>13</v>
      </c>
      <c r="K23" s="67">
        <f t="shared" si="1"/>
        <v>36.000000000001819</v>
      </c>
      <c r="L23" s="67">
        <f t="shared" si="1"/>
        <v>203.99999999999909</v>
      </c>
      <c r="M23" s="67">
        <f t="shared" si="1"/>
        <v>88.000000000000909</v>
      </c>
      <c r="N23" s="67">
        <f t="shared" si="1"/>
        <v>92</v>
      </c>
      <c r="O23" s="67">
        <f t="shared" si="1"/>
        <v>287.99999999999818</v>
      </c>
      <c r="P23" s="67">
        <f t="shared" si="1"/>
        <v>231</v>
      </c>
      <c r="Q23" s="67">
        <f t="shared" si="1"/>
        <v>760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1386.5</v>
      </c>
      <c r="D25" s="67">
        <f t="shared" si="2"/>
        <v>3077.9268834209797</v>
      </c>
      <c r="E25" s="67">
        <f t="shared" si="2"/>
        <v>805.81927343248026</v>
      </c>
      <c r="F25" s="67">
        <f t="shared" si="2"/>
        <v>1235.0625</v>
      </c>
      <c r="G25" s="67">
        <f t="shared" si="2"/>
        <v>2732.3855752618838</v>
      </c>
      <c r="H25" s="67">
        <f t="shared" si="2"/>
        <v>3087.4917264515225</v>
      </c>
      <c r="I25" s="67">
        <f t="shared" si="2"/>
        <v>1202.0842879447828</v>
      </c>
      <c r="J25" s="67">
        <f t="shared" si="2"/>
        <v>5995</v>
      </c>
      <c r="K25" s="67">
        <f t="shared" si="2"/>
        <v>649.00000000000182</v>
      </c>
      <c r="L25" s="67">
        <f t="shared" si="2"/>
        <v>4206.9999999999982</v>
      </c>
      <c r="M25" s="67">
        <f t="shared" si="2"/>
        <v>16.000000000000455</v>
      </c>
      <c r="N25" s="67">
        <f t="shared" si="2"/>
        <v>258.99999999999977</v>
      </c>
      <c r="O25" s="67">
        <f t="shared" si="2"/>
        <v>798.24999999999955</v>
      </c>
      <c r="P25" s="67">
        <f t="shared" si="2"/>
        <v>1145</v>
      </c>
      <c r="Q25" s="67">
        <f t="shared" si="2"/>
        <v>326.99999999999994</v>
      </c>
    </row>
    <row r="26" spans="1:17" ht="12" customHeight="1" x14ac:dyDescent="0.25">
      <c r="A26" s="23" t="s">
        <v>143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8669</v>
      </c>
      <c r="D27" s="67">
        <f t="shared" si="2"/>
        <v>0</v>
      </c>
      <c r="E27" s="67">
        <f t="shared" si="2"/>
        <v>2421.3817734324793</v>
      </c>
      <c r="F27" s="67">
        <f t="shared" si="2"/>
        <v>1614.8161012422515</v>
      </c>
      <c r="G27" s="67">
        <f t="shared" si="2"/>
        <v>0</v>
      </c>
      <c r="H27" s="67">
        <f t="shared" si="2"/>
        <v>813</v>
      </c>
      <c r="I27" s="67">
        <f t="shared" si="2"/>
        <v>813</v>
      </c>
      <c r="J27" s="67">
        <f t="shared" si="2"/>
        <v>813</v>
      </c>
      <c r="K27" s="67">
        <f t="shared" si="2"/>
        <v>1235.0625000000218</v>
      </c>
      <c r="L27" s="67">
        <f t="shared" si="2"/>
        <v>1971.8646253252664</v>
      </c>
      <c r="M27" s="67">
        <f t="shared" si="2"/>
        <v>441.81927343249845</v>
      </c>
      <c r="N27" s="67">
        <f t="shared" si="2"/>
        <v>349.81610124224972</v>
      </c>
      <c r="O27" s="67">
        <f t="shared" si="2"/>
        <v>3696.6769247380871</v>
      </c>
      <c r="P27" s="67">
        <f t="shared" si="2"/>
        <v>6287.5707735484757</v>
      </c>
      <c r="Q27" s="67">
        <f t="shared" si="2"/>
        <v>11746.44452479796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5970</v>
      </c>
      <c r="D30" s="67">
        <f t="shared" si="3"/>
        <v>1254.75</v>
      </c>
      <c r="E30" s="67">
        <f t="shared" si="3"/>
        <v>1254.75</v>
      </c>
      <c r="F30" s="67">
        <f t="shared" si="3"/>
        <v>1254.7499999999982</v>
      </c>
      <c r="G30" s="67">
        <f t="shared" si="3"/>
        <v>1254.75</v>
      </c>
      <c r="H30" s="67">
        <f t="shared" si="3"/>
        <v>1284.8459571493258</v>
      </c>
      <c r="I30" s="67">
        <f t="shared" si="3"/>
        <v>1254.75</v>
      </c>
      <c r="J30" s="67">
        <f t="shared" si="3"/>
        <v>1254.75</v>
      </c>
      <c r="K30" s="67">
        <f t="shared" si="3"/>
        <v>1254.7500000000218</v>
      </c>
      <c r="L30" s="67">
        <f t="shared" si="3"/>
        <v>5833.6475377041206</v>
      </c>
      <c r="M30" s="67">
        <f t="shared" si="3"/>
        <v>1593.7855070475925</v>
      </c>
      <c r="N30" s="67">
        <f t="shared" si="3"/>
        <v>1396.4285714285797</v>
      </c>
      <c r="O30" s="67">
        <f t="shared" si="3"/>
        <v>5039.378443114605</v>
      </c>
      <c r="P30" s="67">
        <f t="shared" si="3"/>
        <v>5566.1510347150324</v>
      </c>
      <c r="Q30" s="67">
        <f t="shared" si="3"/>
        <v>11149.269846446521</v>
      </c>
    </row>
    <row r="31" spans="1:17" ht="12" customHeight="1" x14ac:dyDescent="0.25">
      <c r="A31" s="29" t="s">
        <v>140</v>
      </c>
      <c r="B31" s="83"/>
      <c r="C31" s="83">
        <f t="shared" si="3"/>
        <v>2519</v>
      </c>
      <c r="D31" s="83">
        <f t="shared" si="3"/>
        <v>2395.1649622958885</v>
      </c>
      <c r="E31" s="83">
        <f t="shared" si="3"/>
        <v>1381.6085351259248</v>
      </c>
      <c r="F31" s="83">
        <f t="shared" si="3"/>
        <v>979.81610124225108</v>
      </c>
      <c r="G31" s="83">
        <f t="shared" si="3"/>
        <v>1801.6030110707688</v>
      </c>
      <c r="H31" s="83">
        <f t="shared" si="3"/>
        <v>0</v>
      </c>
      <c r="I31" s="83">
        <f t="shared" si="3"/>
        <v>3483.6144491877785</v>
      </c>
      <c r="J31" s="83">
        <f t="shared" si="3"/>
        <v>3171.5716816907661</v>
      </c>
      <c r="K31" s="83">
        <f t="shared" si="3"/>
        <v>3523.5477972258959</v>
      </c>
      <c r="L31" s="83">
        <f t="shared" si="3"/>
        <v>2554.8862540347218</v>
      </c>
      <c r="M31" s="83">
        <f t="shared" si="3"/>
        <v>0</v>
      </c>
      <c r="N31" s="83">
        <f t="shared" si="3"/>
        <v>0</v>
      </c>
      <c r="O31" s="83">
        <f t="shared" si="3"/>
        <v>3225.2292194752881</v>
      </c>
      <c r="P31" s="83">
        <f t="shared" si="3"/>
        <v>0</v>
      </c>
      <c r="Q31" s="83">
        <f t="shared" si="3"/>
        <v>12532.517217089247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0</v>
      </c>
      <c r="D35" s="67">
        <f>RES_hhdet_in!D$163</f>
        <v>7305.0625</v>
      </c>
      <c r="E35" s="67">
        <f>RES_hhdet_in!E$163</f>
        <v>866.0625</v>
      </c>
      <c r="F35" s="67">
        <f>RES_hhdet_in!F$163</f>
        <v>942.0625</v>
      </c>
      <c r="G35" s="67">
        <f>RES_hhdet_in!G$163</f>
        <v>6376.0625</v>
      </c>
      <c r="H35" s="67">
        <f>RES_hhdet_in!H$163</f>
        <v>2973.0625</v>
      </c>
      <c r="I35" s="67">
        <f>RES_hhdet_in!I$163</f>
        <v>12826.062500000002</v>
      </c>
      <c r="J35" s="67">
        <f>RES_hhdet_in!J$163</f>
        <v>16650.0625</v>
      </c>
      <c r="K35" s="67">
        <f>RES_hhdet_in!K$163</f>
        <v>17888.0625</v>
      </c>
      <c r="L35" s="67">
        <f>RES_hhdet_in!L$163</f>
        <v>31551.0625</v>
      </c>
      <c r="M35" s="67">
        <f>RES_hhdet_in!M$163</f>
        <v>3855.4375</v>
      </c>
      <c r="N35" s="67">
        <f>RES_hhdet_in!N$163</f>
        <v>3656.0000000000005</v>
      </c>
      <c r="O35" s="67">
        <f>RES_hhdet_in!O$163</f>
        <v>3893.0000000000291</v>
      </c>
      <c r="P35" s="67">
        <f>RES_hhdet_in!P$163</f>
        <v>0</v>
      </c>
      <c r="Q35" s="67">
        <f>RES_hhdet_in!Q$163</f>
        <v>12853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36</v>
      </c>
      <c r="D37" s="67">
        <f>RES_hhdet_in!D$165</f>
        <v>211.75</v>
      </c>
      <c r="E37" s="67">
        <f>RES_hhdet_in!E$165</f>
        <v>91.5</v>
      </c>
      <c r="F37" s="67">
        <f>RES_hhdet_in!F$165</f>
        <v>92.25</v>
      </c>
      <c r="G37" s="67">
        <f>RES_hhdet_in!G$165</f>
        <v>278</v>
      </c>
      <c r="H37" s="67">
        <f>RES_hhdet_in!H$165</f>
        <v>231</v>
      </c>
      <c r="I37" s="67">
        <f>RES_hhdet_in!I$165</f>
        <v>754</v>
      </c>
      <c r="J37" s="67">
        <f>RES_hhdet_in!J$165</f>
        <v>1271</v>
      </c>
      <c r="K37" s="67">
        <f>RES_hhdet_in!K$165</f>
        <v>1262</v>
      </c>
      <c r="L37" s="67">
        <f>RES_hhdet_in!L$165</f>
        <v>2600</v>
      </c>
      <c r="M37" s="67">
        <f>RES_hhdet_in!M$165</f>
        <v>786</v>
      </c>
      <c r="N37" s="67">
        <f>RES_hhdet_in!N$165</f>
        <v>1342</v>
      </c>
      <c r="O37" s="67">
        <f>RES_hhdet_in!O$165</f>
        <v>1775</v>
      </c>
      <c r="P37" s="67">
        <f>RES_hhdet_in!P$165</f>
        <v>628.00000000000011</v>
      </c>
      <c r="Q37" s="67">
        <f>RES_hhdet_in!Q$165</f>
        <v>2535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1566.5</v>
      </c>
      <c r="D39" s="67">
        <f>RES_hhdet_in!D$167</f>
        <v>4374.9268834209788</v>
      </c>
      <c r="E39" s="67">
        <f>RES_hhdet_in!E$167</f>
        <v>2572.819273432478</v>
      </c>
      <c r="F39" s="67">
        <f>RES_hhdet_in!F$167</f>
        <v>2207.0625000000009</v>
      </c>
      <c r="G39" s="67">
        <f>RES_hhdet_in!G$167</f>
        <v>2679.3855752618833</v>
      </c>
      <c r="H39" s="67">
        <f>RES_hhdet_in!H$167</f>
        <v>585.49172645152271</v>
      </c>
      <c r="I39" s="67">
        <f>RES_hhdet_in!I$167</f>
        <v>1107.0842879447823</v>
      </c>
      <c r="J39" s="67">
        <f>RES_hhdet_in!J$167</f>
        <v>0</v>
      </c>
      <c r="K39" s="67">
        <f>RES_hhdet_in!K$167</f>
        <v>0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738.25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0</v>
      </c>
      <c r="D40" s="67">
        <f>RES_hhdet_in!D$168</f>
        <v>0</v>
      </c>
      <c r="E40" s="67">
        <f>RES_hhdet_in!E$168</f>
        <v>0</v>
      </c>
      <c r="F40" s="67">
        <f>RES_hhdet_in!F$168</f>
        <v>0</v>
      </c>
      <c r="G40" s="67">
        <f>RES_hhdet_in!G$168</f>
        <v>0</v>
      </c>
      <c r="H40" s="67">
        <f>RES_hhdet_in!H$168</f>
        <v>0</v>
      </c>
      <c r="I40" s="67">
        <f>RES_hhdet_in!I$168</f>
        <v>0</v>
      </c>
      <c r="J40" s="67">
        <f>RES_hhdet_in!J$168</f>
        <v>0</v>
      </c>
      <c r="K40" s="67">
        <f>RES_hhdet_in!K$168</f>
        <v>0</v>
      </c>
      <c r="L40" s="67">
        <f>RES_hhdet_in!L$168</f>
        <v>0</v>
      </c>
      <c r="M40" s="67">
        <f>RES_hhdet_in!M$168</f>
        <v>0</v>
      </c>
      <c r="N40" s="67">
        <f>RES_hhdet_in!N$168</f>
        <v>0</v>
      </c>
      <c r="O40" s="67">
        <f>RES_hhdet_in!O$168</f>
        <v>0</v>
      </c>
      <c r="P40" s="67">
        <f>RES_hhdet_in!P$168</f>
        <v>0</v>
      </c>
      <c r="Q40" s="67">
        <f>RES_hhdet_in!Q$168</f>
        <v>0</v>
      </c>
    </row>
    <row r="41" spans="1:17" ht="12" customHeight="1" x14ac:dyDescent="0.25">
      <c r="A41" s="23" t="s">
        <v>142</v>
      </c>
      <c r="B41" s="67"/>
      <c r="C41" s="67">
        <f>RES_hhdet_in!C$171</f>
        <v>0</v>
      </c>
      <c r="D41" s="67">
        <f>RES_hhdet_in!D$171</f>
        <v>4773.0000000000009</v>
      </c>
      <c r="E41" s="67">
        <f>RES_hhdet_in!E$171</f>
        <v>285.3817734324781</v>
      </c>
      <c r="F41" s="67">
        <f>RES_hhdet_in!F$171</f>
        <v>349.81610124225159</v>
      </c>
      <c r="G41" s="67">
        <f>RES_hhdet_in!G$171</f>
        <v>5194</v>
      </c>
      <c r="H41" s="67">
        <f>RES_hhdet_in!H$171</f>
        <v>5053</v>
      </c>
      <c r="I41" s="67">
        <f>RES_hhdet_in!I$171</f>
        <v>12499.000000000002</v>
      </c>
      <c r="J41" s="67">
        <f>RES_hhdet_in!J$171</f>
        <v>22223</v>
      </c>
      <c r="K41" s="67">
        <f>RES_hhdet_in!K$171</f>
        <v>18537.0625</v>
      </c>
      <c r="L41" s="67">
        <f>RES_hhdet_in!L$171</f>
        <v>36494.864625325266</v>
      </c>
      <c r="M41" s="67">
        <f>RES_hhdet_in!M$171</f>
        <v>4156.8192734324784</v>
      </c>
      <c r="N41" s="67">
        <f>RES_hhdet_in!N$171</f>
        <v>4264.8161012422515</v>
      </c>
      <c r="O41" s="67">
        <f>RES_hhdet_in!O$171</f>
        <v>7649.6769247381171</v>
      </c>
      <c r="P41" s="67">
        <f>RES_hhdet_in!P$171</f>
        <v>3532.5707735484762</v>
      </c>
      <c r="Q41" s="67">
        <f>RES_hhdet_in!Q$171</f>
        <v>24926.444524797957</v>
      </c>
    </row>
    <row r="42" spans="1:17" ht="12" customHeight="1" x14ac:dyDescent="0.25">
      <c r="A42" s="23" t="s">
        <v>141</v>
      </c>
      <c r="B42" s="67"/>
      <c r="C42" s="67">
        <f>RES_hhdet_in!C$172</f>
        <v>0</v>
      </c>
      <c r="D42" s="67">
        <f>RES_hhdet_in!D$172</f>
        <v>0</v>
      </c>
      <c r="E42" s="67">
        <f>RES_hhdet_in!E$172</f>
        <v>0</v>
      </c>
      <c r="F42" s="67">
        <f>RES_hhdet_in!F$172</f>
        <v>0</v>
      </c>
      <c r="G42" s="67">
        <f>RES_hhdet_in!G$172</f>
        <v>0</v>
      </c>
      <c r="H42" s="67">
        <f>RES_hhdet_in!H$172</f>
        <v>0</v>
      </c>
      <c r="I42" s="67">
        <f>RES_hhdet_in!I$172</f>
        <v>0</v>
      </c>
      <c r="J42" s="67">
        <f>RES_hhdet_in!J$172</f>
        <v>0</v>
      </c>
      <c r="K42" s="67">
        <f>RES_hhdet_in!K$172</f>
        <v>0</v>
      </c>
      <c r="L42" s="67">
        <f>RES_hhdet_in!L$172</f>
        <v>0</v>
      </c>
      <c r="M42" s="67">
        <f>RES_hhdet_in!M$172</f>
        <v>0</v>
      </c>
      <c r="N42" s="67">
        <f>RES_hhdet_in!N$172</f>
        <v>0</v>
      </c>
      <c r="O42" s="67">
        <f>RES_hhdet_in!O$172</f>
        <v>0</v>
      </c>
      <c r="P42" s="67">
        <f>RES_hhdet_in!P$172</f>
        <v>0</v>
      </c>
      <c r="Q42" s="67">
        <f>RES_hhdet_in!Q$172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0</v>
      </c>
      <c r="D44" s="67">
        <f>RES_hhdet_in!D$176</f>
        <v>6993.7499999999991</v>
      </c>
      <c r="E44" s="67">
        <f>RES_hhdet_in!E$176</f>
        <v>1976.7500000000007</v>
      </c>
      <c r="F44" s="67">
        <f>RES_hhdet_in!F$176</f>
        <v>1591.7500000000002</v>
      </c>
      <c r="G44" s="67">
        <f>RES_hhdet_in!G$176</f>
        <v>5122.75</v>
      </c>
      <c r="H44" s="67">
        <f>RES_hhdet_in!H$176</f>
        <v>1695.8459571493308</v>
      </c>
      <c r="I44" s="67">
        <f>RES_hhdet_in!I$176</f>
        <v>11349.749999999998</v>
      </c>
      <c r="J44" s="67">
        <f>RES_hhdet_in!J$176</f>
        <v>14434.75</v>
      </c>
      <c r="K44" s="67">
        <f>RES_hhdet_in!K$176</f>
        <v>15052.75</v>
      </c>
      <c r="L44" s="67">
        <f>RES_hhdet_in!L$176</f>
        <v>25065.647537704106</v>
      </c>
      <c r="M44" s="67">
        <f>RES_hhdet_in!M$176</f>
        <v>1682.7855070476121</v>
      </c>
      <c r="N44" s="67">
        <f>RES_hhdet_in!N$176</f>
        <v>741.42857142856894</v>
      </c>
      <c r="O44" s="67">
        <f>RES_hhdet_in!O$176</f>
        <v>9058.3784431146341</v>
      </c>
      <c r="P44" s="67">
        <f>RES_hhdet_in!P$176</f>
        <v>612.15103471504028</v>
      </c>
      <c r="Q44" s="67">
        <f>RES_hhdet_in!Q$176</f>
        <v>26286.269846446521</v>
      </c>
    </row>
    <row r="45" spans="1:17" ht="12" customHeight="1" x14ac:dyDescent="0.25">
      <c r="A45" s="29" t="s">
        <v>140</v>
      </c>
      <c r="B45" s="83"/>
      <c r="C45" s="83">
        <f>RES_hhdet_in!C$177</f>
        <v>0</v>
      </c>
      <c r="D45" s="83">
        <f>RES_hhdet_in!D$177</f>
        <v>2726.1649622958889</v>
      </c>
      <c r="E45" s="83">
        <f>RES_hhdet_in!E$177</f>
        <v>290.60853512592467</v>
      </c>
      <c r="F45" s="83">
        <f>RES_hhdet_in!F$177</f>
        <v>349.81610124225159</v>
      </c>
      <c r="G45" s="83">
        <f>RES_hhdet_in!G$177</f>
        <v>3074.6030110707693</v>
      </c>
      <c r="H45" s="83">
        <f>RES_hhdet_in!H$177</f>
        <v>1326.9999999999964</v>
      </c>
      <c r="I45" s="83">
        <f>RES_hhdet_in!I$177</f>
        <v>4979.6144491877812</v>
      </c>
      <c r="J45" s="83">
        <f>RES_hhdet_in!J$177</f>
        <v>5406.5716816907661</v>
      </c>
      <c r="K45" s="83">
        <f>RES_hhdet_in!K$177</f>
        <v>6378.5477972258923</v>
      </c>
      <c r="L45" s="83">
        <f>RES_hhdet_in!L$177</f>
        <v>13638.886254034724</v>
      </c>
      <c r="M45" s="83">
        <f>RES_hhdet_in!M$177</f>
        <v>3609.99999999998</v>
      </c>
      <c r="N45" s="83">
        <f>RES_hhdet_in!N$177</f>
        <v>4311.0000000000127</v>
      </c>
      <c r="O45" s="83">
        <f>RES_hhdet_in!O$177</f>
        <v>3099.2292194753045</v>
      </c>
      <c r="P45" s="83">
        <f>RES_hhdet_in!P$177</f>
        <v>1054</v>
      </c>
      <c r="Q45" s="83">
        <f>RES_hhdet_in!Q$177</f>
        <v>10248.517217089269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0</v>
      </c>
      <c r="D49" s="67">
        <f>RES_hhdet_in_new!D$163</f>
        <v>1946.2053027019263</v>
      </c>
      <c r="E49" s="67">
        <f>RES_hhdet_in_new!E$163</f>
        <v>285.3817734324781</v>
      </c>
      <c r="F49" s="67">
        <f>RES_hhdet_in_new!F$163</f>
        <v>349.81610124225159</v>
      </c>
      <c r="G49" s="67">
        <f>RES_hhdet_in_new!G$163</f>
        <v>3074.6030110707693</v>
      </c>
      <c r="H49" s="67">
        <f>RES_hhdet_in_new!H$163</f>
        <v>1264.8890276893553</v>
      </c>
      <c r="I49" s="67">
        <f>RES_hhdet_in_new!I$163</f>
        <v>4979.6144491877812</v>
      </c>
      <c r="J49" s="67">
        <f>RES_hhdet_in_new!J$163</f>
        <v>5406.5716816907661</v>
      </c>
      <c r="K49" s="67">
        <f>RES_hhdet_in_new!K$163</f>
        <v>6378.5477972258905</v>
      </c>
      <c r="L49" s="67">
        <f>RES_hhdet_in_new!L$163</f>
        <v>13638.886254034722</v>
      </c>
      <c r="M49" s="67">
        <f>RES_hhdet_in_new!M$163</f>
        <v>1748.0446619360853</v>
      </c>
      <c r="N49" s="67">
        <f>RES_hhdet_in_new!N$163</f>
        <v>1363.8399697312079</v>
      </c>
      <c r="O49" s="67">
        <f>RES_hhdet_in_new!O$163</f>
        <v>3099.2292194753045</v>
      </c>
      <c r="P49" s="67">
        <f>RES_hhdet_in_new!P$163</f>
        <v>0</v>
      </c>
      <c r="Q49" s="67">
        <f>RES_hhdet_in_new!Q$163</f>
        <v>10248.517217089269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0</v>
      </c>
      <c r="D51" s="67">
        <f>RES_hhdet_in_new!D$165</f>
        <v>54</v>
      </c>
      <c r="E51" s="67">
        <f>RES_hhdet_in_new!E$165</f>
        <v>29</v>
      </c>
      <c r="F51" s="67">
        <f>RES_hhdet_in_new!F$165</f>
        <v>34</v>
      </c>
      <c r="G51" s="67">
        <f>RES_hhdet_in_new!G$165</f>
        <v>134</v>
      </c>
      <c r="H51" s="67">
        <f>RES_hhdet_in_new!H$165</f>
        <v>98</v>
      </c>
      <c r="I51" s="67">
        <f>RES_hhdet_in_new!I$165</f>
        <v>293</v>
      </c>
      <c r="J51" s="67">
        <f>RES_hhdet_in_new!J$165</f>
        <v>408</v>
      </c>
      <c r="K51" s="67">
        <f>RES_hhdet_in_new!K$165</f>
        <v>449.99999999999983</v>
      </c>
      <c r="L51" s="67">
        <f>RES_hhdet_in_new!L$165</f>
        <v>1123.9999999999998</v>
      </c>
      <c r="M51" s="67">
        <f>RES_hhdet_in_new!M$165</f>
        <v>355.99999999999989</v>
      </c>
      <c r="N51" s="67">
        <f>RES_hhdet_in_new!N$165</f>
        <v>500.99999999999983</v>
      </c>
      <c r="O51" s="67">
        <f>RES_hhdet_in_new!O$165</f>
        <v>1413</v>
      </c>
      <c r="P51" s="67">
        <f>RES_hhdet_in_new!P$165</f>
        <v>0</v>
      </c>
      <c r="Q51" s="67">
        <f>RES_hhdet_in_new!Q$165</f>
        <v>2021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0</v>
      </c>
      <c r="D55" s="67">
        <f>RES_hhdet_in_new!D$171</f>
        <v>1946.2053027019263</v>
      </c>
      <c r="E55" s="67">
        <f>RES_hhdet_in_new!E$171</f>
        <v>285.3817734324781</v>
      </c>
      <c r="F55" s="67">
        <f>RES_hhdet_in_new!F$171</f>
        <v>349.81610124225159</v>
      </c>
      <c r="G55" s="67">
        <f>RES_hhdet_in_new!G$171</f>
        <v>3074.6030110707693</v>
      </c>
      <c r="H55" s="67">
        <f>RES_hhdet_in_new!H$171</f>
        <v>1264.8890276893553</v>
      </c>
      <c r="I55" s="67">
        <f>RES_hhdet_in_new!I$171</f>
        <v>4979.6144491877812</v>
      </c>
      <c r="J55" s="67">
        <f>RES_hhdet_in_new!J$171</f>
        <v>5406.5716816907661</v>
      </c>
      <c r="K55" s="67">
        <f>RES_hhdet_in_new!K$171</f>
        <v>6378.5477972258905</v>
      </c>
      <c r="L55" s="67">
        <f>RES_hhdet_in_new!L$171</f>
        <v>13638.886254034722</v>
      </c>
      <c r="M55" s="67">
        <f>RES_hhdet_in_new!M$171</f>
        <v>1748.0446619360853</v>
      </c>
      <c r="N55" s="67">
        <f>RES_hhdet_in_new!N$171</f>
        <v>1363.8399697312079</v>
      </c>
      <c r="O55" s="67">
        <f>RES_hhdet_in_new!O$171</f>
        <v>3099.2292194753045</v>
      </c>
      <c r="P55" s="67">
        <f>RES_hhdet_in_new!P$171</f>
        <v>0</v>
      </c>
      <c r="Q55" s="67">
        <f>RES_hhdet_in_new!Q$171</f>
        <v>10248.517217089269</v>
      </c>
    </row>
    <row r="56" spans="1:17" ht="12" customHeight="1" x14ac:dyDescent="0.25">
      <c r="A56" s="148" t="s">
        <v>141</v>
      </c>
      <c r="B56" s="67"/>
      <c r="C56" s="67">
        <f>RES_hhdet_in_new!C$172</f>
        <v>0</v>
      </c>
      <c r="D56" s="67">
        <f>RES_hhdet_in_new!D$172</f>
        <v>0</v>
      </c>
      <c r="E56" s="67">
        <f>RES_hhdet_in_new!E$172</f>
        <v>0</v>
      </c>
      <c r="F56" s="67">
        <f>RES_hhdet_in_new!F$172</f>
        <v>0</v>
      </c>
      <c r="G56" s="67">
        <f>RES_hhdet_in_new!G$172</f>
        <v>0</v>
      </c>
      <c r="H56" s="67">
        <f>RES_hhdet_in_new!H$172</f>
        <v>0</v>
      </c>
      <c r="I56" s="67">
        <f>RES_hhdet_in_new!I$172</f>
        <v>0</v>
      </c>
      <c r="J56" s="67">
        <f>RES_hhdet_in_new!J$172</f>
        <v>0</v>
      </c>
      <c r="K56" s="67">
        <f>RES_hhdet_in_new!K$172</f>
        <v>0</v>
      </c>
      <c r="L56" s="67">
        <f>RES_hhdet_in_new!L$172</f>
        <v>0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0</v>
      </c>
      <c r="D59" s="83">
        <f>RES_hhdet_in_new!D$177</f>
        <v>1946.2053027019263</v>
      </c>
      <c r="E59" s="83">
        <f>RES_hhdet_in_new!E$177</f>
        <v>285.3817734324781</v>
      </c>
      <c r="F59" s="83">
        <f>RES_hhdet_in_new!F$177</f>
        <v>349.81610124225159</v>
      </c>
      <c r="G59" s="83">
        <f>RES_hhdet_in_new!G$177</f>
        <v>3074.6030110707693</v>
      </c>
      <c r="H59" s="83">
        <f>RES_hhdet_in_new!H$177</f>
        <v>1264.8890276893553</v>
      </c>
      <c r="I59" s="83">
        <f>RES_hhdet_in_new!I$177</f>
        <v>4979.6144491877812</v>
      </c>
      <c r="J59" s="83">
        <f>RES_hhdet_in_new!J$177</f>
        <v>5406.5716816907661</v>
      </c>
      <c r="K59" s="83">
        <f>RES_hhdet_in_new!K$177</f>
        <v>6378.5477972258905</v>
      </c>
      <c r="L59" s="83">
        <f>RES_hhdet_in_new!L$177</f>
        <v>13638.886254034722</v>
      </c>
      <c r="M59" s="83">
        <f>RES_hhdet_in_new!M$177</f>
        <v>1748.0446619360853</v>
      </c>
      <c r="N59" s="83">
        <f>RES_hhdet_in_new!N$177</f>
        <v>1363.8399697312079</v>
      </c>
      <c r="O59" s="83">
        <f>RES_hhdet_in_new!O$177</f>
        <v>3099.2292194753045</v>
      </c>
      <c r="P59" s="83">
        <f>RES_hhdet_in_new!P$177</f>
        <v>0</v>
      </c>
      <c r="Q59" s="83">
        <f>RES_hhdet_in_new!Q$177</f>
        <v>10248.517217089269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0</v>
      </c>
      <c r="D63" s="67">
        <f t="shared" ref="D63:Q63" si="4">D35-D49</f>
        <v>5358.8571972980735</v>
      </c>
      <c r="E63" s="67">
        <f t="shared" si="4"/>
        <v>580.6807265675219</v>
      </c>
      <c r="F63" s="67">
        <f t="shared" si="4"/>
        <v>592.24639875774847</v>
      </c>
      <c r="G63" s="67">
        <f t="shared" si="4"/>
        <v>3301.4594889292307</v>
      </c>
      <c r="H63" s="67">
        <f t="shared" si="4"/>
        <v>1708.1734723106447</v>
      </c>
      <c r="I63" s="67">
        <f t="shared" si="4"/>
        <v>7846.4480508122206</v>
      </c>
      <c r="J63" s="67">
        <f t="shared" si="4"/>
        <v>11243.490818309234</v>
      </c>
      <c r="K63" s="67">
        <f t="shared" si="4"/>
        <v>11509.51470277411</v>
      </c>
      <c r="L63" s="67">
        <f t="shared" si="4"/>
        <v>17912.176245965278</v>
      </c>
      <c r="M63" s="67">
        <f t="shared" si="4"/>
        <v>2107.3928380639145</v>
      </c>
      <c r="N63" s="67">
        <f t="shared" si="4"/>
        <v>2292.1600302687925</v>
      </c>
      <c r="O63" s="67">
        <f t="shared" si="4"/>
        <v>793.77078052472461</v>
      </c>
      <c r="P63" s="67">
        <f t="shared" si="4"/>
        <v>0</v>
      </c>
      <c r="Q63" s="67">
        <f t="shared" si="4"/>
        <v>2604.4827829107307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36</v>
      </c>
      <c r="D65" s="67">
        <f t="shared" ref="D65:Q65" si="5">D37-D51</f>
        <v>157.75</v>
      </c>
      <c r="E65" s="67">
        <f t="shared" si="5"/>
        <v>62.5</v>
      </c>
      <c r="F65" s="67">
        <f t="shared" si="5"/>
        <v>58.25</v>
      </c>
      <c r="G65" s="67">
        <f t="shared" si="5"/>
        <v>144</v>
      </c>
      <c r="H65" s="67">
        <f t="shared" si="5"/>
        <v>133</v>
      </c>
      <c r="I65" s="67">
        <f t="shared" si="5"/>
        <v>461</v>
      </c>
      <c r="J65" s="67">
        <f t="shared" si="5"/>
        <v>863</v>
      </c>
      <c r="K65" s="67">
        <f t="shared" si="5"/>
        <v>812.00000000000023</v>
      </c>
      <c r="L65" s="67">
        <f t="shared" si="5"/>
        <v>1476.0000000000002</v>
      </c>
      <c r="M65" s="67">
        <f t="shared" si="5"/>
        <v>430.00000000000011</v>
      </c>
      <c r="N65" s="67">
        <f t="shared" si="5"/>
        <v>841.00000000000023</v>
      </c>
      <c r="O65" s="67">
        <f t="shared" si="5"/>
        <v>362</v>
      </c>
      <c r="P65" s="67">
        <f t="shared" si="5"/>
        <v>628.00000000000011</v>
      </c>
      <c r="Q65" s="67">
        <f t="shared" si="5"/>
        <v>514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1566.5</v>
      </c>
      <c r="D67" s="67">
        <f t="shared" si="6"/>
        <v>4374.9268834209788</v>
      </c>
      <c r="E67" s="67">
        <f t="shared" si="6"/>
        <v>2572.819273432478</v>
      </c>
      <c r="F67" s="67">
        <f t="shared" si="6"/>
        <v>2207.0625000000009</v>
      </c>
      <c r="G67" s="67">
        <f t="shared" si="6"/>
        <v>2679.3855752618833</v>
      </c>
      <c r="H67" s="67">
        <f t="shared" si="6"/>
        <v>585.49172645152271</v>
      </c>
      <c r="I67" s="67">
        <f t="shared" si="6"/>
        <v>1107.0842879447823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738.25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2826.7946972980744</v>
      </c>
      <c r="E69" s="67">
        <f t="shared" si="6"/>
        <v>0</v>
      </c>
      <c r="F69" s="67">
        <f t="shared" si="6"/>
        <v>0</v>
      </c>
      <c r="G69" s="67">
        <f t="shared" si="6"/>
        <v>2119.3969889292307</v>
      </c>
      <c r="H69" s="67">
        <f t="shared" si="6"/>
        <v>3788.1109723106447</v>
      </c>
      <c r="I69" s="67">
        <f t="shared" si="6"/>
        <v>7519.3855508122206</v>
      </c>
      <c r="J69" s="67">
        <f t="shared" si="6"/>
        <v>16816.428318309234</v>
      </c>
      <c r="K69" s="67">
        <f t="shared" si="6"/>
        <v>12158.51470277411</v>
      </c>
      <c r="L69" s="67">
        <f t="shared" si="6"/>
        <v>22855.978371290545</v>
      </c>
      <c r="M69" s="67">
        <f t="shared" si="6"/>
        <v>2408.7746114963929</v>
      </c>
      <c r="N69" s="67">
        <f t="shared" si="6"/>
        <v>2900.9761315110436</v>
      </c>
      <c r="O69" s="67">
        <f t="shared" si="6"/>
        <v>4550.4477052628126</v>
      </c>
      <c r="P69" s="67">
        <f t="shared" si="6"/>
        <v>3532.5707735484762</v>
      </c>
      <c r="Q69" s="67">
        <f t="shared" si="6"/>
        <v>14677.927307708687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6993.7499999999991</v>
      </c>
      <c r="E72" s="67">
        <f t="shared" si="7"/>
        <v>1976.7500000000007</v>
      </c>
      <c r="F72" s="67">
        <f t="shared" si="7"/>
        <v>1591.7500000000002</v>
      </c>
      <c r="G72" s="67">
        <f t="shared" si="7"/>
        <v>5122.75</v>
      </c>
      <c r="H72" s="67">
        <f t="shared" si="7"/>
        <v>1695.8459571493308</v>
      </c>
      <c r="I72" s="67">
        <f t="shared" si="7"/>
        <v>11349.749999999998</v>
      </c>
      <c r="J72" s="67">
        <f t="shared" si="7"/>
        <v>14434.75</v>
      </c>
      <c r="K72" s="67">
        <f t="shared" si="7"/>
        <v>15052.75</v>
      </c>
      <c r="L72" s="67">
        <f t="shared" si="7"/>
        <v>25065.647537704106</v>
      </c>
      <c r="M72" s="67">
        <f t="shared" si="7"/>
        <v>1682.7855070476121</v>
      </c>
      <c r="N72" s="67">
        <f t="shared" si="7"/>
        <v>741.42857142856894</v>
      </c>
      <c r="O72" s="67">
        <f t="shared" si="7"/>
        <v>9058.3784431146341</v>
      </c>
      <c r="P72" s="67">
        <f t="shared" si="7"/>
        <v>612.15103471504028</v>
      </c>
      <c r="Q72" s="67">
        <f t="shared" si="7"/>
        <v>26286.269846446521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779.95965959396267</v>
      </c>
      <c r="E73" s="83">
        <f t="shared" si="7"/>
        <v>5.2267616934465764</v>
      </c>
      <c r="F73" s="83">
        <f t="shared" si="7"/>
        <v>0</v>
      </c>
      <c r="G73" s="83">
        <f t="shared" si="7"/>
        <v>0</v>
      </c>
      <c r="H73" s="83">
        <f t="shared" si="7"/>
        <v>62.110972310641046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1861.9553380638947</v>
      </c>
      <c r="N73" s="83">
        <f t="shared" si="7"/>
        <v>2947.1600302688048</v>
      </c>
      <c r="O73" s="83">
        <f t="shared" si="7"/>
        <v>0</v>
      </c>
      <c r="P73" s="83">
        <f t="shared" si="7"/>
        <v>1054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3405.0625</v>
      </c>
      <c r="E79" s="80">
        <f>RES_hhdet_numvin!E163</f>
        <v>866.0625</v>
      </c>
      <c r="F79" s="80">
        <f>RES_hhdet_numvin!F163</f>
        <v>942.0625</v>
      </c>
      <c r="G79" s="80">
        <f>RES_hhdet_numvin!G163</f>
        <v>6376.0625</v>
      </c>
      <c r="H79" s="80">
        <f>RES_hhdet_numvin!H163</f>
        <v>2973.0625</v>
      </c>
      <c r="I79" s="80">
        <f>RES_hhdet_numvin!I163</f>
        <v>12826.0625</v>
      </c>
      <c r="J79" s="80">
        <f>RES_hhdet_numvin!J163</f>
        <v>16650.0625</v>
      </c>
      <c r="K79" s="80">
        <f>RES_hhdet_numvin!K163</f>
        <v>17888.0625</v>
      </c>
      <c r="L79" s="80">
        <f>RES_hhdet_numvin!L163</f>
        <v>31551.0625</v>
      </c>
      <c r="M79" s="80">
        <f>RES_hhdet_numvin!M163</f>
        <v>3855.4375</v>
      </c>
      <c r="N79" s="80">
        <f>RES_hhdet_numvin!N163</f>
        <v>3656.0000000000005</v>
      </c>
      <c r="O79" s="80">
        <f>RES_hhdet_numvin!O163</f>
        <v>3893</v>
      </c>
      <c r="P79" s="80">
        <f>RES_hhdet_numvin!P163</f>
        <v>0</v>
      </c>
      <c r="Q79" s="80">
        <f>RES_hhdet_numvin!Q163</f>
        <v>12853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589</v>
      </c>
      <c r="J81" s="80">
        <f>RES_hhdet_numvin!J165</f>
        <v>1258</v>
      </c>
      <c r="K81" s="80">
        <f>RES_hhdet_numvin!K165</f>
        <v>1262</v>
      </c>
      <c r="L81" s="80">
        <f>RES_hhdet_numvin!L165</f>
        <v>2600</v>
      </c>
      <c r="M81" s="80">
        <f>RES_hhdet_numvin!M165</f>
        <v>786</v>
      </c>
      <c r="N81" s="80">
        <f>RES_hhdet_numvin!N165</f>
        <v>1342</v>
      </c>
      <c r="O81" s="80">
        <f>RES_hhdet_numvin!O165</f>
        <v>1775</v>
      </c>
      <c r="P81" s="80">
        <f>RES_hhdet_numvin!P165</f>
        <v>0</v>
      </c>
      <c r="Q81" s="80">
        <f>RES_hhdet_numvin!Q165</f>
        <v>2535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0</v>
      </c>
      <c r="I83" s="80">
        <f>RES_hhdet_numvin!I167</f>
        <v>0</v>
      </c>
      <c r="J83" s="80">
        <f>RES_hhdet_numvin!J167</f>
        <v>0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0</v>
      </c>
      <c r="F84" s="80">
        <f>RES_hhdet_numvin!F168</f>
        <v>0</v>
      </c>
      <c r="G84" s="80">
        <f>RES_hhdet_numvin!G168</f>
        <v>0</v>
      </c>
      <c r="H84" s="80">
        <f>RES_hhdet_numvin!H168</f>
        <v>0</v>
      </c>
      <c r="I84" s="80">
        <f>RES_hhdet_numvin!I168</f>
        <v>0</v>
      </c>
      <c r="J84" s="80">
        <f>RES_hhdet_numvin!J168</f>
        <v>0</v>
      </c>
      <c r="K84" s="80">
        <f>RES_hhdet_numvin!K168</f>
        <v>0</v>
      </c>
      <c r="L84" s="80">
        <f>RES_hhdet_numvin!L168</f>
        <v>0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3405.0625</v>
      </c>
      <c r="E85" s="80">
        <f>RES_hhdet_numvin!E171</f>
        <v>866.0625</v>
      </c>
      <c r="F85" s="80">
        <f>RES_hhdet_numvin!F171</f>
        <v>942.0625</v>
      </c>
      <c r="G85" s="80">
        <f>RES_hhdet_numvin!G171</f>
        <v>6376.0625</v>
      </c>
      <c r="H85" s="80">
        <f>RES_hhdet_numvin!H171</f>
        <v>2973.0625</v>
      </c>
      <c r="I85" s="80">
        <f>RES_hhdet_numvin!I171</f>
        <v>12826.0625</v>
      </c>
      <c r="J85" s="80">
        <f>RES_hhdet_numvin!J171</f>
        <v>16650.0625</v>
      </c>
      <c r="K85" s="80">
        <f>RES_hhdet_numvin!K171</f>
        <v>17888.0625</v>
      </c>
      <c r="L85" s="80">
        <f>RES_hhdet_numvin!L171</f>
        <v>31551.0625</v>
      </c>
      <c r="M85" s="80">
        <f>RES_hhdet_numvin!M171</f>
        <v>3855.4375</v>
      </c>
      <c r="N85" s="80">
        <f>RES_hhdet_numvin!N171</f>
        <v>3656.0000000000005</v>
      </c>
      <c r="O85" s="80">
        <f>RES_hhdet_numvin!O171</f>
        <v>3893</v>
      </c>
      <c r="P85" s="80">
        <f>RES_hhdet_numvin!P171</f>
        <v>0</v>
      </c>
      <c r="Q85" s="80">
        <f>RES_hhdet_numvin!Q171</f>
        <v>12853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0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3405.0625</v>
      </c>
      <c r="E88" s="80">
        <f>RES_hhdet_numvin!E176</f>
        <v>866.0625</v>
      </c>
      <c r="F88" s="80">
        <f>RES_hhdet_numvin!F176</f>
        <v>942.0625</v>
      </c>
      <c r="G88" s="80">
        <f>RES_hhdet_numvin!G176</f>
        <v>6376.0625</v>
      </c>
      <c r="H88" s="80">
        <f>RES_hhdet_numvin!H176</f>
        <v>2973.0625</v>
      </c>
      <c r="I88" s="80">
        <f>RES_hhdet_numvin!I176</f>
        <v>12826.0625</v>
      </c>
      <c r="J88" s="80">
        <f>RES_hhdet_numvin!J176</f>
        <v>16650.0625</v>
      </c>
      <c r="K88" s="80">
        <f>RES_hhdet_numvin!K176</f>
        <v>17888.0625</v>
      </c>
      <c r="L88" s="80">
        <f>RES_hhdet_numvin!L176</f>
        <v>21426.460929516958</v>
      </c>
      <c r="M88" s="80">
        <f>RES_hhdet_numvin!M176</f>
        <v>1682.7855070476121</v>
      </c>
      <c r="N88" s="80">
        <f>RES_hhdet_numvin!N176</f>
        <v>0</v>
      </c>
      <c r="O88" s="80">
        <f>RES_hhdet_numvin!O176</f>
        <v>793.77078052469551</v>
      </c>
      <c r="P88" s="80">
        <f>RES_hhdet_numvin!P176</f>
        <v>0</v>
      </c>
      <c r="Q88" s="80">
        <f>RES_hhdet_numvin!Q176</f>
        <v>2604.4827829107307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0</v>
      </c>
      <c r="F89" s="78">
        <f>RES_hhdet_numvin!F177</f>
        <v>0</v>
      </c>
      <c r="G89" s="78">
        <f>RES_hhdet_numvin!G177</f>
        <v>0</v>
      </c>
      <c r="H89" s="78">
        <f>RES_hhdet_numvin!H177</f>
        <v>0</v>
      </c>
      <c r="I89" s="78">
        <f>RES_hhdet_numvin!I177</f>
        <v>0</v>
      </c>
      <c r="J89" s="78">
        <f>RES_hhdet_numvin!J177</f>
        <v>0</v>
      </c>
      <c r="K89" s="78">
        <f>RES_hhdet_numvin!K177</f>
        <v>0</v>
      </c>
      <c r="L89" s="78">
        <f>RES_hhdet_numvin!L177</f>
        <v>10124.601570483039</v>
      </c>
      <c r="M89" s="78">
        <f>RES_hhdet_numvin!M177</f>
        <v>2172.6519929523879</v>
      </c>
      <c r="N89" s="78">
        <f>RES_hhdet_numvin!N177</f>
        <v>3656.0000000000005</v>
      </c>
      <c r="O89" s="78">
        <f>RES_hhdet_numvin!O177</f>
        <v>3099.2292194753045</v>
      </c>
      <c r="P89" s="78">
        <f>RES_hhdet_numvin!P177</f>
        <v>0</v>
      </c>
      <c r="Q89" s="78">
        <f>RES_hhdet_numvin!Q177</f>
        <v>10248.517217089269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19.509371752286039</v>
      </c>
      <c r="C93" s="168">
        <f t="shared" ref="C93:Q93" si="8">SUM(C94,C96,C98,C107)</f>
        <v>10.098340585649691</v>
      </c>
      <c r="D93" s="168">
        <f t="shared" si="8"/>
        <v>15.380226879488227</v>
      </c>
      <c r="E93" s="168">
        <f t="shared" si="8"/>
        <v>17.527521036843673</v>
      </c>
      <c r="F93" s="168">
        <f t="shared" si="8"/>
        <v>14.91922777327215</v>
      </c>
      <c r="G93" s="168">
        <f t="shared" si="8"/>
        <v>24.434975598973597</v>
      </c>
      <c r="H93" s="168">
        <f t="shared" si="8"/>
        <v>21.410096793964971</v>
      </c>
      <c r="I93" s="168">
        <f t="shared" si="8"/>
        <v>39.550632940050725</v>
      </c>
      <c r="J93" s="168">
        <f t="shared" si="8"/>
        <v>47.147892948862719</v>
      </c>
      <c r="K93" s="168">
        <f t="shared" si="8"/>
        <v>76.338193902070174</v>
      </c>
      <c r="L93" s="168">
        <f t="shared" si="8"/>
        <v>88.416449955950341</v>
      </c>
      <c r="M93" s="168">
        <f t="shared" si="8"/>
        <v>88.341226979298511</v>
      </c>
      <c r="N93" s="168">
        <f t="shared" si="8"/>
        <v>94.305420862698298</v>
      </c>
      <c r="O93" s="168">
        <f t="shared" si="8"/>
        <v>89.804930515162738</v>
      </c>
      <c r="P93" s="168">
        <f t="shared" si="8"/>
        <v>82.966643612284457</v>
      </c>
      <c r="Q93" s="168">
        <f t="shared" si="8"/>
        <v>95.464145589214638</v>
      </c>
    </row>
    <row r="94" spans="1:17" ht="12" customHeight="1" x14ac:dyDescent="0.25">
      <c r="A94" s="158" t="s">
        <v>65</v>
      </c>
      <c r="B94" s="157">
        <f>B95</f>
        <v>15.61861847834991</v>
      </c>
      <c r="C94" s="157">
        <f t="shared" ref="C94:Q94" si="9">C95</f>
        <v>7.6822216923474373</v>
      </c>
      <c r="D94" s="157">
        <f t="shared" si="9"/>
        <v>11.441399340516426</v>
      </c>
      <c r="E94" s="157">
        <f t="shared" si="9"/>
        <v>13.397566743094437</v>
      </c>
      <c r="F94" s="157">
        <f t="shared" si="9"/>
        <v>11.817277261064541</v>
      </c>
      <c r="G94" s="157">
        <f t="shared" si="9"/>
        <v>17.795616143345288</v>
      </c>
      <c r="H94" s="157">
        <f t="shared" si="9"/>
        <v>15.913715415465246</v>
      </c>
      <c r="I94" s="157">
        <f t="shared" si="9"/>
        <v>29.059626371225512</v>
      </c>
      <c r="J94" s="157">
        <f t="shared" si="9"/>
        <v>35.711585576230604</v>
      </c>
      <c r="K94" s="157">
        <f t="shared" si="9"/>
        <v>58.955745662127541</v>
      </c>
      <c r="L94" s="157">
        <f t="shared" si="9"/>
        <v>67.35659954432748</v>
      </c>
      <c r="M94" s="157">
        <f t="shared" si="9"/>
        <v>66.036986795123099</v>
      </c>
      <c r="N94" s="157">
        <f t="shared" si="9"/>
        <v>70.290466241767703</v>
      </c>
      <c r="O94" s="157">
        <f t="shared" si="9"/>
        <v>67.110754615046091</v>
      </c>
      <c r="P94" s="157">
        <f t="shared" si="9"/>
        <v>60.65575288857444</v>
      </c>
      <c r="Q94" s="157">
        <f t="shared" si="9"/>
        <v>70.860012324392827</v>
      </c>
    </row>
    <row r="95" spans="1:17" ht="12" customHeight="1" x14ac:dyDescent="0.25">
      <c r="A95" s="23" t="s">
        <v>60</v>
      </c>
      <c r="B95" s="57">
        <f>RES_hhdet_fec!B$163</f>
        <v>15.61861847834991</v>
      </c>
      <c r="C95" s="57">
        <f>RES_hhdet_fec!C$163</f>
        <v>7.6822216923474373</v>
      </c>
      <c r="D95" s="57">
        <f>RES_hhdet_fec!D$163</f>
        <v>11.441399340516426</v>
      </c>
      <c r="E95" s="57">
        <f>RES_hhdet_fec!E$163</f>
        <v>13.397566743094437</v>
      </c>
      <c r="F95" s="57">
        <f>RES_hhdet_fec!F$163</f>
        <v>11.817277261064541</v>
      </c>
      <c r="G95" s="57">
        <f>RES_hhdet_fec!G$163</f>
        <v>17.795616143345288</v>
      </c>
      <c r="H95" s="57">
        <f>RES_hhdet_fec!H$163</f>
        <v>15.913715415465246</v>
      </c>
      <c r="I95" s="57">
        <f>RES_hhdet_fec!I$163</f>
        <v>29.059626371225512</v>
      </c>
      <c r="J95" s="57">
        <f>RES_hhdet_fec!J$163</f>
        <v>35.711585576230604</v>
      </c>
      <c r="K95" s="57">
        <f>RES_hhdet_fec!K$163</f>
        <v>58.955745662127541</v>
      </c>
      <c r="L95" s="57">
        <f>RES_hhdet_fec!L$163</f>
        <v>67.35659954432748</v>
      </c>
      <c r="M95" s="57">
        <f>RES_hhdet_fec!M$163</f>
        <v>66.036986795123099</v>
      </c>
      <c r="N95" s="57">
        <f>RES_hhdet_fec!N$163</f>
        <v>70.290466241767703</v>
      </c>
      <c r="O95" s="57">
        <f>RES_hhdet_fec!O$163</f>
        <v>67.110754615046091</v>
      </c>
      <c r="P95" s="57">
        <f>RES_hhdet_fec!P$163</f>
        <v>60.65575288857444</v>
      </c>
      <c r="Q95" s="57">
        <f>RES_hhdet_fec!Q$163</f>
        <v>70.860012324392827</v>
      </c>
    </row>
    <row r="96" spans="1:17" ht="12" customHeight="1" x14ac:dyDescent="0.25">
      <c r="A96" s="158" t="s">
        <v>112</v>
      </c>
      <c r="B96" s="157">
        <f>B97</f>
        <v>1.3619011926515509E-2</v>
      </c>
      <c r="C96" s="157">
        <f t="shared" ref="C96:Q96" si="10">C97</f>
        <v>9.3899848995876931E-3</v>
      </c>
      <c r="D96" s="157">
        <f t="shared" si="10"/>
        <v>1.643880427309026E-2</v>
      </c>
      <c r="E96" s="157">
        <f t="shared" si="10"/>
        <v>1.844238030406525E-2</v>
      </c>
      <c r="F96" s="157">
        <f t="shared" si="10"/>
        <v>2.0601199798625659E-2</v>
      </c>
      <c r="G96" s="157">
        <f t="shared" si="10"/>
        <v>2.9597216721653646E-2</v>
      </c>
      <c r="H96" s="157">
        <f t="shared" si="10"/>
        <v>3.6315206414616566E-2</v>
      </c>
      <c r="I96" s="157">
        <f t="shared" si="10"/>
        <v>6.0937242784290267E-2</v>
      </c>
      <c r="J96" s="157">
        <f t="shared" si="10"/>
        <v>0.10393637820584779</v>
      </c>
      <c r="K96" s="157">
        <f t="shared" si="10"/>
        <v>0.14310972199492247</v>
      </c>
      <c r="L96" s="157">
        <f t="shared" si="10"/>
        <v>0.21531024834531187</v>
      </c>
      <c r="M96" s="157">
        <f t="shared" si="10"/>
        <v>0.23592012957096925</v>
      </c>
      <c r="N96" s="157">
        <f t="shared" si="10"/>
        <v>0.27607643618565841</v>
      </c>
      <c r="O96" s="157">
        <f t="shared" si="10"/>
        <v>0.31663045313525418</v>
      </c>
      <c r="P96" s="157">
        <f t="shared" si="10"/>
        <v>0.32344920325476872</v>
      </c>
      <c r="Q96" s="157">
        <f t="shared" si="10"/>
        <v>0.36358064669683499</v>
      </c>
    </row>
    <row r="97" spans="1:17" ht="12" customHeight="1" x14ac:dyDescent="0.25">
      <c r="A97" s="23" t="s">
        <v>60</v>
      </c>
      <c r="B97" s="156">
        <f>RES_hhdet_fec!B$165</f>
        <v>1.3619011926515509E-2</v>
      </c>
      <c r="C97" s="156">
        <f>RES_hhdet_fec!C$165</f>
        <v>9.3899848995876931E-3</v>
      </c>
      <c r="D97" s="156">
        <f>RES_hhdet_fec!D$165</f>
        <v>1.643880427309026E-2</v>
      </c>
      <c r="E97" s="156">
        <f>RES_hhdet_fec!E$165</f>
        <v>1.844238030406525E-2</v>
      </c>
      <c r="F97" s="156">
        <f>RES_hhdet_fec!F$165</f>
        <v>2.0601199798625659E-2</v>
      </c>
      <c r="G97" s="156">
        <f>RES_hhdet_fec!G$165</f>
        <v>2.9597216721653646E-2</v>
      </c>
      <c r="H97" s="156">
        <f>RES_hhdet_fec!H$165</f>
        <v>3.6315206414616566E-2</v>
      </c>
      <c r="I97" s="156">
        <f>RES_hhdet_fec!I$165</f>
        <v>6.0937242784290267E-2</v>
      </c>
      <c r="J97" s="156">
        <f>RES_hhdet_fec!J$165</f>
        <v>0.10393637820584779</v>
      </c>
      <c r="K97" s="156">
        <f>RES_hhdet_fec!K$165</f>
        <v>0.14310972199492247</v>
      </c>
      <c r="L97" s="156">
        <f>RES_hhdet_fec!L$165</f>
        <v>0.21531024834531187</v>
      </c>
      <c r="M97" s="156">
        <f>RES_hhdet_fec!M$165</f>
        <v>0.23592012957096925</v>
      </c>
      <c r="N97" s="156">
        <f>RES_hhdet_fec!N$165</f>
        <v>0.27607643618565841</v>
      </c>
      <c r="O97" s="156">
        <f>RES_hhdet_fec!O$165</f>
        <v>0.31663045313525418</v>
      </c>
      <c r="P97" s="156">
        <f>RES_hhdet_fec!P$165</f>
        <v>0.32344920325476872</v>
      </c>
      <c r="Q97" s="156">
        <f>RES_hhdet_fec!Q$165</f>
        <v>0.36358064669683499</v>
      </c>
    </row>
    <row r="98" spans="1:17" ht="12" customHeight="1" x14ac:dyDescent="0.25">
      <c r="A98" s="158" t="s">
        <v>63</v>
      </c>
      <c r="B98" s="157">
        <f>SUM(B99:B100,B103:B104)</f>
        <v>2.4708198100864713</v>
      </c>
      <c r="C98" s="157">
        <f t="shared" ref="C98:Q98" si="11">SUM(C99:C100,C103:C104)</f>
        <v>1.5630895725463938</v>
      </c>
      <c r="D98" s="157">
        <f t="shared" si="11"/>
        <v>2.5177400623922681</v>
      </c>
      <c r="E98" s="157">
        <f t="shared" si="11"/>
        <v>2.5644528206830683</v>
      </c>
      <c r="F98" s="157">
        <f t="shared" si="11"/>
        <v>2.0147300390236689</v>
      </c>
      <c r="G98" s="157">
        <f t="shared" si="11"/>
        <v>3.4300502730184048</v>
      </c>
      <c r="H98" s="157">
        <f t="shared" si="11"/>
        <v>3.2076008312161561</v>
      </c>
      <c r="I98" s="157">
        <f t="shared" si="11"/>
        <v>6.4425411490403768</v>
      </c>
      <c r="J98" s="157">
        <f t="shared" si="11"/>
        <v>7.5201161431036905</v>
      </c>
      <c r="K98" s="157">
        <f t="shared" si="11"/>
        <v>11.010191428940702</v>
      </c>
      <c r="L98" s="157">
        <f t="shared" si="11"/>
        <v>12.595483200486024</v>
      </c>
      <c r="M98" s="157">
        <f t="shared" si="11"/>
        <v>13.479068503964426</v>
      </c>
      <c r="N98" s="157">
        <f t="shared" si="11"/>
        <v>15.09926253308074</v>
      </c>
      <c r="O98" s="157">
        <f t="shared" si="11"/>
        <v>13.183105251608687</v>
      </c>
      <c r="P98" s="157">
        <f t="shared" si="11"/>
        <v>13.221437876449441</v>
      </c>
      <c r="Q98" s="157">
        <f t="shared" si="11"/>
        <v>13.900329176833599</v>
      </c>
    </row>
    <row r="99" spans="1:17" ht="12" customHeight="1" x14ac:dyDescent="0.25">
      <c r="A99" s="167" t="s">
        <v>144</v>
      </c>
      <c r="B99" s="132">
        <f>RES_hhdet_fec!B$167</f>
        <v>1.5160923892146065</v>
      </c>
      <c r="C99" s="132">
        <f>RES_hhdet_fec!C$167</f>
        <v>1.5630895725463938</v>
      </c>
      <c r="D99" s="132">
        <f>RES_hhdet_fec!D$167</f>
        <v>2.0089447280990407</v>
      </c>
      <c r="E99" s="132">
        <f>RES_hhdet_fec!E$167</f>
        <v>2.2152687487848222</v>
      </c>
      <c r="F99" s="132">
        <f>RES_hhdet_fec!F$167</f>
        <v>1.8662205888070058</v>
      </c>
      <c r="G99" s="132">
        <f>RES_hhdet_fec!G$167</f>
        <v>2.6180279702073155</v>
      </c>
      <c r="H99" s="132">
        <f>RES_hhdet_fec!H$167</f>
        <v>1.8860791191691282</v>
      </c>
      <c r="I99" s="132">
        <f>RES_hhdet_fec!I$167</f>
        <v>2.3620708007849012</v>
      </c>
      <c r="J99" s="132">
        <f>RES_hhdet_fec!J$167</f>
        <v>1.0197175340678011</v>
      </c>
      <c r="K99" s="132">
        <f>RES_hhdet_fec!K$167</f>
        <v>0.88123636393133542</v>
      </c>
      <c r="L99" s="132">
        <f>RES_hhdet_fec!L$167</f>
        <v>0.26397726415130962</v>
      </c>
      <c r="M99" s="132">
        <f>RES_hhdet_fec!M$167</f>
        <v>0.2635767909819316</v>
      </c>
      <c r="N99" s="132">
        <f>RES_hhdet_fec!N$167</f>
        <v>0.2235137201547929</v>
      </c>
      <c r="O99" s="132">
        <f>RES_hhdet_fec!O$167</f>
        <v>0.21333303506861778</v>
      </c>
      <c r="P99" s="132">
        <f>RES_hhdet_fec!P$167</f>
        <v>4.7259832507730401E-2</v>
      </c>
      <c r="Q99" s="132">
        <f>RES_hhdet_fec!Q$167</f>
        <v>0</v>
      </c>
    </row>
    <row r="100" spans="1:17" ht="12" customHeight="1" x14ac:dyDescent="0.25">
      <c r="A100" s="167" t="s">
        <v>143</v>
      </c>
      <c r="B100" s="132">
        <f>SUM(B101:B102)</f>
        <v>0</v>
      </c>
      <c r="C100" s="132">
        <f t="shared" ref="C100:Q100" si="12">SUM(C101:C102)</f>
        <v>0</v>
      </c>
      <c r="D100" s="132">
        <f t="shared" si="12"/>
        <v>0</v>
      </c>
      <c r="E100" s="132">
        <f t="shared" si="12"/>
        <v>0</v>
      </c>
      <c r="F100" s="132">
        <f t="shared" si="12"/>
        <v>0</v>
      </c>
      <c r="G100" s="132">
        <f t="shared" si="12"/>
        <v>0</v>
      </c>
      <c r="H100" s="132">
        <f t="shared" si="12"/>
        <v>0</v>
      </c>
      <c r="I100" s="132">
        <f t="shared" si="12"/>
        <v>0</v>
      </c>
      <c r="J100" s="132">
        <f t="shared" si="12"/>
        <v>0</v>
      </c>
      <c r="K100" s="132">
        <f t="shared" si="12"/>
        <v>0</v>
      </c>
      <c r="L100" s="132">
        <f t="shared" si="12"/>
        <v>0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RES_hhdet_fec!B$169</f>
        <v>0</v>
      </c>
      <c r="C101" s="165">
        <f>RES_hhdet_fec!C$169</f>
        <v>0</v>
      </c>
      <c r="D101" s="165">
        <f>RES_hhdet_fec!D$169</f>
        <v>0</v>
      </c>
      <c r="E101" s="165">
        <f>RES_hhdet_fec!E$169</f>
        <v>0</v>
      </c>
      <c r="F101" s="165">
        <f>RES_hhdet_fec!F$169</f>
        <v>0</v>
      </c>
      <c r="G101" s="165">
        <f>RES_hhdet_fec!G$169</f>
        <v>0</v>
      </c>
      <c r="H101" s="165">
        <f>RES_hhdet_fec!H$169</f>
        <v>0</v>
      </c>
      <c r="I101" s="165">
        <f>RES_hhdet_fec!I$169</f>
        <v>0</v>
      </c>
      <c r="J101" s="165">
        <f>RES_hhdet_fec!J$169</f>
        <v>0</v>
      </c>
      <c r="K101" s="165">
        <f>RES_hhdet_fec!K$169</f>
        <v>0</v>
      </c>
      <c r="L101" s="165">
        <f>RES_hhdet_fec!L$169</f>
        <v>0</v>
      </c>
      <c r="M101" s="165">
        <f>RES_hhdet_fec!M$169</f>
        <v>0</v>
      </c>
      <c r="N101" s="165">
        <f>RES_hhdet_fec!N$169</f>
        <v>0</v>
      </c>
      <c r="O101" s="165">
        <f>RES_hhdet_fec!O$169</f>
        <v>0</v>
      </c>
      <c r="P101" s="165">
        <f>RES_hhdet_fec!P$169</f>
        <v>0</v>
      </c>
      <c r="Q101" s="165">
        <f>RES_hhdet_fec!Q$169</f>
        <v>0</v>
      </c>
    </row>
    <row r="102" spans="1:17" ht="12" customHeight="1" x14ac:dyDescent="0.25">
      <c r="A102" s="147" t="s">
        <v>59</v>
      </c>
      <c r="B102" s="164">
        <f>RES_hhdet_fec!B$170</f>
        <v>0</v>
      </c>
      <c r="C102" s="164">
        <f>RES_hhdet_fec!C$170</f>
        <v>0</v>
      </c>
      <c r="D102" s="164">
        <f>RES_hhdet_fec!D$170</f>
        <v>0</v>
      </c>
      <c r="E102" s="164">
        <f>RES_hhdet_fec!E$170</f>
        <v>0</v>
      </c>
      <c r="F102" s="164">
        <f>RES_hhdet_fec!F$170</f>
        <v>0</v>
      </c>
      <c r="G102" s="164">
        <f>RES_hhdet_fec!G$170</f>
        <v>0</v>
      </c>
      <c r="H102" s="164">
        <f>RES_hhdet_fec!H$170</f>
        <v>0</v>
      </c>
      <c r="I102" s="164">
        <f>RES_hhdet_fec!I$170</f>
        <v>0</v>
      </c>
      <c r="J102" s="164">
        <f>RES_hhdet_fec!J$170</f>
        <v>0</v>
      </c>
      <c r="K102" s="164">
        <f>RES_hhdet_fec!K$170</f>
        <v>0</v>
      </c>
      <c r="L102" s="164">
        <f>RES_hhdet_fec!L$170</f>
        <v>0</v>
      </c>
      <c r="M102" s="164">
        <f>RES_hhdet_fec!M$170</f>
        <v>0</v>
      </c>
      <c r="N102" s="164">
        <f>RES_hhdet_fec!N$170</f>
        <v>0</v>
      </c>
      <c r="O102" s="164">
        <f>RES_hhdet_fec!O$170</f>
        <v>0</v>
      </c>
      <c r="P102" s="164">
        <f>RES_hhdet_fec!P$170</f>
        <v>0</v>
      </c>
      <c r="Q102" s="164">
        <f>RES_hhdet_fec!Q$170</f>
        <v>0</v>
      </c>
    </row>
    <row r="103" spans="1:17" ht="12" customHeight="1" x14ac:dyDescent="0.25">
      <c r="A103" s="163" t="s">
        <v>142</v>
      </c>
      <c r="B103" s="162">
        <f>RES_hhdet_fec!B$171</f>
        <v>0.95472742087186491</v>
      </c>
      <c r="C103" s="162">
        <f>RES_hhdet_fec!C$171</f>
        <v>0</v>
      </c>
      <c r="D103" s="162">
        <f>RES_hhdet_fec!D$171</f>
        <v>0.50879533429322754</v>
      </c>
      <c r="E103" s="162">
        <f>RES_hhdet_fec!E$171</f>
        <v>0.34918407189824607</v>
      </c>
      <c r="F103" s="162">
        <f>RES_hhdet_fec!F$171</f>
        <v>0.14850945021666323</v>
      </c>
      <c r="G103" s="162">
        <f>RES_hhdet_fec!G$171</f>
        <v>0.81202230281108956</v>
      </c>
      <c r="H103" s="162">
        <f>RES_hhdet_fec!H$171</f>
        <v>1.321521712047028</v>
      </c>
      <c r="I103" s="162">
        <f>RES_hhdet_fec!I$171</f>
        <v>4.0804703482554761</v>
      </c>
      <c r="J103" s="162">
        <f>RES_hhdet_fec!J$171</f>
        <v>6.500398609035889</v>
      </c>
      <c r="K103" s="162">
        <f>RES_hhdet_fec!K$171</f>
        <v>10.128955065009366</v>
      </c>
      <c r="L103" s="162">
        <f>RES_hhdet_fec!L$171</f>
        <v>12.331505936334715</v>
      </c>
      <c r="M103" s="162">
        <f>RES_hhdet_fec!M$171</f>
        <v>13.215491712982494</v>
      </c>
      <c r="N103" s="162">
        <f>RES_hhdet_fec!N$171</f>
        <v>14.875748812925947</v>
      </c>
      <c r="O103" s="162">
        <f>RES_hhdet_fec!O$171</f>
        <v>12.96977221654007</v>
      </c>
      <c r="P103" s="162">
        <f>RES_hhdet_fec!P$171</f>
        <v>13.17417804394171</v>
      </c>
      <c r="Q103" s="162">
        <f>RES_hhdet_fec!Q$171</f>
        <v>13.900329176833599</v>
      </c>
    </row>
    <row r="104" spans="1:17" ht="12" customHeight="1" x14ac:dyDescent="0.25">
      <c r="A104" s="161" t="s">
        <v>141</v>
      </c>
      <c r="B104" s="160">
        <f>SUM(B105:B106)</f>
        <v>0</v>
      </c>
      <c r="C104" s="160">
        <f t="shared" ref="C104:Q104" si="13">SUM(C105:C106)</f>
        <v>0</v>
      </c>
      <c r="D104" s="160">
        <f t="shared" si="13"/>
        <v>0</v>
      </c>
      <c r="E104" s="160">
        <f t="shared" si="13"/>
        <v>0</v>
      </c>
      <c r="F104" s="160">
        <f t="shared" si="13"/>
        <v>0</v>
      </c>
      <c r="G104" s="160">
        <f t="shared" si="13"/>
        <v>0</v>
      </c>
      <c r="H104" s="160">
        <f t="shared" si="13"/>
        <v>0</v>
      </c>
      <c r="I104" s="160">
        <f t="shared" si="13"/>
        <v>0</v>
      </c>
      <c r="J104" s="160">
        <f t="shared" si="13"/>
        <v>0</v>
      </c>
      <c r="K104" s="160">
        <f t="shared" si="13"/>
        <v>0</v>
      </c>
      <c r="L104" s="160">
        <f t="shared" si="13"/>
        <v>0</v>
      </c>
      <c r="M104" s="160">
        <f t="shared" si="13"/>
        <v>0</v>
      </c>
      <c r="N104" s="160">
        <f t="shared" si="13"/>
        <v>0</v>
      </c>
      <c r="O104" s="160">
        <f t="shared" si="13"/>
        <v>0</v>
      </c>
      <c r="P104" s="160">
        <f t="shared" si="13"/>
        <v>0</v>
      </c>
      <c r="Q104" s="160">
        <f t="shared" si="13"/>
        <v>0</v>
      </c>
    </row>
    <row r="105" spans="1:17" ht="12" customHeight="1" x14ac:dyDescent="0.25">
      <c r="A105" s="148" t="s">
        <v>60</v>
      </c>
      <c r="B105" s="156">
        <f>RES_hhdet_fec!B$173</f>
        <v>0</v>
      </c>
      <c r="C105" s="156">
        <f>RES_hhdet_fec!C$173</f>
        <v>0</v>
      </c>
      <c r="D105" s="156">
        <f>RES_hhdet_fec!D$173</f>
        <v>0</v>
      </c>
      <c r="E105" s="156">
        <f>RES_hhdet_fec!E$173</f>
        <v>0</v>
      </c>
      <c r="F105" s="156">
        <f>RES_hhdet_fec!F$173</f>
        <v>0</v>
      </c>
      <c r="G105" s="156">
        <f>RES_hhdet_fec!G$173</f>
        <v>0</v>
      </c>
      <c r="H105" s="156">
        <f>RES_hhdet_fec!H$173</f>
        <v>0</v>
      </c>
      <c r="I105" s="156">
        <f>RES_hhdet_fec!I$173</f>
        <v>0</v>
      </c>
      <c r="J105" s="156">
        <f>RES_hhdet_fec!J$173</f>
        <v>0</v>
      </c>
      <c r="K105" s="156">
        <f>RES_hhdet_fec!K$173</f>
        <v>0</v>
      </c>
      <c r="L105" s="156">
        <f>RES_hhdet_fec!L$173</f>
        <v>0</v>
      </c>
      <c r="M105" s="156">
        <f>RES_hhdet_fec!M$173</f>
        <v>0</v>
      </c>
      <c r="N105" s="156">
        <f>RES_hhdet_fec!N$173</f>
        <v>0</v>
      </c>
      <c r="O105" s="156">
        <f>RES_hhdet_fec!O$173</f>
        <v>0</v>
      </c>
      <c r="P105" s="156">
        <f>RES_hhdet_fec!P$173</f>
        <v>0</v>
      </c>
      <c r="Q105" s="156">
        <f>RES_hhdet_fec!Q$173</f>
        <v>0</v>
      </c>
    </row>
    <row r="106" spans="1:17" ht="12" customHeight="1" x14ac:dyDescent="0.25">
      <c r="A106" s="159" t="s">
        <v>59</v>
      </c>
      <c r="B106" s="57">
        <f>RES_hhdet_fec!B$174</f>
        <v>0</v>
      </c>
      <c r="C106" s="57">
        <f>RES_hhdet_fec!C$174</f>
        <v>0</v>
      </c>
      <c r="D106" s="57">
        <f>RES_hhdet_fec!D$174</f>
        <v>0</v>
      </c>
      <c r="E106" s="57">
        <f>RES_hhdet_fec!E$174</f>
        <v>0</v>
      </c>
      <c r="F106" s="57">
        <f>RES_hhdet_fec!F$174</f>
        <v>0</v>
      </c>
      <c r="G106" s="57">
        <f>RES_hhdet_fec!G$174</f>
        <v>0</v>
      </c>
      <c r="H106" s="57">
        <f>RES_hhdet_fec!H$174</f>
        <v>0</v>
      </c>
      <c r="I106" s="57">
        <f>RES_hhdet_fec!I$174</f>
        <v>0</v>
      </c>
      <c r="J106" s="57">
        <f>RES_hhdet_fec!J$174</f>
        <v>0</v>
      </c>
      <c r="K106" s="57">
        <f>RES_hhdet_fec!K$174</f>
        <v>0</v>
      </c>
      <c r="L106" s="57">
        <f>RES_hhdet_fec!L$174</f>
        <v>0</v>
      </c>
      <c r="M106" s="57">
        <f>RES_hhdet_fec!M$174</f>
        <v>0</v>
      </c>
      <c r="N106" s="57">
        <f>RES_hhdet_fec!N$174</f>
        <v>0</v>
      </c>
      <c r="O106" s="57">
        <f>RES_hhdet_fec!O$174</f>
        <v>0</v>
      </c>
      <c r="P106" s="57">
        <f>RES_hhdet_fec!P$174</f>
        <v>0</v>
      </c>
      <c r="Q106" s="57">
        <f>RES_hhdet_fec!Q$174</f>
        <v>0</v>
      </c>
    </row>
    <row r="107" spans="1:17" ht="12" customHeight="1" x14ac:dyDescent="0.25">
      <c r="A107" s="158" t="s">
        <v>62</v>
      </c>
      <c r="B107" s="157">
        <f>SUM(B108:B109)</f>
        <v>1.4063144519231412</v>
      </c>
      <c r="C107" s="157">
        <f t="shared" ref="C107:Q107" si="14">SUM(C108:C109)</f>
        <v>0.84363933585627149</v>
      </c>
      <c r="D107" s="157">
        <f t="shared" si="14"/>
        <v>1.4046486723064435</v>
      </c>
      <c r="E107" s="157">
        <f t="shared" si="14"/>
        <v>1.5470590927621011</v>
      </c>
      <c r="F107" s="157">
        <f t="shared" si="14"/>
        <v>1.0666192733853155</v>
      </c>
      <c r="G107" s="157">
        <f t="shared" si="14"/>
        <v>3.1797119658882478</v>
      </c>
      <c r="H107" s="157">
        <f t="shared" si="14"/>
        <v>2.2524653408689526</v>
      </c>
      <c r="I107" s="157">
        <f t="shared" si="14"/>
        <v>3.98752817700055</v>
      </c>
      <c r="J107" s="157">
        <f t="shared" si="14"/>
        <v>3.8122548513225762</v>
      </c>
      <c r="K107" s="157">
        <f t="shared" si="14"/>
        <v>6.229147089007002</v>
      </c>
      <c r="L107" s="157">
        <f t="shared" si="14"/>
        <v>8.2490569627915171</v>
      </c>
      <c r="M107" s="157">
        <f t="shared" si="14"/>
        <v>8.5892515506400198</v>
      </c>
      <c r="N107" s="157">
        <f t="shared" si="14"/>
        <v>8.6396156516641955</v>
      </c>
      <c r="O107" s="157">
        <f t="shared" si="14"/>
        <v>9.1944401953726906</v>
      </c>
      <c r="P107" s="157">
        <f t="shared" si="14"/>
        <v>8.76600364400581</v>
      </c>
      <c r="Q107" s="157">
        <f t="shared" si="14"/>
        <v>10.34022344129138</v>
      </c>
    </row>
    <row r="108" spans="1:17" ht="12" customHeight="1" x14ac:dyDescent="0.25">
      <c r="A108" s="23" t="s">
        <v>57</v>
      </c>
      <c r="B108" s="156">
        <f>RES_hhdet_fec!B$176</f>
        <v>1.1278469800233315</v>
      </c>
      <c r="C108" s="156">
        <f>RES_hhdet_fec!C$176</f>
        <v>0.68245996075748505</v>
      </c>
      <c r="D108" s="156">
        <f>RES_hhdet_fec!D$176</f>
        <v>1.1645060068122792</v>
      </c>
      <c r="E108" s="156">
        <f>RES_hhdet_fec!E$176</f>
        <v>1.4208745432537557</v>
      </c>
      <c r="F108" s="156">
        <f>RES_hhdet_fec!F$176</f>
        <v>0.90632867546646312</v>
      </c>
      <c r="G108" s="156">
        <f>RES_hhdet_fec!G$176</f>
        <v>3.0583379943507176</v>
      </c>
      <c r="H108" s="156">
        <f>RES_hhdet_fec!H$176</f>
        <v>1.5978717925128534</v>
      </c>
      <c r="I108" s="156">
        <f>RES_hhdet_fec!I$176</f>
        <v>3.811109973240697</v>
      </c>
      <c r="J108" s="156">
        <f>RES_hhdet_fec!J$176</f>
        <v>2.9274811490511849</v>
      </c>
      <c r="K108" s="156">
        <f>RES_hhdet_fec!K$176</f>
        <v>6.0226484003685883</v>
      </c>
      <c r="L108" s="156">
        <f>RES_hhdet_fec!L$176</f>
        <v>6.9450570084590755</v>
      </c>
      <c r="M108" s="156">
        <f>RES_hhdet_fec!M$176</f>
        <v>7.0302112266956325</v>
      </c>
      <c r="N108" s="156">
        <f>RES_hhdet_fec!N$176</f>
        <v>6.6948972846093096</v>
      </c>
      <c r="O108" s="156">
        <f>RES_hhdet_fec!O$176</f>
        <v>7.3939944978961423</v>
      </c>
      <c r="P108" s="156">
        <f>RES_hhdet_fec!P$176</f>
        <v>6.9534342014953303</v>
      </c>
      <c r="Q108" s="156">
        <f>RES_hhdet_fec!Q$176</f>
        <v>8.7636109800319062</v>
      </c>
    </row>
    <row r="109" spans="1:17" ht="12" customHeight="1" x14ac:dyDescent="0.25">
      <c r="A109" s="29" t="s">
        <v>140</v>
      </c>
      <c r="B109" s="57">
        <f>RES_hhdet_fec!B$177</f>
        <v>0.27846747189980958</v>
      </c>
      <c r="C109" s="57">
        <f>RES_hhdet_fec!C$177</f>
        <v>0.16117937509878638</v>
      </c>
      <c r="D109" s="57">
        <f>RES_hhdet_fec!D$177</f>
        <v>0.24014266549416433</v>
      </c>
      <c r="E109" s="57">
        <f>RES_hhdet_fec!E$177</f>
        <v>0.12618454950834526</v>
      </c>
      <c r="F109" s="57">
        <f>RES_hhdet_fec!F$177</f>
        <v>0.16029059791885245</v>
      </c>
      <c r="G109" s="57">
        <f>RES_hhdet_fec!G$177</f>
        <v>0.12137397153752999</v>
      </c>
      <c r="H109" s="57">
        <f>RES_hhdet_fec!H$177</f>
        <v>0.65459354835609918</v>
      </c>
      <c r="I109" s="57">
        <f>RES_hhdet_fec!I$177</f>
        <v>0.17641820375985304</v>
      </c>
      <c r="J109" s="57">
        <f>RES_hhdet_fec!J$177</f>
        <v>0.88477370227139118</v>
      </c>
      <c r="K109" s="57">
        <f>RES_hhdet_fec!K$177</f>
        <v>0.20649868863841364</v>
      </c>
      <c r="L109" s="57">
        <f>RES_hhdet_fec!L$177</f>
        <v>1.303999954332441</v>
      </c>
      <c r="M109" s="57">
        <f>RES_hhdet_fec!M$177</f>
        <v>1.5590403239443869</v>
      </c>
      <c r="N109" s="57">
        <f>RES_hhdet_fec!N$177</f>
        <v>1.9447183670548864</v>
      </c>
      <c r="O109" s="57">
        <f>RES_hhdet_fec!O$177</f>
        <v>1.8004456974765486</v>
      </c>
      <c r="P109" s="57">
        <f>RES_hhdet_fec!P$177</f>
        <v>1.8125694425104806</v>
      </c>
      <c r="Q109" s="57">
        <f>RES_hhdet_fec!Q$177</f>
        <v>1.5766124612594736</v>
      </c>
    </row>
    <row r="111" spans="1:17" ht="12" customHeight="1" x14ac:dyDescent="0.25">
      <c r="A111" s="152" t="s">
        <v>119</v>
      </c>
      <c r="B111" s="168">
        <f>SUM(B112,B114,B116,B125)</f>
        <v>11.806423382998043</v>
      </c>
      <c r="C111" s="168">
        <f t="shared" ref="C111:Q111" si="15">SUM(C112,C114,C116,C125)</f>
        <v>5.9920789334846871</v>
      </c>
      <c r="D111" s="168">
        <f t="shared" si="15"/>
        <v>9.5783653138055129</v>
      </c>
      <c r="E111" s="168">
        <f t="shared" si="15"/>
        <v>10.985634732997932</v>
      </c>
      <c r="F111" s="168">
        <f t="shared" si="15"/>
        <v>9.5245700281190153</v>
      </c>
      <c r="G111" s="168">
        <f t="shared" si="15"/>
        <v>15.572949349896552</v>
      </c>
      <c r="H111" s="168">
        <f t="shared" si="15"/>
        <v>14.201696673149435</v>
      </c>
      <c r="I111" s="168">
        <f t="shared" si="15"/>
        <v>26.462593338481565</v>
      </c>
      <c r="J111" s="168">
        <f t="shared" si="15"/>
        <v>32.704315281920472</v>
      </c>
      <c r="K111" s="168">
        <f t="shared" si="15"/>
        <v>52.960746833110477</v>
      </c>
      <c r="L111" s="168">
        <f t="shared" si="15"/>
        <v>62.085093082905793</v>
      </c>
      <c r="M111" s="168">
        <f t="shared" si="15"/>
        <v>62.080367754908096</v>
      </c>
      <c r="N111" s="168">
        <f t="shared" si="15"/>
        <v>66.591500360255353</v>
      </c>
      <c r="O111" s="168">
        <f t="shared" si="15"/>
        <v>63.368733423602812</v>
      </c>
      <c r="P111" s="168">
        <f t="shared" si="15"/>
        <v>58.63014382584079</v>
      </c>
      <c r="Q111" s="168">
        <f t="shared" si="15"/>
        <v>67.506474419226365</v>
      </c>
    </row>
    <row r="112" spans="1:17" ht="12" customHeight="1" x14ac:dyDescent="0.25">
      <c r="A112" s="158" t="s">
        <v>65</v>
      </c>
      <c r="B112" s="157">
        <f>B113</f>
        <v>9.9042349487387682</v>
      </c>
      <c r="C112" s="157">
        <f t="shared" ref="C112:Q112" si="16">C113</f>
        <v>4.8715274449385868</v>
      </c>
      <c r="D112" s="157">
        <f t="shared" si="16"/>
        <v>7.5917883542043452</v>
      </c>
      <c r="E112" s="157">
        <f t="shared" si="16"/>
        <v>8.9484368989593666</v>
      </c>
      <c r="F112" s="157">
        <f t="shared" si="16"/>
        <v>7.9514341853146853</v>
      </c>
      <c r="G112" s="157">
        <f t="shared" si="16"/>
        <v>12.232381185004265</v>
      </c>
      <c r="H112" s="157">
        <f t="shared" si="16"/>
        <v>11.045217595363836</v>
      </c>
      <c r="I112" s="157">
        <f t="shared" si="16"/>
        <v>20.521156855203358</v>
      </c>
      <c r="J112" s="157">
        <f t="shared" si="16"/>
        <v>25.501795957875906</v>
      </c>
      <c r="K112" s="157">
        <f t="shared" si="16"/>
        <v>42.410425882704772</v>
      </c>
      <c r="L112" s="157">
        <f t="shared" si="16"/>
        <v>48.793460249615741</v>
      </c>
      <c r="M112" s="157">
        <f t="shared" si="16"/>
        <v>47.872349321379076</v>
      </c>
      <c r="N112" s="157">
        <f t="shared" si="16"/>
        <v>50.986064649467892</v>
      </c>
      <c r="O112" s="157">
        <f t="shared" si="16"/>
        <v>48.714041604687345</v>
      </c>
      <c r="P112" s="157">
        <f t="shared" si="16"/>
        <v>44.077988058077686</v>
      </c>
      <c r="Q112" s="157">
        <f t="shared" si="16"/>
        <v>51.626113672261177</v>
      </c>
    </row>
    <row r="113" spans="1:17" ht="12" customHeight="1" x14ac:dyDescent="0.25">
      <c r="A113" s="23" t="s">
        <v>60</v>
      </c>
      <c r="B113" s="57">
        <f>RES_hhdet_tes!B$163</f>
        <v>9.9042349487387682</v>
      </c>
      <c r="C113" s="57">
        <f>RES_hhdet_tes!C$163</f>
        <v>4.8715274449385868</v>
      </c>
      <c r="D113" s="57">
        <f>RES_hhdet_tes!D$163</f>
        <v>7.5917883542043452</v>
      </c>
      <c r="E113" s="57">
        <f>RES_hhdet_tes!E$163</f>
        <v>8.9484368989593666</v>
      </c>
      <c r="F113" s="57">
        <f>RES_hhdet_tes!F$163</f>
        <v>7.9514341853146853</v>
      </c>
      <c r="G113" s="57">
        <f>RES_hhdet_tes!G$163</f>
        <v>12.232381185004265</v>
      </c>
      <c r="H113" s="57">
        <f>RES_hhdet_tes!H$163</f>
        <v>11.045217595363836</v>
      </c>
      <c r="I113" s="57">
        <f>RES_hhdet_tes!I$163</f>
        <v>20.521156855203358</v>
      </c>
      <c r="J113" s="57">
        <f>RES_hhdet_tes!J$163</f>
        <v>25.501795957875906</v>
      </c>
      <c r="K113" s="57">
        <f>RES_hhdet_tes!K$163</f>
        <v>42.410425882704772</v>
      </c>
      <c r="L113" s="57">
        <f>RES_hhdet_tes!L$163</f>
        <v>48.793460249615741</v>
      </c>
      <c r="M113" s="57">
        <f>RES_hhdet_tes!M$163</f>
        <v>47.872349321379076</v>
      </c>
      <c r="N113" s="57">
        <f>RES_hhdet_tes!N$163</f>
        <v>50.986064649467892</v>
      </c>
      <c r="O113" s="57">
        <f>RES_hhdet_tes!O$163</f>
        <v>48.714041604687345</v>
      </c>
      <c r="P113" s="57">
        <f>RES_hhdet_tes!P$163</f>
        <v>44.077988058077686</v>
      </c>
      <c r="Q113" s="57">
        <f>RES_hhdet_tes!Q$163</f>
        <v>51.626113672261177</v>
      </c>
    </row>
    <row r="114" spans="1:17" ht="12" customHeight="1" x14ac:dyDescent="0.25">
      <c r="A114" s="158" t="s">
        <v>112</v>
      </c>
      <c r="B114" s="157">
        <f>B115</f>
        <v>2.0125381340207131E-2</v>
      </c>
      <c r="C114" s="157">
        <f t="shared" ref="C114:Q114" si="17">C115</f>
        <v>1.428370245688548E-2</v>
      </c>
      <c r="D114" s="157">
        <f t="shared" si="17"/>
        <v>2.7100712922711771E-2</v>
      </c>
      <c r="E114" s="157">
        <f t="shared" si="17"/>
        <v>3.1185189187438362E-2</v>
      </c>
      <c r="F114" s="157">
        <f t="shared" si="17"/>
        <v>3.5698881966144208E-2</v>
      </c>
      <c r="G114" s="157">
        <f t="shared" si="17"/>
        <v>5.3506556941477414E-2</v>
      </c>
      <c r="H114" s="157">
        <f t="shared" si="17"/>
        <v>6.7666858120333379E-2</v>
      </c>
      <c r="I114" s="157">
        <f t="shared" si="17"/>
        <v>0.11950742696546353</v>
      </c>
      <c r="J114" s="157">
        <f t="shared" si="17"/>
        <v>0.21306501174456116</v>
      </c>
      <c r="K114" s="157">
        <f t="shared" si="17"/>
        <v>0.30421315638527668</v>
      </c>
      <c r="L114" s="157">
        <f t="shared" si="17"/>
        <v>0.48686288644077341</v>
      </c>
      <c r="M114" s="157">
        <f t="shared" si="17"/>
        <v>0.54257698076762562</v>
      </c>
      <c r="N114" s="157">
        <f t="shared" si="17"/>
        <v>0.65270461083837494</v>
      </c>
      <c r="O114" s="157">
        <f t="shared" si="17"/>
        <v>0.77560800155491583</v>
      </c>
      <c r="P114" s="157">
        <f t="shared" si="17"/>
        <v>0.80346848723425945</v>
      </c>
      <c r="Q114" s="157">
        <f t="shared" si="17"/>
        <v>0.94549819505485477</v>
      </c>
    </row>
    <row r="115" spans="1:17" ht="12" customHeight="1" x14ac:dyDescent="0.25">
      <c r="A115" s="23" t="s">
        <v>60</v>
      </c>
      <c r="B115" s="156">
        <f>RES_hhdet_tes!B$165</f>
        <v>2.0125381340207131E-2</v>
      </c>
      <c r="C115" s="156">
        <f>RES_hhdet_tes!C$165</f>
        <v>1.428370245688548E-2</v>
      </c>
      <c r="D115" s="156">
        <f>RES_hhdet_tes!D$165</f>
        <v>2.7100712922711771E-2</v>
      </c>
      <c r="E115" s="156">
        <f>RES_hhdet_tes!E$165</f>
        <v>3.1185189187438362E-2</v>
      </c>
      <c r="F115" s="156">
        <f>RES_hhdet_tes!F$165</f>
        <v>3.5698881966144208E-2</v>
      </c>
      <c r="G115" s="156">
        <f>RES_hhdet_tes!G$165</f>
        <v>5.3506556941477414E-2</v>
      </c>
      <c r="H115" s="156">
        <f>RES_hhdet_tes!H$165</f>
        <v>6.7666858120333379E-2</v>
      </c>
      <c r="I115" s="156">
        <f>RES_hhdet_tes!I$165</f>
        <v>0.11950742696546353</v>
      </c>
      <c r="J115" s="156">
        <f>RES_hhdet_tes!J$165</f>
        <v>0.21306501174456116</v>
      </c>
      <c r="K115" s="156">
        <f>RES_hhdet_tes!K$165</f>
        <v>0.30421315638527668</v>
      </c>
      <c r="L115" s="156">
        <f>RES_hhdet_tes!L$165</f>
        <v>0.48686288644077341</v>
      </c>
      <c r="M115" s="156">
        <f>RES_hhdet_tes!M$165</f>
        <v>0.54257698076762562</v>
      </c>
      <c r="N115" s="156">
        <f>RES_hhdet_tes!N$165</f>
        <v>0.65270461083837494</v>
      </c>
      <c r="O115" s="156">
        <f>RES_hhdet_tes!O$165</f>
        <v>0.77560800155491583</v>
      </c>
      <c r="P115" s="156">
        <f>RES_hhdet_tes!P$165</f>
        <v>0.80346848723425945</v>
      </c>
      <c r="Q115" s="156">
        <f>RES_hhdet_tes!Q$165</f>
        <v>0.94549819505485477</v>
      </c>
    </row>
    <row r="116" spans="1:17" ht="12" customHeight="1" x14ac:dyDescent="0.25">
      <c r="A116" s="158" t="s">
        <v>63</v>
      </c>
      <c r="B116" s="157">
        <f>SUM(B117:B118,B121:B122)</f>
        <v>1.2263610761859198</v>
      </c>
      <c r="C116" s="157">
        <f t="shared" ref="C116:Q116" si="18">SUM(C117:C118,C121:C122)</f>
        <v>0.7151743982161185</v>
      </c>
      <c r="D116" s="157">
        <f t="shared" si="18"/>
        <v>1.2834197683679085</v>
      </c>
      <c r="E116" s="157">
        <f t="shared" si="18"/>
        <v>1.3039409475690873</v>
      </c>
      <c r="F116" s="157">
        <f t="shared" si="18"/>
        <v>1.0196203603413101</v>
      </c>
      <c r="G116" s="157">
        <f t="shared" si="18"/>
        <v>1.8543249741292844</v>
      </c>
      <c r="H116" s="157">
        <f t="shared" si="18"/>
        <v>1.8511531772006626</v>
      </c>
      <c r="I116" s="157">
        <f t="shared" si="18"/>
        <v>3.9727375968465659</v>
      </c>
      <c r="J116" s="157">
        <f t="shared" si="18"/>
        <v>4.9401613656983505</v>
      </c>
      <c r="K116" s="157">
        <f t="shared" si="18"/>
        <v>7.3458125798505742</v>
      </c>
      <c r="L116" s="157">
        <f t="shared" si="18"/>
        <v>8.5569291989316572</v>
      </c>
      <c r="M116" s="157">
        <f t="shared" si="18"/>
        <v>9.1647938968966081</v>
      </c>
      <c r="N116" s="157">
        <f t="shared" si="18"/>
        <v>10.284281574852358</v>
      </c>
      <c r="O116" s="157">
        <f t="shared" si="18"/>
        <v>8.9983073448774871</v>
      </c>
      <c r="P116" s="157">
        <f t="shared" si="18"/>
        <v>9.0571333998929138</v>
      </c>
      <c r="Q116" s="157">
        <f t="shared" si="18"/>
        <v>9.5788502498534811</v>
      </c>
    </row>
    <row r="117" spans="1:17" ht="12" customHeight="1" x14ac:dyDescent="0.25">
      <c r="A117" s="167" t="s">
        <v>144</v>
      </c>
      <c r="B117" s="132">
        <f>RES_hhdet_tes!B$167</f>
        <v>0.67955476286310035</v>
      </c>
      <c r="C117" s="132">
        <f>RES_hhdet_tes!C$167</f>
        <v>0.7151743982161185</v>
      </c>
      <c r="D117" s="132">
        <f>RES_hhdet_tes!D$167</f>
        <v>0.94696266762838088</v>
      </c>
      <c r="E117" s="132">
        <f>RES_hhdet_tes!E$167</f>
        <v>1.0729087833808031</v>
      </c>
      <c r="F117" s="132">
        <f>RES_hhdet_tes!F$167</f>
        <v>0.92105252297209361</v>
      </c>
      <c r="G117" s="132">
        <f>RES_hhdet_tes!G$167</f>
        <v>1.3102375463338547</v>
      </c>
      <c r="H117" s="132">
        <f>RES_hhdet_tes!H$167</f>
        <v>0.96325114729430972</v>
      </c>
      <c r="I117" s="132">
        <f>RES_hhdet_tes!I$167</f>
        <v>1.2187086529617046</v>
      </c>
      <c r="J117" s="132">
        <f>RES_hhdet_tes!J$167</f>
        <v>0.53365930074751955</v>
      </c>
      <c r="K117" s="132">
        <f>RES_hhdet_tes!K$167</f>
        <v>0.46149714105199635</v>
      </c>
      <c r="L117" s="132">
        <f>RES_hhdet_tes!L$167</f>
        <v>0.13927600615359351</v>
      </c>
      <c r="M117" s="132">
        <f>RES_hhdet_tes!M$167</f>
        <v>0.13906923324451217</v>
      </c>
      <c r="N117" s="132">
        <f>RES_hhdet_tes!N$167</f>
        <v>0.11800419732651313</v>
      </c>
      <c r="O117" s="132">
        <f>RES_hhdet_tes!O$167</f>
        <v>0.11458805437037277</v>
      </c>
      <c r="P117" s="132">
        <f>RES_hhdet_tes!P$167</f>
        <v>2.5700381336861155E-2</v>
      </c>
      <c r="Q117" s="132">
        <f>RES_hhdet_tes!Q$167</f>
        <v>0</v>
      </c>
    </row>
    <row r="118" spans="1:17" ht="12" customHeight="1" x14ac:dyDescent="0.25">
      <c r="A118" s="167" t="s">
        <v>143</v>
      </c>
      <c r="B118" s="132">
        <f>SUM(B119:B120)</f>
        <v>0</v>
      </c>
      <c r="C118" s="132">
        <f t="shared" ref="C118:Q118" si="19">SUM(C119:C120)</f>
        <v>0</v>
      </c>
      <c r="D118" s="132">
        <f t="shared" si="19"/>
        <v>0</v>
      </c>
      <c r="E118" s="132">
        <f t="shared" si="19"/>
        <v>0</v>
      </c>
      <c r="F118" s="132">
        <f t="shared" si="19"/>
        <v>0</v>
      </c>
      <c r="G118" s="132">
        <f t="shared" si="19"/>
        <v>0</v>
      </c>
      <c r="H118" s="132">
        <f t="shared" si="19"/>
        <v>0</v>
      </c>
      <c r="I118" s="132">
        <f t="shared" si="19"/>
        <v>0</v>
      </c>
      <c r="J118" s="132">
        <f t="shared" si="19"/>
        <v>0</v>
      </c>
      <c r="K118" s="132">
        <f t="shared" si="19"/>
        <v>0</v>
      </c>
      <c r="L118" s="132">
        <f t="shared" si="19"/>
        <v>0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RES_hhdet_tes!B$169</f>
        <v>0</v>
      </c>
      <c r="C119" s="165">
        <f>RES_hhdet_tes!C$169</f>
        <v>0</v>
      </c>
      <c r="D119" s="165">
        <f>RES_hhdet_tes!D$169</f>
        <v>0</v>
      </c>
      <c r="E119" s="165">
        <f>RES_hhdet_tes!E$169</f>
        <v>0</v>
      </c>
      <c r="F119" s="165">
        <f>RES_hhdet_tes!F$169</f>
        <v>0</v>
      </c>
      <c r="G119" s="165">
        <f>RES_hhdet_tes!G$169</f>
        <v>0</v>
      </c>
      <c r="H119" s="165">
        <f>RES_hhdet_tes!H$169</f>
        <v>0</v>
      </c>
      <c r="I119" s="165">
        <f>RES_hhdet_tes!I$169</f>
        <v>0</v>
      </c>
      <c r="J119" s="165">
        <f>RES_hhdet_tes!J$169</f>
        <v>0</v>
      </c>
      <c r="K119" s="165">
        <f>RES_hhdet_tes!K$169</f>
        <v>0</v>
      </c>
      <c r="L119" s="165">
        <f>RES_hhdet_tes!L$169</f>
        <v>0</v>
      </c>
      <c r="M119" s="165">
        <f>RES_hhdet_tes!M$169</f>
        <v>0</v>
      </c>
      <c r="N119" s="165">
        <f>RES_hhdet_tes!N$169</f>
        <v>0</v>
      </c>
      <c r="O119" s="165">
        <f>RES_hhdet_tes!O$169</f>
        <v>0</v>
      </c>
      <c r="P119" s="165">
        <f>RES_hhdet_tes!P$169</f>
        <v>0</v>
      </c>
      <c r="Q119" s="165">
        <f>RES_hhdet_tes!Q$169</f>
        <v>0</v>
      </c>
    </row>
    <row r="120" spans="1:17" ht="12" customHeight="1" x14ac:dyDescent="0.25">
      <c r="A120" s="147" t="s">
        <v>59</v>
      </c>
      <c r="B120" s="164">
        <f>RES_hhdet_tes!B$170</f>
        <v>0</v>
      </c>
      <c r="C120" s="164">
        <f>RES_hhdet_tes!C$170</f>
        <v>0</v>
      </c>
      <c r="D120" s="164">
        <f>RES_hhdet_tes!D$170</f>
        <v>0</v>
      </c>
      <c r="E120" s="164">
        <f>RES_hhdet_tes!E$170</f>
        <v>0</v>
      </c>
      <c r="F120" s="164">
        <f>RES_hhdet_tes!F$170</f>
        <v>0</v>
      </c>
      <c r="G120" s="164">
        <f>RES_hhdet_tes!G$170</f>
        <v>0</v>
      </c>
      <c r="H120" s="164">
        <f>RES_hhdet_tes!H$170</f>
        <v>0</v>
      </c>
      <c r="I120" s="164">
        <f>RES_hhdet_tes!I$170</f>
        <v>0</v>
      </c>
      <c r="J120" s="164">
        <f>RES_hhdet_tes!J$170</f>
        <v>0</v>
      </c>
      <c r="K120" s="164">
        <f>RES_hhdet_tes!K$170</f>
        <v>0</v>
      </c>
      <c r="L120" s="164">
        <f>RES_hhdet_tes!L$170</f>
        <v>0</v>
      </c>
      <c r="M120" s="164">
        <f>RES_hhdet_tes!M$170</f>
        <v>0</v>
      </c>
      <c r="N120" s="164">
        <f>RES_hhdet_tes!N$170</f>
        <v>0</v>
      </c>
      <c r="O120" s="164">
        <f>RES_hhdet_tes!O$170</f>
        <v>0</v>
      </c>
      <c r="P120" s="164">
        <f>RES_hhdet_tes!P$170</f>
        <v>0</v>
      </c>
      <c r="Q120" s="164">
        <f>RES_hhdet_tes!Q$170</f>
        <v>0</v>
      </c>
    </row>
    <row r="121" spans="1:17" ht="12" customHeight="1" x14ac:dyDescent="0.25">
      <c r="A121" s="163" t="s">
        <v>142</v>
      </c>
      <c r="B121" s="162">
        <f>RES_hhdet_tes!B$171</f>
        <v>0.54680631332281948</v>
      </c>
      <c r="C121" s="162">
        <f>RES_hhdet_tes!C$171</f>
        <v>0</v>
      </c>
      <c r="D121" s="162">
        <f>RES_hhdet_tes!D$171</f>
        <v>0.33645710073952756</v>
      </c>
      <c r="E121" s="162">
        <f>RES_hhdet_tes!E$171</f>
        <v>0.23103216418828421</v>
      </c>
      <c r="F121" s="162">
        <f>RES_hhdet_tes!F$171</f>
        <v>9.8567837369216427E-2</v>
      </c>
      <c r="G121" s="162">
        <f>RES_hhdet_tes!G$171</f>
        <v>0.54408742779542973</v>
      </c>
      <c r="H121" s="162">
        <f>RES_hhdet_tes!H$171</f>
        <v>0.88790202990635292</v>
      </c>
      <c r="I121" s="162">
        <f>RES_hhdet_tes!I$171</f>
        <v>2.7540289438848613</v>
      </c>
      <c r="J121" s="162">
        <f>RES_hhdet_tes!J$171</f>
        <v>4.4065020649508311</v>
      </c>
      <c r="K121" s="162">
        <f>RES_hhdet_tes!K$171</f>
        <v>6.8843154387985779</v>
      </c>
      <c r="L121" s="162">
        <f>RES_hhdet_tes!L$171</f>
        <v>8.4176531927780633</v>
      </c>
      <c r="M121" s="162">
        <f>RES_hhdet_tes!M$171</f>
        <v>9.0257246636520954</v>
      </c>
      <c r="N121" s="162">
        <f>RES_hhdet_tes!N$171</f>
        <v>10.166277377525844</v>
      </c>
      <c r="O121" s="162">
        <f>RES_hhdet_tes!O$171</f>
        <v>8.8837192905071145</v>
      </c>
      <c r="P121" s="162">
        <f>RES_hhdet_tes!P$171</f>
        <v>9.0314330185560525</v>
      </c>
      <c r="Q121" s="162">
        <f>RES_hhdet_tes!Q$171</f>
        <v>9.5788502498534811</v>
      </c>
    </row>
    <row r="122" spans="1:17" ht="12" customHeight="1" x14ac:dyDescent="0.25">
      <c r="A122" s="161" t="s">
        <v>141</v>
      </c>
      <c r="B122" s="160">
        <f>SUM(B123:B124)</f>
        <v>0</v>
      </c>
      <c r="C122" s="160">
        <f t="shared" ref="C122:Q122" si="20">SUM(C123:C124)</f>
        <v>0</v>
      </c>
      <c r="D122" s="160">
        <f t="shared" si="20"/>
        <v>0</v>
      </c>
      <c r="E122" s="160">
        <f t="shared" si="20"/>
        <v>0</v>
      </c>
      <c r="F122" s="160">
        <f t="shared" si="20"/>
        <v>0</v>
      </c>
      <c r="G122" s="160">
        <f t="shared" si="20"/>
        <v>0</v>
      </c>
      <c r="H122" s="160">
        <f t="shared" si="20"/>
        <v>0</v>
      </c>
      <c r="I122" s="160">
        <f t="shared" si="20"/>
        <v>0</v>
      </c>
      <c r="J122" s="160">
        <f t="shared" si="20"/>
        <v>0</v>
      </c>
      <c r="K122" s="160">
        <f t="shared" si="20"/>
        <v>0</v>
      </c>
      <c r="L122" s="160">
        <f t="shared" si="20"/>
        <v>0</v>
      </c>
      <c r="M122" s="160">
        <f t="shared" si="20"/>
        <v>0</v>
      </c>
      <c r="N122" s="160">
        <f t="shared" si="20"/>
        <v>0</v>
      </c>
      <c r="O122" s="160">
        <f t="shared" si="20"/>
        <v>0</v>
      </c>
      <c r="P122" s="160">
        <f t="shared" si="20"/>
        <v>0</v>
      </c>
      <c r="Q122" s="160">
        <f t="shared" si="20"/>
        <v>0</v>
      </c>
    </row>
    <row r="123" spans="1:17" ht="12" customHeight="1" x14ac:dyDescent="0.25">
      <c r="A123" s="148" t="s">
        <v>60</v>
      </c>
      <c r="B123" s="156">
        <f>RES_hhdet_tes!B$173</f>
        <v>0</v>
      </c>
      <c r="C123" s="156">
        <f>RES_hhdet_tes!C$173</f>
        <v>0</v>
      </c>
      <c r="D123" s="156">
        <f>RES_hhdet_tes!D$173</f>
        <v>0</v>
      </c>
      <c r="E123" s="156">
        <f>RES_hhdet_tes!E$173</f>
        <v>0</v>
      </c>
      <c r="F123" s="156">
        <f>RES_hhdet_tes!F$173</f>
        <v>0</v>
      </c>
      <c r="G123" s="156">
        <f>RES_hhdet_tes!G$173</f>
        <v>0</v>
      </c>
      <c r="H123" s="156">
        <f>RES_hhdet_tes!H$173</f>
        <v>0</v>
      </c>
      <c r="I123" s="156">
        <f>RES_hhdet_tes!I$173</f>
        <v>0</v>
      </c>
      <c r="J123" s="156">
        <f>RES_hhdet_tes!J$173</f>
        <v>0</v>
      </c>
      <c r="K123" s="156">
        <f>RES_hhdet_tes!K$173</f>
        <v>0</v>
      </c>
      <c r="L123" s="156">
        <f>RES_hhdet_tes!L$173</f>
        <v>0</v>
      </c>
      <c r="M123" s="156">
        <f>RES_hhdet_tes!M$173</f>
        <v>0</v>
      </c>
      <c r="N123" s="156">
        <f>RES_hhdet_tes!N$173</f>
        <v>0</v>
      </c>
      <c r="O123" s="156">
        <f>RES_hhdet_tes!O$173</f>
        <v>0</v>
      </c>
      <c r="P123" s="156">
        <f>RES_hhdet_tes!P$173</f>
        <v>0</v>
      </c>
      <c r="Q123" s="156">
        <f>RES_hhdet_tes!Q$173</f>
        <v>0</v>
      </c>
    </row>
    <row r="124" spans="1:17" ht="12" customHeight="1" x14ac:dyDescent="0.25">
      <c r="A124" s="159" t="s">
        <v>59</v>
      </c>
      <c r="B124" s="57">
        <f>RES_hhdet_tes!B$174</f>
        <v>0</v>
      </c>
      <c r="C124" s="57">
        <f>RES_hhdet_tes!C$174</f>
        <v>0</v>
      </c>
      <c r="D124" s="57">
        <f>RES_hhdet_tes!D$174</f>
        <v>0</v>
      </c>
      <c r="E124" s="57">
        <f>RES_hhdet_tes!E$174</f>
        <v>0</v>
      </c>
      <c r="F124" s="57">
        <f>RES_hhdet_tes!F$174</f>
        <v>0</v>
      </c>
      <c r="G124" s="57">
        <f>RES_hhdet_tes!G$174</f>
        <v>0</v>
      </c>
      <c r="H124" s="57">
        <f>RES_hhdet_tes!H$174</f>
        <v>0</v>
      </c>
      <c r="I124" s="57">
        <f>RES_hhdet_tes!I$174</f>
        <v>0</v>
      </c>
      <c r="J124" s="57">
        <f>RES_hhdet_tes!J$174</f>
        <v>0</v>
      </c>
      <c r="K124" s="57">
        <f>RES_hhdet_tes!K$174</f>
        <v>0</v>
      </c>
      <c r="L124" s="57">
        <f>RES_hhdet_tes!L$174</f>
        <v>0</v>
      </c>
      <c r="M124" s="57">
        <f>RES_hhdet_tes!M$174</f>
        <v>0</v>
      </c>
      <c r="N124" s="57">
        <f>RES_hhdet_tes!N$174</f>
        <v>0</v>
      </c>
      <c r="O124" s="57">
        <f>RES_hhdet_tes!O$174</f>
        <v>0</v>
      </c>
      <c r="P124" s="57">
        <f>RES_hhdet_tes!P$174</f>
        <v>0</v>
      </c>
      <c r="Q124" s="57">
        <f>RES_hhdet_tes!Q$174</f>
        <v>0</v>
      </c>
    </row>
    <row r="125" spans="1:17" ht="12" customHeight="1" x14ac:dyDescent="0.25">
      <c r="A125" s="158" t="s">
        <v>62</v>
      </c>
      <c r="B125" s="157">
        <f>SUM(B126:B127)</f>
        <v>0.65570197673314645</v>
      </c>
      <c r="C125" s="157">
        <f t="shared" ref="C125:Q125" si="21">SUM(C126:C127)</f>
        <v>0.39109338787309628</v>
      </c>
      <c r="D125" s="157">
        <f t="shared" si="21"/>
        <v>0.67605647831054783</v>
      </c>
      <c r="E125" s="157">
        <f t="shared" si="21"/>
        <v>0.70207169728204</v>
      </c>
      <c r="F125" s="157">
        <f t="shared" si="21"/>
        <v>0.51781660049687517</v>
      </c>
      <c r="G125" s="157">
        <f t="shared" si="21"/>
        <v>1.4327366338215264</v>
      </c>
      <c r="H125" s="157">
        <f t="shared" si="21"/>
        <v>1.2376590424646035</v>
      </c>
      <c r="I125" s="157">
        <f t="shared" si="21"/>
        <v>1.8491914594661778</v>
      </c>
      <c r="J125" s="157">
        <f t="shared" si="21"/>
        <v>2.0492929466016534</v>
      </c>
      <c r="K125" s="157">
        <f t="shared" si="21"/>
        <v>2.9002952141698617</v>
      </c>
      <c r="L125" s="157">
        <f t="shared" si="21"/>
        <v>4.2478407479176221</v>
      </c>
      <c r="M125" s="157">
        <f t="shared" si="21"/>
        <v>4.5006475558647896</v>
      </c>
      <c r="N125" s="157">
        <f t="shared" si="21"/>
        <v>4.6684495250967277</v>
      </c>
      <c r="O125" s="157">
        <f t="shared" si="21"/>
        <v>4.8807764724830651</v>
      </c>
      <c r="P125" s="157">
        <f t="shared" si="21"/>
        <v>4.6915538806359285</v>
      </c>
      <c r="Q125" s="157">
        <f t="shared" si="21"/>
        <v>5.3560123020568575</v>
      </c>
    </row>
    <row r="126" spans="1:17" ht="12" customHeight="1" x14ac:dyDescent="0.25">
      <c r="A126" s="23" t="s">
        <v>57</v>
      </c>
      <c r="B126" s="156">
        <f>RES_hhdet_tes!B$176</f>
        <v>0.4399741039916748</v>
      </c>
      <c r="C126" s="156">
        <f>RES_hhdet_tes!C$176</f>
        <v>0.26622823402715196</v>
      </c>
      <c r="D126" s="156">
        <f>RES_hhdet_tes!D$176</f>
        <v>0.48604000956726851</v>
      </c>
      <c r="E126" s="156">
        <f>RES_hhdet_tes!E$176</f>
        <v>0.60105179591802549</v>
      </c>
      <c r="F126" s="156">
        <f>RES_hhdet_tes!F$176</f>
        <v>0.3877939636972394</v>
      </c>
      <c r="G126" s="156">
        <f>RES_hhdet_tes!G$176</f>
        <v>1.3336808485153437</v>
      </c>
      <c r="H126" s="156">
        <f>RES_hhdet_tes!H$176</f>
        <v>0.70301757781548102</v>
      </c>
      <c r="I126" s="156">
        <f>RES_hhdet_tes!I$176</f>
        <v>1.7045539445287086</v>
      </c>
      <c r="J126" s="156">
        <f>RES_hhdet_tes!J$176</f>
        <v>1.3223891101536294</v>
      </c>
      <c r="K126" s="156">
        <f>RES_hhdet_tes!K$176</f>
        <v>2.7302674476929605</v>
      </c>
      <c r="L126" s="156">
        <f>RES_hhdet_tes!L$176</f>
        <v>3.1718537838234324</v>
      </c>
      <c r="M126" s="156">
        <f>RES_hhdet_tes!M$176</f>
        <v>3.2136497103330757</v>
      </c>
      <c r="N126" s="156">
        <f>RES_hhdet_tes!N$176</f>
        <v>3.0620336813423039</v>
      </c>
      <c r="O126" s="156">
        <f>RES_hhdet_tes!O$176</f>
        <v>3.3920414738762505</v>
      </c>
      <c r="P126" s="156">
        <f>RES_hhdet_tes!P$176</f>
        <v>3.1924903645564751</v>
      </c>
      <c r="Q126" s="156">
        <f>RES_hhdet_tes!Q$176</f>
        <v>4.0476003174732389</v>
      </c>
    </row>
    <row r="127" spans="1:17" ht="12" customHeight="1" x14ac:dyDescent="0.25">
      <c r="A127" s="29" t="s">
        <v>140</v>
      </c>
      <c r="B127" s="57">
        <f>RES_hhdet_tes!B$177</f>
        <v>0.21572787274147159</v>
      </c>
      <c r="C127" s="57">
        <f>RES_hhdet_tes!C$177</f>
        <v>0.12486515384594433</v>
      </c>
      <c r="D127" s="57">
        <f>RES_hhdet_tes!D$177</f>
        <v>0.19001646874327932</v>
      </c>
      <c r="E127" s="57">
        <f>RES_hhdet_tes!E$177</f>
        <v>0.10101990136401452</v>
      </c>
      <c r="F127" s="57">
        <f>RES_hhdet_tes!F$177</f>
        <v>0.13002263679963583</v>
      </c>
      <c r="G127" s="57">
        <f>RES_hhdet_tes!G$177</f>
        <v>9.9055785306182642E-2</v>
      </c>
      <c r="H127" s="57">
        <f>RES_hhdet_tes!H$177</f>
        <v>0.53464146464912243</v>
      </c>
      <c r="I127" s="57">
        <f>RES_hhdet_tes!I$177</f>
        <v>0.14463751493746926</v>
      </c>
      <c r="J127" s="57">
        <f>RES_hhdet_tes!J$177</f>
        <v>0.72690383644802425</v>
      </c>
      <c r="K127" s="57">
        <f>RES_hhdet_tes!K$177</f>
        <v>0.17002776647690124</v>
      </c>
      <c r="L127" s="57">
        <f>RES_hhdet_tes!L$177</f>
        <v>1.0759869640941895</v>
      </c>
      <c r="M127" s="57">
        <f>RES_hhdet_tes!M$177</f>
        <v>1.2869978455317139</v>
      </c>
      <c r="N127" s="57">
        <f>RES_hhdet_tes!N$177</f>
        <v>1.6064158437544238</v>
      </c>
      <c r="O127" s="57">
        <f>RES_hhdet_tes!O$177</f>
        <v>1.488734998606815</v>
      </c>
      <c r="P127" s="57">
        <f>RES_hhdet_tes!P$177</f>
        <v>1.4990635160794537</v>
      </c>
      <c r="Q127" s="57">
        <f>RES_hhdet_tes!Q$177</f>
        <v>1.3084119845836182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0.60516676461478613</v>
      </c>
      <c r="C129" s="175">
        <f t="shared" si="22"/>
        <v>0.59337263213322078</v>
      </c>
      <c r="D129" s="175">
        <f t="shared" si="22"/>
        <v>0.62277139270160298</v>
      </c>
      <c r="E129" s="175">
        <f t="shared" si="22"/>
        <v>0.62676488648369677</v>
      </c>
      <c r="F129" s="175">
        <f t="shared" si="22"/>
        <v>0.63840904990956149</v>
      </c>
      <c r="G129" s="175">
        <f t="shared" si="22"/>
        <v>0.63732207494206383</v>
      </c>
      <c r="H129" s="175">
        <f t="shared" si="22"/>
        <v>0.66331772386720722</v>
      </c>
      <c r="I129" s="175">
        <f t="shared" si="22"/>
        <v>0.66908141213801842</v>
      </c>
      <c r="J129" s="175">
        <f t="shared" si="22"/>
        <v>0.69365380373184526</v>
      </c>
      <c r="K129" s="175">
        <f t="shared" si="22"/>
        <v>0.69376473461044597</v>
      </c>
      <c r="L129" s="175">
        <f t="shared" si="22"/>
        <v>0.70218939025302418</v>
      </c>
      <c r="M129" s="175">
        <f t="shared" si="22"/>
        <v>0.70273381837288418</v>
      </c>
      <c r="N129" s="175">
        <f t="shared" si="22"/>
        <v>0.70612590189494662</v>
      </c>
      <c r="O129" s="175">
        <f t="shared" si="22"/>
        <v>0.7056264401084702</v>
      </c>
      <c r="P129" s="175">
        <f t="shared" si="22"/>
        <v>0.70667127502262506</v>
      </c>
      <c r="Q129" s="175">
        <f t="shared" si="22"/>
        <v>0.70713956535796119</v>
      </c>
    </row>
    <row r="130" spans="1:17" ht="12" customHeight="1" x14ac:dyDescent="0.25">
      <c r="A130" s="158" t="s">
        <v>65</v>
      </c>
      <c r="B130" s="169">
        <f t="shared" si="22"/>
        <v>0.63413002644681671</v>
      </c>
      <c r="C130" s="169">
        <f t="shared" si="22"/>
        <v>0.63413002644681637</v>
      </c>
      <c r="D130" s="169">
        <f t="shared" si="22"/>
        <v>0.66353669933713522</v>
      </c>
      <c r="E130" s="169">
        <f t="shared" si="22"/>
        <v>0.66791508268258459</v>
      </c>
      <c r="F130" s="169">
        <f t="shared" si="22"/>
        <v>0.67286516256269957</v>
      </c>
      <c r="G130" s="169">
        <f t="shared" si="22"/>
        <v>0.68738171729887487</v>
      </c>
      <c r="H130" s="169">
        <f t="shared" si="22"/>
        <v>0.69406906602275209</v>
      </c>
      <c r="I130" s="169">
        <f t="shared" si="22"/>
        <v>0.70617414666842238</v>
      </c>
      <c r="J130" s="169">
        <f t="shared" si="22"/>
        <v>0.71410427586418157</v>
      </c>
      <c r="K130" s="169">
        <f t="shared" si="22"/>
        <v>0.71936035082580119</v>
      </c>
      <c r="L130" s="169">
        <f t="shared" si="22"/>
        <v>0.72440504092705404</v>
      </c>
      <c r="M130" s="169">
        <f t="shared" si="22"/>
        <v>0.72493236964159147</v>
      </c>
      <c r="N130" s="169">
        <f t="shared" si="22"/>
        <v>0.72536244779055359</v>
      </c>
      <c r="O130" s="169">
        <f t="shared" si="22"/>
        <v>0.72587533673426707</v>
      </c>
      <c r="P130" s="169">
        <f t="shared" si="22"/>
        <v>0.72669097256198656</v>
      </c>
      <c r="Q130" s="169">
        <f t="shared" si="22"/>
        <v>0.72856484184507286</v>
      </c>
    </row>
    <row r="131" spans="1:17" ht="12" customHeight="1" x14ac:dyDescent="0.25">
      <c r="A131" s="23" t="s">
        <v>60</v>
      </c>
      <c r="B131" s="65">
        <f t="shared" si="22"/>
        <v>0.63413002644681671</v>
      </c>
      <c r="C131" s="65">
        <f t="shared" si="22"/>
        <v>0.63413002644681637</v>
      </c>
      <c r="D131" s="65">
        <f t="shared" si="22"/>
        <v>0.66353669933713522</v>
      </c>
      <c r="E131" s="65">
        <f t="shared" si="22"/>
        <v>0.66791508268258459</v>
      </c>
      <c r="F131" s="65">
        <f t="shared" si="22"/>
        <v>0.67286516256269957</v>
      </c>
      <c r="G131" s="65">
        <f t="shared" si="22"/>
        <v>0.68738171729887487</v>
      </c>
      <c r="H131" s="65">
        <f t="shared" si="22"/>
        <v>0.69406906602275209</v>
      </c>
      <c r="I131" s="65">
        <f t="shared" si="22"/>
        <v>0.70617414666842238</v>
      </c>
      <c r="J131" s="65">
        <f t="shared" si="22"/>
        <v>0.71410427586418157</v>
      </c>
      <c r="K131" s="65">
        <f t="shared" si="22"/>
        <v>0.71936035082580119</v>
      </c>
      <c r="L131" s="65">
        <f t="shared" si="22"/>
        <v>0.72440504092705404</v>
      </c>
      <c r="M131" s="65">
        <f t="shared" si="22"/>
        <v>0.72493236964159147</v>
      </c>
      <c r="N131" s="65">
        <f t="shared" si="22"/>
        <v>0.72536244779055359</v>
      </c>
      <c r="O131" s="65">
        <f t="shared" si="22"/>
        <v>0.72587533673426707</v>
      </c>
      <c r="P131" s="65">
        <f t="shared" si="22"/>
        <v>0.72669097256198656</v>
      </c>
      <c r="Q131" s="65">
        <f t="shared" si="22"/>
        <v>0.72856484184507286</v>
      </c>
    </row>
    <row r="132" spans="1:17" ht="12" customHeight="1" x14ac:dyDescent="0.25">
      <c r="A132" s="158" t="s">
        <v>112</v>
      </c>
      <c r="B132" s="169">
        <f t="shared" si="22"/>
        <v>1.4777416635507941</v>
      </c>
      <c r="C132" s="169">
        <f t="shared" si="22"/>
        <v>1.5211635172611051</v>
      </c>
      <c r="D132" s="169">
        <f t="shared" si="22"/>
        <v>1.6485817625479413</v>
      </c>
      <c r="E132" s="169">
        <f t="shared" si="22"/>
        <v>1.6909525057654415</v>
      </c>
      <c r="F132" s="169">
        <f t="shared" si="22"/>
        <v>1.7328545092080385</v>
      </c>
      <c r="G132" s="169">
        <f t="shared" si="22"/>
        <v>1.8078239398210521</v>
      </c>
      <c r="H132" s="169">
        <f t="shared" si="22"/>
        <v>1.8633202121384069</v>
      </c>
      <c r="I132" s="169">
        <f t="shared" si="22"/>
        <v>1.9611557974243095</v>
      </c>
      <c r="J132" s="169">
        <f t="shared" si="22"/>
        <v>2.0499560925875464</v>
      </c>
      <c r="K132" s="169">
        <f t="shared" si="22"/>
        <v>2.1257336828316258</v>
      </c>
      <c r="L132" s="169">
        <f t="shared" si="22"/>
        <v>2.2612155723305323</v>
      </c>
      <c r="M132" s="169">
        <f t="shared" si="22"/>
        <v>2.2998333450999913</v>
      </c>
      <c r="N132" s="169">
        <f t="shared" si="22"/>
        <v>2.3642170257494852</v>
      </c>
      <c r="O132" s="169">
        <f t="shared" si="22"/>
        <v>2.4495685549980926</v>
      </c>
      <c r="P132" s="169">
        <f t="shared" si="22"/>
        <v>2.4840638936476145</v>
      </c>
      <c r="Q132" s="169">
        <f t="shared" si="22"/>
        <v>2.6005184919626401</v>
      </c>
    </row>
    <row r="133" spans="1:17" ht="12" customHeight="1" x14ac:dyDescent="0.25">
      <c r="A133" s="23" t="s">
        <v>60</v>
      </c>
      <c r="B133" s="73">
        <f t="shared" si="22"/>
        <v>1.4777416635507941</v>
      </c>
      <c r="C133" s="73">
        <f t="shared" si="22"/>
        <v>1.5211635172611051</v>
      </c>
      <c r="D133" s="73">
        <f t="shared" si="22"/>
        <v>1.6485817625479413</v>
      </c>
      <c r="E133" s="73">
        <f t="shared" si="22"/>
        <v>1.6909525057654415</v>
      </c>
      <c r="F133" s="73">
        <f t="shared" si="22"/>
        <v>1.7328545092080385</v>
      </c>
      <c r="G133" s="73">
        <f t="shared" si="22"/>
        <v>1.8078239398210521</v>
      </c>
      <c r="H133" s="73">
        <f t="shared" si="22"/>
        <v>1.8633202121384069</v>
      </c>
      <c r="I133" s="73">
        <f t="shared" si="22"/>
        <v>1.9611557974243095</v>
      </c>
      <c r="J133" s="73">
        <f t="shared" si="22"/>
        <v>2.0499560925875464</v>
      </c>
      <c r="K133" s="73">
        <f t="shared" si="22"/>
        <v>2.1257336828316258</v>
      </c>
      <c r="L133" s="73">
        <f t="shared" si="22"/>
        <v>2.2612155723305323</v>
      </c>
      <c r="M133" s="73">
        <f t="shared" si="22"/>
        <v>2.2998333450999913</v>
      </c>
      <c r="N133" s="73">
        <f t="shared" si="22"/>
        <v>2.3642170257494852</v>
      </c>
      <c r="O133" s="73">
        <f t="shared" si="22"/>
        <v>2.4495685549980926</v>
      </c>
      <c r="P133" s="73">
        <f t="shared" si="22"/>
        <v>2.4840638936476145</v>
      </c>
      <c r="Q133" s="73">
        <f t="shared" si="22"/>
        <v>2.6005184919626401</v>
      </c>
    </row>
    <row r="134" spans="1:17" ht="12" customHeight="1" x14ac:dyDescent="0.25">
      <c r="A134" s="158" t="s">
        <v>63</v>
      </c>
      <c r="B134" s="169">
        <f t="shared" si="22"/>
        <v>0.49633772207087851</v>
      </c>
      <c r="C134" s="169">
        <f t="shared" si="22"/>
        <v>0.45753897331107141</v>
      </c>
      <c r="D134" s="169">
        <f t="shared" si="22"/>
        <v>0.50975070363238695</v>
      </c>
      <c r="E134" s="169">
        <f t="shared" si="22"/>
        <v>0.50846751285592739</v>
      </c>
      <c r="F134" s="169">
        <f t="shared" si="22"/>
        <v>0.50608286995880325</v>
      </c>
      <c r="G134" s="169">
        <f t="shared" si="22"/>
        <v>0.54061160231844063</v>
      </c>
      <c r="H134" s="169">
        <f t="shared" si="22"/>
        <v>0.57711457086098872</v>
      </c>
      <c r="I134" s="169">
        <f t="shared" si="22"/>
        <v>0.61664140048811478</v>
      </c>
      <c r="J134" s="169">
        <f t="shared" si="22"/>
        <v>0.65692620588429573</v>
      </c>
      <c r="K134" s="169">
        <f t="shared" si="22"/>
        <v>0.6671830028805702</v>
      </c>
      <c r="L134" s="169">
        <f t="shared" si="22"/>
        <v>0.67936490111006376</v>
      </c>
      <c r="M134" s="169">
        <f t="shared" si="22"/>
        <v>0.67992783731317075</v>
      </c>
      <c r="N134" s="169">
        <f t="shared" si="22"/>
        <v>0.68111151470614439</v>
      </c>
      <c r="O134" s="169">
        <f t="shared" si="22"/>
        <v>0.68256356701540066</v>
      </c>
      <c r="P134" s="169">
        <f t="shared" si="22"/>
        <v>0.68503391874085384</v>
      </c>
      <c r="Q134" s="169">
        <f t="shared" si="22"/>
        <v>0.68910959790921145</v>
      </c>
    </row>
    <row r="135" spans="1:17" ht="12" customHeight="1" x14ac:dyDescent="0.25">
      <c r="A135" s="167" t="s">
        <v>144</v>
      </c>
      <c r="B135" s="174">
        <f t="shared" si="22"/>
        <v>0.44822780438541449</v>
      </c>
      <c r="C135" s="174">
        <f t="shared" si="22"/>
        <v>0.45753897331107141</v>
      </c>
      <c r="D135" s="174">
        <f t="shared" si="22"/>
        <v>0.47137318134403933</v>
      </c>
      <c r="E135" s="174">
        <f t="shared" si="22"/>
        <v>0.48432443421112831</v>
      </c>
      <c r="F135" s="174">
        <f t="shared" si="22"/>
        <v>0.4935389355879321</v>
      </c>
      <c r="G135" s="174">
        <f t="shared" si="22"/>
        <v>0.50046735987702229</v>
      </c>
      <c r="H135" s="174">
        <f t="shared" si="22"/>
        <v>0.51071619292336445</v>
      </c>
      <c r="I135" s="174">
        <f t="shared" si="22"/>
        <v>0.51594924781964002</v>
      </c>
      <c r="J135" s="174">
        <f t="shared" si="22"/>
        <v>0.52334032015579379</v>
      </c>
      <c r="K135" s="174">
        <f t="shared" si="22"/>
        <v>0.52369280245447913</v>
      </c>
      <c r="L135" s="174">
        <f t="shared" si="22"/>
        <v>0.52760606714130365</v>
      </c>
      <c r="M135" s="174">
        <f t="shared" si="22"/>
        <v>0.52762321267522183</v>
      </c>
      <c r="N135" s="174">
        <f t="shared" si="22"/>
        <v>0.52795057612029417</v>
      </c>
      <c r="O135" s="174">
        <f t="shared" si="22"/>
        <v>0.53713225583424495</v>
      </c>
      <c r="P135" s="174">
        <f t="shared" si="22"/>
        <v>0.54381025012429496</v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 t="str">
        <f t="shared" si="22"/>
        <v/>
      </c>
      <c r="C136" s="174" t="str">
        <f t="shared" si="22"/>
        <v/>
      </c>
      <c r="D136" s="174" t="str">
        <f t="shared" si="22"/>
        <v/>
      </c>
      <c r="E136" s="174" t="str">
        <f t="shared" si="22"/>
        <v/>
      </c>
      <c r="F136" s="174" t="str">
        <f t="shared" si="22"/>
        <v/>
      </c>
      <c r="G136" s="174" t="str">
        <f t="shared" si="22"/>
        <v/>
      </c>
      <c r="H136" s="174" t="str">
        <f t="shared" si="22"/>
        <v/>
      </c>
      <c r="I136" s="174" t="str">
        <f t="shared" si="22"/>
        <v/>
      </c>
      <c r="J136" s="174" t="str">
        <f t="shared" si="22"/>
        <v/>
      </c>
      <c r="K136" s="174" t="str">
        <f t="shared" si="22"/>
        <v/>
      </c>
      <c r="L136" s="174" t="str">
        <f t="shared" si="22"/>
        <v/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 t="str">
        <f t="shared" si="22"/>
        <v/>
      </c>
      <c r="C137" s="173" t="str">
        <f t="shared" si="22"/>
        <v/>
      </c>
      <c r="D137" s="173" t="str">
        <f t="shared" si="22"/>
        <v/>
      </c>
      <c r="E137" s="173" t="str">
        <f t="shared" si="22"/>
        <v/>
      </c>
      <c r="F137" s="173" t="str">
        <f t="shared" si="22"/>
        <v/>
      </c>
      <c r="G137" s="173" t="str">
        <f t="shared" si="22"/>
        <v/>
      </c>
      <c r="H137" s="173" t="str">
        <f t="shared" si="22"/>
        <v/>
      </c>
      <c r="I137" s="173" t="str">
        <f t="shared" si="22"/>
        <v/>
      </c>
      <c r="J137" s="173" t="str">
        <f t="shared" si="22"/>
        <v/>
      </c>
      <c r="K137" s="173" t="str">
        <f t="shared" si="22"/>
        <v/>
      </c>
      <c r="L137" s="173" t="str">
        <f t="shared" si="22"/>
        <v/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 t="str">
        <f t="shared" si="22"/>
        <v/>
      </c>
      <c r="C138" s="172" t="str">
        <f t="shared" si="22"/>
        <v/>
      </c>
      <c r="D138" s="172" t="str">
        <f t="shared" si="22"/>
        <v/>
      </c>
      <c r="E138" s="172" t="str">
        <f t="shared" si="22"/>
        <v/>
      </c>
      <c r="F138" s="172" t="str">
        <f t="shared" si="22"/>
        <v/>
      </c>
      <c r="G138" s="172" t="str">
        <f t="shared" si="22"/>
        <v/>
      </c>
      <c r="H138" s="172" t="str">
        <f t="shared" si="22"/>
        <v/>
      </c>
      <c r="I138" s="172" t="str">
        <f t="shared" si="22"/>
        <v/>
      </c>
      <c r="J138" s="172" t="str">
        <f t="shared" si="22"/>
        <v/>
      </c>
      <c r="K138" s="172" t="str">
        <f t="shared" si="22"/>
        <v/>
      </c>
      <c r="L138" s="172" t="str">
        <f t="shared" si="22"/>
        <v/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0.57273552782580761</v>
      </c>
      <c r="C139" s="171" t="str">
        <f t="shared" si="22"/>
        <v/>
      </c>
      <c r="D139" s="171">
        <f t="shared" si="22"/>
        <v>0.6612818122770393</v>
      </c>
      <c r="E139" s="171">
        <f t="shared" si="22"/>
        <v>0.66163431491115698</v>
      </c>
      <c r="F139" s="171">
        <f t="shared" si="22"/>
        <v>0.66371424327148176</v>
      </c>
      <c r="G139" s="171">
        <f t="shared" si="22"/>
        <v>0.67004000495046412</v>
      </c>
      <c r="H139" s="171">
        <f t="shared" si="22"/>
        <v>0.67187850325288934</v>
      </c>
      <c r="I139" s="171">
        <f t="shared" si="22"/>
        <v>0.67492928727255463</v>
      </c>
      <c r="J139" s="171">
        <f t="shared" si="22"/>
        <v>0.67788182386624196</v>
      </c>
      <c r="K139" s="171">
        <f t="shared" si="22"/>
        <v>0.67966689501669852</v>
      </c>
      <c r="L139" s="171">
        <f t="shared" si="22"/>
        <v>0.68261356206102086</v>
      </c>
      <c r="M139" s="171">
        <f t="shared" si="22"/>
        <v>0.68296548169944371</v>
      </c>
      <c r="N139" s="171">
        <f t="shared" si="22"/>
        <v>0.68341281540678389</v>
      </c>
      <c r="O139" s="171">
        <f t="shared" si="22"/>
        <v>0.68495569098568276</v>
      </c>
      <c r="P139" s="171">
        <f t="shared" si="22"/>
        <v>0.68554053151796102</v>
      </c>
      <c r="Q139" s="171">
        <f t="shared" si="22"/>
        <v>0.68910959790921145</v>
      </c>
    </row>
    <row r="140" spans="1:17" ht="12" customHeight="1" x14ac:dyDescent="0.25">
      <c r="A140" s="161" t="s">
        <v>141</v>
      </c>
      <c r="B140" s="170" t="str">
        <f t="shared" si="22"/>
        <v/>
      </c>
      <c r="C140" s="170" t="str">
        <f t="shared" si="22"/>
        <v/>
      </c>
      <c r="D140" s="170" t="str">
        <f t="shared" si="22"/>
        <v/>
      </c>
      <c r="E140" s="170" t="str">
        <f t="shared" si="22"/>
        <v/>
      </c>
      <c r="F140" s="170" t="str">
        <f t="shared" si="22"/>
        <v/>
      </c>
      <c r="G140" s="170" t="str">
        <f t="shared" si="22"/>
        <v/>
      </c>
      <c r="H140" s="170" t="str">
        <f t="shared" si="22"/>
        <v/>
      </c>
      <c r="I140" s="170" t="str">
        <f t="shared" si="22"/>
        <v/>
      </c>
      <c r="J140" s="170" t="str">
        <f t="shared" si="22"/>
        <v/>
      </c>
      <c r="K140" s="170" t="str">
        <f t="shared" si="22"/>
        <v/>
      </c>
      <c r="L140" s="170" t="str">
        <f t="shared" si="22"/>
        <v/>
      </c>
      <c r="M140" s="170" t="str">
        <f t="shared" si="22"/>
        <v/>
      </c>
      <c r="N140" s="170" t="str">
        <f t="shared" si="22"/>
        <v/>
      </c>
      <c r="O140" s="170" t="str">
        <f t="shared" si="22"/>
        <v/>
      </c>
      <c r="P140" s="170" t="str">
        <f t="shared" si="22"/>
        <v/>
      </c>
      <c r="Q140" s="170" t="str">
        <f t="shared" si="22"/>
        <v/>
      </c>
    </row>
    <row r="141" spans="1:17" ht="12" customHeight="1" x14ac:dyDescent="0.25">
      <c r="A141" s="148" t="s">
        <v>60</v>
      </c>
      <c r="B141" s="73" t="str">
        <f t="shared" si="22"/>
        <v/>
      </c>
      <c r="C141" s="73" t="str">
        <f t="shared" si="22"/>
        <v/>
      </c>
      <c r="D141" s="73" t="str">
        <f t="shared" si="22"/>
        <v/>
      </c>
      <c r="E141" s="73" t="str">
        <f t="shared" si="22"/>
        <v/>
      </c>
      <c r="F141" s="73" t="str">
        <f t="shared" si="22"/>
        <v/>
      </c>
      <c r="G141" s="73" t="str">
        <f t="shared" si="22"/>
        <v/>
      </c>
      <c r="H141" s="73" t="str">
        <f t="shared" si="22"/>
        <v/>
      </c>
      <c r="I141" s="73" t="str">
        <f t="shared" si="22"/>
        <v/>
      </c>
      <c r="J141" s="73" t="str">
        <f t="shared" si="22"/>
        <v/>
      </c>
      <c r="K141" s="73" t="str">
        <f t="shared" si="22"/>
        <v/>
      </c>
      <c r="L141" s="73" t="str">
        <f t="shared" si="22"/>
        <v/>
      </c>
      <c r="M141" s="73" t="str">
        <f t="shared" si="22"/>
        <v/>
      </c>
      <c r="N141" s="73" t="str">
        <f t="shared" si="22"/>
        <v/>
      </c>
      <c r="O141" s="73" t="str">
        <f t="shared" si="22"/>
        <v/>
      </c>
      <c r="P141" s="73" t="str">
        <f t="shared" si="22"/>
        <v/>
      </c>
      <c r="Q141" s="73" t="str">
        <f t="shared" si="22"/>
        <v/>
      </c>
    </row>
    <row r="142" spans="1:17" ht="12" customHeight="1" x14ac:dyDescent="0.25">
      <c r="A142" s="159" t="s">
        <v>59</v>
      </c>
      <c r="B142" s="65" t="str">
        <f t="shared" si="22"/>
        <v/>
      </c>
      <c r="C142" s="65" t="str">
        <f t="shared" si="22"/>
        <v/>
      </c>
      <c r="D142" s="65" t="str">
        <f t="shared" si="22"/>
        <v/>
      </c>
      <c r="E142" s="65" t="str">
        <f t="shared" si="22"/>
        <v/>
      </c>
      <c r="F142" s="65" t="str">
        <f t="shared" si="22"/>
        <v/>
      </c>
      <c r="G142" s="65" t="str">
        <f t="shared" si="22"/>
        <v/>
      </c>
      <c r="H142" s="65" t="str">
        <f t="shared" si="22"/>
        <v/>
      </c>
      <c r="I142" s="65" t="str">
        <f t="shared" si="22"/>
        <v/>
      </c>
      <c r="J142" s="65" t="str">
        <f t="shared" si="22"/>
        <v/>
      </c>
      <c r="K142" s="65" t="str">
        <f t="shared" si="22"/>
        <v/>
      </c>
      <c r="L142" s="65" t="str">
        <f t="shared" si="22"/>
        <v/>
      </c>
      <c r="M142" s="65" t="str">
        <f t="shared" si="22"/>
        <v/>
      </c>
      <c r="N142" s="65" t="str">
        <f t="shared" si="22"/>
        <v/>
      </c>
      <c r="O142" s="65" t="str">
        <f t="shared" si="22"/>
        <v/>
      </c>
      <c r="P142" s="65" t="str">
        <f t="shared" si="22"/>
        <v/>
      </c>
      <c r="Q142" s="65" t="str">
        <f t="shared" si="22"/>
        <v/>
      </c>
    </row>
    <row r="143" spans="1:17" ht="12" customHeight="1" x14ac:dyDescent="0.25">
      <c r="A143" s="158" t="s">
        <v>62</v>
      </c>
      <c r="B143" s="169">
        <f t="shared" si="22"/>
        <v>0.4662555915829999</v>
      </c>
      <c r="C143" s="169">
        <f t="shared" si="22"/>
        <v>0.46357889118120232</v>
      </c>
      <c r="D143" s="169">
        <f t="shared" si="22"/>
        <v>0.48129933957112425</v>
      </c>
      <c r="E143" s="169">
        <f t="shared" si="22"/>
        <v>0.45381052382981019</v>
      </c>
      <c r="F143" s="169">
        <f t="shared" si="22"/>
        <v>0.48547463318695749</v>
      </c>
      <c r="G143" s="169">
        <f t="shared" si="22"/>
        <v>0.45058692397042116</v>
      </c>
      <c r="H143" s="169">
        <f t="shared" si="22"/>
        <v>0.54946862888782178</v>
      </c>
      <c r="I143" s="169">
        <f t="shared" si="22"/>
        <v>0.46374379750644273</v>
      </c>
      <c r="J143" s="169">
        <f t="shared" si="22"/>
        <v>0.53755402682239284</v>
      </c>
      <c r="K143" s="169">
        <f t="shared" si="22"/>
        <v>0.4656006950435011</v>
      </c>
      <c r="L143" s="169">
        <f t="shared" si="22"/>
        <v>0.51494865014001967</v>
      </c>
      <c r="M143" s="169">
        <f t="shared" si="22"/>
        <v>0.52398599916769562</v>
      </c>
      <c r="N143" s="169">
        <f t="shared" si="22"/>
        <v>0.54035384365709294</v>
      </c>
      <c r="O143" s="169">
        <f t="shared" si="22"/>
        <v>0.53083998250806241</v>
      </c>
      <c r="P143" s="169">
        <f t="shared" si="22"/>
        <v>0.53519871439296185</v>
      </c>
      <c r="Q143" s="169">
        <f t="shared" si="22"/>
        <v>0.51797839113116406</v>
      </c>
    </row>
    <row r="144" spans="1:17" ht="12" customHeight="1" x14ac:dyDescent="0.25">
      <c r="A144" s="23" t="s">
        <v>57</v>
      </c>
      <c r="B144" s="73">
        <f t="shared" si="22"/>
        <v>0.39010088406015253</v>
      </c>
      <c r="C144" s="73">
        <f t="shared" si="22"/>
        <v>0.39010088406015259</v>
      </c>
      <c r="D144" s="73">
        <f t="shared" si="22"/>
        <v>0.41737870541153776</v>
      </c>
      <c r="E144" s="73">
        <f t="shared" si="22"/>
        <v>0.42301538779182907</v>
      </c>
      <c r="F144" s="73">
        <f t="shared" si="22"/>
        <v>0.4278734350953336</v>
      </c>
      <c r="G144" s="73">
        <f t="shared" si="22"/>
        <v>0.43608026679159867</v>
      </c>
      <c r="H144" s="73">
        <f t="shared" si="22"/>
        <v>0.43997120489241376</v>
      </c>
      <c r="I144" s="73">
        <f t="shared" si="22"/>
        <v>0.44725918603689019</v>
      </c>
      <c r="J144" s="73">
        <f t="shared" si="22"/>
        <v>0.45171567051156725</v>
      </c>
      <c r="K144" s="73">
        <f t="shared" si="22"/>
        <v>0.45333336203485947</v>
      </c>
      <c r="L144" s="73">
        <f t="shared" si="22"/>
        <v>0.45670665913326791</v>
      </c>
      <c r="M144" s="73">
        <f t="shared" si="22"/>
        <v>0.45711993661441774</v>
      </c>
      <c r="N144" s="73">
        <f t="shared" si="22"/>
        <v>0.45736828380944955</v>
      </c>
      <c r="O144" s="73">
        <f t="shared" si="22"/>
        <v>0.4587562886125231</v>
      </c>
      <c r="P144" s="73">
        <f t="shared" si="22"/>
        <v>0.45912426465039857</v>
      </c>
      <c r="Q144" s="73">
        <f t="shared" ref="Q144" si="23">IF(Q126=0,"",Q126/Q108)</f>
        <v>0.46186444454184372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0.77469684796466565</v>
      </c>
      <c r="C145" s="65">
        <f t="shared" si="24"/>
        <v>0.77469684796466565</v>
      </c>
      <c r="D145" s="65">
        <f t="shared" si="24"/>
        <v>0.79126492725590603</v>
      </c>
      <c r="E145" s="65">
        <f t="shared" si="24"/>
        <v>0.80057266723715281</v>
      </c>
      <c r="F145" s="65">
        <f t="shared" si="24"/>
        <v>0.81116820629404696</v>
      </c>
      <c r="G145" s="65">
        <f t="shared" si="24"/>
        <v>0.81612049149725363</v>
      </c>
      <c r="H145" s="65">
        <f t="shared" si="24"/>
        <v>0.81675333646624526</v>
      </c>
      <c r="I145" s="65">
        <f t="shared" si="24"/>
        <v>0.81985595508247655</v>
      </c>
      <c r="J145" s="65">
        <f t="shared" si="24"/>
        <v>0.82157034570751442</v>
      </c>
      <c r="K145" s="65">
        <f t="shared" si="24"/>
        <v>0.82338424325117987</v>
      </c>
      <c r="L145" s="65">
        <f t="shared" si="24"/>
        <v>0.82514340627030269</v>
      </c>
      <c r="M145" s="65">
        <f t="shared" si="24"/>
        <v>0.82550645147881563</v>
      </c>
      <c r="N145" s="65">
        <f t="shared" si="24"/>
        <v>0.82604035163570055</v>
      </c>
      <c r="O145" s="65">
        <f t="shared" si="24"/>
        <v>0.82687025812185388</v>
      </c>
      <c r="P145" s="65">
        <f t="shared" si="24"/>
        <v>0.82703783972171085</v>
      </c>
      <c r="Q145" s="65">
        <f t="shared" si="24"/>
        <v>0.82988814102001707</v>
      </c>
    </row>
    <row r="147" spans="1:17" ht="12" customHeight="1" x14ac:dyDescent="0.25">
      <c r="A147" s="152" t="s">
        <v>121</v>
      </c>
      <c r="B147" s="168">
        <f>SUM(B148,B150,B152,B161)</f>
        <v>6.9849462165601288</v>
      </c>
      <c r="C147" s="168">
        <f t="shared" ref="C147:Q147" si="25">SUM(C148,C150,C152,C161)</f>
        <v>5.9324517419891469</v>
      </c>
      <c r="D147" s="168">
        <f t="shared" si="25"/>
        <v>8.3838468318007582</v>
      </c>
      <c r="E147" s="168">
        <f t="shared" si="25"/>
        <v>9.6062207878525925</v>
      </c>
      <c r="F147" s="168">
        <f t="shared" si="25"/>
        <v>7.3247169428455638</v>
      </c>
      <c r="G147" s="168">
        <f t="shared" si="25"/>
        <v>14.996225491879708</v>
      </c>
      <c r="H147" s="168">
        <f t="shared" si="25"/>
        <v>9.2041481822060085</v>
      </c>
      <c r="I147" s="168">
        <f t="shared" si="25"/>
        <v>16.308746030019631</v>
      </c>
      <c r="J147" s="168">
        <f t="shared" si="25"/>
        <v>10.427988942730504</v>
      </c>
      <c r="K147" s="168">
        <f t="shared" si="25"/>
        <v>18.239171565368856</v>
      </c>
      <c r="L147" s="168">
        <f t="shared" si="25"/>
        <v>19.04533714100862</v>
      </c>
      <c r="M147" s="168">
        <f t="shared" si="25"/>
        <v>19.269245585292246</v>
      </c>
      <c r="N147" s="168">
        <f t="shared" si="25"/>
        <v>18.27754801588495</v>
      </c>
      <c r="O147" s="168">
        <f t="shared" si="25"/>
        <v>20.097576475375643</v>
      </c>
      <c r="P147" s="168">
        <f t="shared" si="25"/>
        <v>18.4949291481669</v>
      </c>
      <c r="Q147" s="168">
        <f t="shared" si="25"/>
        <v>23.152327950705683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4.0053202131683054</v>
      </c>
      <c r="C152" s="157">
        <f t="shared" ref="C152:Q152" si="28">SUM(C153:C154,C157:C158)</f>
        <v>4.1294806994948008</v>
      </c>
      <c r="D152" s="157">
        <f t="shared" si="28"/>
        <v>5.3073724159787963</v>
      </c>
      <c r="E152" s="157">
        <f t="shared" si="28"/>
        <v>5.852453821567158</v>
      </c>
      <c r="F152" s="157">
        <f t="shared" si="28"/>
        <v>4.9303136799280374</v>
      </c>
      <c r="G152" s="157">
        <f t="shared" si="28"/>
        <v>6.9164916480739791</v>
      </c>
      <c r="H152" s="157">
        <f t="shared" si="28"/>
        <v>4.9827773514226417</v>
      </c>
      <c r="I152" s="157">
        <f t="shared" si="28"/>
        <v>6.2402858761262499</v>
      </c>
      <c r="J152" s="157">
        <f t="shared" si="28"/>
        <v>2.6939619775017296</v>
      </c>
      <c r="K152" s="157">
        <f t="shared" si="28"/>
        <v>2.3281126177683689</v>
      </c>
      <c r="L152" s="157">
        <f t="shared" si="28"/>
        <v>0.69739382602523192</v>
      </c>
      <c r="M152" s="157">
        <f t="shared" si="28"/>
        <v>0.6963358276528685</v>
      </c>
      <c r="N152" s="157">
        <f t="shared" si="28"/>
        <v>0.59049437067631905</v>
      </c>
      <c r="O152" s="157">
        <f t="shared" si="28"/>
        <v>0.56359831602315758</v>
      </c>
      <c r="P152" s="157">
        <f t="shared" si="28"/>
        <v>0.12485437151506376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RES_hhdet_emi!B$167</f>
        <v>4.0053202131683054</v>
      </c>
      <c r="C153" s="132">
        <f>RES_hhdet_emi!C$167</f>
        <v>4.1294806994948008</v>
      </c>
      <c r="D153" s="132">
        <f>RES_hhdet_emi!D$167</f>
        <v>5.3073724159787963</v>
      </c>
      <c r="E153" s="132">
        <f>RES_hhdet_emi!E$167</f>
        <v>5.852453821567158</v>
      </c>
      <c r="F153" s="132">
        <f>RES_hhdet_emi!F$167</f>
        <v>4.9303136799280374</v>
      </c>
      <c r="G153" s="132">
        <f>RES_hhdet_emi!G$167</f>
        <v>6.9164916480739791</v>
      </c>
      <c r="H153" s="132">
        <f>RES_hhdet_emi!H$167</f>
        <v>4.9827773514226417</v>
      </c>
      <c r="I153" s="132">
        <f>RES_hhdet_emi!I$167</f>
        <v>6.2402858761262499</v>
      </c>
      <c r="J153" s="132">
        <f>RES_hhdet_emi!J$167</f>
        <v>2.6939619775017296</v>
      </c>
      <c r="K153" s="132">
        <f>RES_hhdet_emi!K$167</f>
        <v>2.3281126177683689</v>
      </c>
      <c r="L153" s="132">
        <f>RES_hhdet_emi!L$167</f>
        <v>0.69739382602523192</v>
      </c>
      <c r="M153" s="132">
        <f>RES_hhdet_emi!M$167</f>
        <v>0.6963358276528685</v>
      </c>
      <c r="N153" s="132">
        <f>RES_hhdet_emi!N$167</f>
        <v>0.59049437067631905</v>
      </c>
      <c r="O153" s="132">
        <f>RES_hhdet_emi!O$167</f>
        <v>0.56359831602315758</v>
      </c>
      <c r="P153" s="132">
        <f>RES_hhdet_emi!P$167</f>
        <v>0.12485437151506376</v>
      </c>
      <c r="Q153" s="132">
        <f>RES_hhdet_emi!Q$167</f>
        <v>0</v>
      </c>
    </row>
    <row r="154" spans="1:17" ht="12" customHeight="1" x14ac:dyDescent="0.25">
      <c r="A154" s="167" t="s">
        <v>143</v>
      </c>
      <c r="B154" s="132">
        <f>SUM(B155:B156)</f>
        <v>0</v>
      </c>
      <c r="C154" s="132">
        <f t="shared" ref="C154:Q154" si="29">SUM(C155:C156)</f>
        <v>0</v>
      </c>
      <c r="D154" s="132">
        <f t="shared" si="29"/>
        <v>0</v>
      </c>
      <c r="E154" s="132">
        <f t="shared" si="29"/>
        <v>0</v>
      </c>
      <c r="F154" s="132">
        <f t="shared" si="29"/>
        <v>0</v>
      </c>
      <c r="G154" s="132">
        <f t="shared" si="29"/>
        <v>0</v>
      </c>
      <c r="H154" s="132">
        <f t="shared" si="29"/>
        <v>0</v>
      </c>
      <c r="I154" s="132">
        <f t="shared" si="29"/>
        <v>0</v>
      </c>
      <c r="J154" s="132">
        <f t="shared" si="29"/>
        <v>0</v>
      </c>
      <c r="K154" s="132">
        <f t="shared" si="29"/>
        <v>0</v>
      </c>
      <c r="L154" s="132">
        <f t="shared" si="29"/>
        <v>0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RES_hhdet_emi!B$169</f>
        <v>0</v>
      </c>
      <c r="C155" s="165">
        <f>RES_hhdet_emi!C$169</f>
        <v>0</v>
      </c>
      <c r="D155" s="165">
        <f>RES_hhdet_emi!D$169</f>
        <v>0</v>
      </c>
      <c r="E155" s="165">
        <f>RES_hhdet_emi!E$169</f>
        <v>0</v>
      </c>
      <c r="F155" s="165">
        <f>RES_hhdet_emi!F$169</f>
        <v>0</v>
      </c>
      <c r="G155" s="165">
        <f>RES_hhdet_emi!G$169</f>
        <v>0</v>
      </c>
      <c r="H155" s="165">
        <f>RES_hhdet_emi!H$169</f>
        <v>0</v>
      </c>
      <c r="I155" s="165">
        <f>RES_hhdet_emi!I$169</f>
        <v>0</v>
      </c>
      <c r="J155" s="165">
        <f>RES_hhdet_emi!J$169</f>
        <v>0</v>
      </c>
      <c r="K155" s="165">
        <f>RES_hhdet_emi!K$169</f>
        <v>0</v>
      </c>
      <c r="L155" s="165">
        <f>RES_hhdet_emi!L$169</f>
        <v>0</v>
      </c>
      <c r="M155" s="165">
        <f>RES_hhdet_emi!M$169</f>
        <v>0</v>
      </c>
      <c r="N155" s="165">
        <f>RES_hhdet_emi!N$169</f>
        <v>0</v>
      </c>
      <c r="O155" s="165">
        <f>RES_hhdet_emi!O$169</f>
        <v>0</v>
      </c>
      <c r="P155" s="165">
        <f>RES_hhdet_emi!P$169</f>
        <v>0</v>
      </c>
      <c r="Q155" s="165">
        <f>RES_hhdet_emi!Q$169</f>
        <v>0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2.9796260033918238</v>
      </c>
      <c r="C161" s="157">
        <f t="shared" ref="C161:Q161" si="31">SUM(C162:C163)</f>
        <v>1.8029710424943461</v>
      </c>
      <c r="D161" s="157">
        <f t="shared" si="31"/>
        <v>3.0764744158219623</v>
      </c>
      <c r="E161" s="157">
        <f t="shared" si="31"/>
        <v>3.7537669662854349</v>
      </c>
      <c r="F161" s="157">
        <f t="shared" si="31"/>
        <v>2.394403262917526</v>
      </c>
      <c r="G161" s="157">
        <f t="shared" si="31"/>
        <v>8.0797338438057285</v>
      </c>
      <c r="H161" s="157">
        <f t="shared" si="31"/>
        <v>4.2213708307833668</v>
      </c>
      <c r="I161" s="157">
        <f t="shared" si="31"/>
        <v>10.068460153893382</v>
      </c>
      <c r="J161" s="157">
        <f t="shared" si="31"/>
        <v>7.7340269652287752</v>
      </c>
      <c r="K161" s="157">
        <f t="shared" si="31"/>
        <v>15.911058947600488</v>
      </c>
      <c r="L161" s="157">
        <f t="shared" si="31"/>
        <v>18.347943314983389</v>
      </c>
      <c r="M161" s="157">
        <f t="shared" si="31"/>
        <v>18.572909757639376</v>
      </c>
      <c r="N161" s="157">
        <f t="shared" si="31"/>
        <v>17.687053645208632</v>
      </c>
      <c r="O161" s="157">
        <f t="shared" si="31"/>
        <v>19.533978159352486</v>
      </c>
      <c r="P161" s="157">
        <f t="shared" si="31"/>
        <v>18.370074776651837</v>
      </c>
      <c r="Q161" s="157">
        <f t="shared" si="31"/>
        <v>23.152327950705683</v>
      </c>
    </row>
    <row r="162" spans="1:17" ht="12" customHeight="1" x14ac:dyDescent="0.25">
      <c r="A162" s="23" t="s">
        <v>57</v>
      </c>
      <c r="B162" s="156">
        <f>RES_hhdet_emi!B$176</f>
        <v>2.9796260033918238</v>
      </c>
      <c r="C162" s="156">
        <f>RES_hhdet_emi!C$176</f>
        <v>1.8029710424943461</v>
      </c>
      <c r="D162" s="156">
        <f>RES_hhdet_emi!D$176</f>
        <v>3.0764744158219623</v>
      </c>
      <c r="E162" s="156">
        <f>RES_hhdet_emi!E$176</f>
        <v>3.7537669662854349</v>
      </c>
      <c r="F162" s="156">
        <f>RES_hhdet_emi!F$176</f>
        <v>2.394403262917526</v>
      </c>
      <c r="G162" s="156">
        <f>RES_hhdet_emi!G$176</f>
        <v>8.0797338438057285</v>
      </c>
      <c r="H162" s="156">
        <f>RES_hhdet_emi!H$176</f>
        <v>4.2213708307833668</v>
      </c>
      <c r="I162" s="156">
        <f>RES_hhdet_emi!I$176</f>
        <v>10.068460153893382</v>
      </c>
      <c r="J162" s="156">
        <f>RES_hhdet_emi!J$176</f>
        <v>7.7340269652287752</v>
      </c>
      <c r="K162" s="156">
        <f>RES_hhdet_emi!K$176</f>
        <v>15.911058947600488</v>
      </c>
      <c r="L162" s="156">
        <f>RES_hhdet_emi!L$176</f>
        <v>18.347943314983389</v>
      </c>
      <c r="M162" s="156">
        <f>RES_hhdet_emi!M$176</f>
        <v>18.572909757639376</v>
      </c>
      <c r="N162" s="156">
        <f>RES_hhdet_emi!N$176</f>
        <v>17.687053645208632</v>
      </c>
      <c r="O162" s="156">
        <f>RES_hhdet_emi!O$176</f>
        <v>19.533978159352486</v>
      </c>
      <c r="P162" s="156">
        <f>RES_hhdet_emi!P$176</f>
        <v>18.370074776651837</v>
      </c>
      <c r="Q162" s="156">
        <f>RES_hhdet_emi!Q$176</f>
        <v>23.152327950705683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11479.842108714276</v>
      </c>
      <c r="C165" s="168">
        <f t="shared" si="32"/>
        <v>10417.189935185861</v>
      </c>
      <c r="D165" s="168">
        <f t="shared" si="32"/>
        <v>10312.527242296715</v>
      </c>
      <c r="E165" s="168">
        <f t="shared" si="32"/>
        <v>12007.79969064662</v>
      </c>
      <c r="F165" s="168">
        <f t="shared" si="32"/>
        <v>10400.443208181467</v>
      </c>
      <c r="G165" s="168">
        <f t="shared" si="32"/>
        <v>13020.834207592643</v>
      </c>
      <c r="H165" s="168">
        <f t="shared" si="32"/>
        <v>10567.282732005335</v>
      </c>
      <c r="I165" s="168">
        <f t="shared" si="32"/>
        <v>13083.672281600693</v>
      </c>
      <c r="J165" s="168">
        <f t="shared" si="32"/>
        <v>10842.110419437731</v>
      </c>
      <c r="K165" s="168">
        <f t="shared" si="32"/>
        <v>13205.5910242187</v>
      </c>
      <c r="L165" s="168">
        <f t="shared" si="32"/>
        <v>10540.921681687905</v>
      </c>
      <c r="M165" s="168">
        <f t="shared" si="32"/>
        <v>10147.121684892547</v>
      </c>
      <c r="N165" s="168">
        <f t="shared" si="32"/>
        <v>10454.620228948381</v>
      </c>
      <c r="O165" s="168">
        <f t="shared" si="32"/>
        <v>9599.4133044371993</v>
      </c>
      <c r="P165" s="168">
        <f t="shared" si="32"/>
        <v>9198.2267128423464</v>
      </c>
      <c r="Q165" s="168">
        <f t="shared" si="32"/>
        <v>9428.3620378455998</v>
      </c>
    </row>
    <row r="166" spans="1:17" ht="12" customHeight="1" x14ac:dyDescent="0.25">
      <c r="A166" s="158" t="s">
        <v>65</v>
      </c>
      <c r="B166" s="157">
        <f t="shared" ref="B166:Q166" si="33">B167</f>
        <v>9190.4176292450084</v>
      </c>
      <c r="C166" s="157">
        <f t="shared" si="33"/>
        <v>7924.7834646329229</v>
      </c>
      <c r="D166" s="157">
        <f t="shared" si="33"/>
        <v>7671.5215785553737</v>
      </c>
      <c r="E166" s="157">
        <f t="shared" si="33"/>
        <v>9178.4398635140351</v>
      </c>
      <c r="F166" s="157">
        <f t="shared" si="33"/>
        <v>8238.0216253029266</v>
      </c>
      <c r="G166" s="157">
        <f t="shared" si="33"/>
        <v>9482.872879733568</v>
      </c>
      <c r="H166" s="157">
        <f t="shared" si="33"/>
        <v>7854.4591241313246</v>
      </c>
      <c r="I166" s="157">
        <f t="shared" si="33"/>
        <v>9613.1616564310807</v>
      </c>
      <c r="J166" s="157">
        <f t="shared" si="33"/>
        <v>8212.2217951636285</v>
      </c>
      <c r="K166" s="157">
        <f t="shared" si="33"/>
        <v>10198.636173403091</v>
      </c>
      <c r="L166" s="157">
        <f t="shared" si="33"/>
        <v>8030.1871529030886</v>
      </c>
      <c r="M166" s="157">
        <f t="shared" si="33"/>
        <v>7585.1939533371124</v>
      </c>
      <c r="N166" s="157">
        <f t="shared" si="33"/>
        <v>7792.3424077954096</v>
      </c>
      <c r="O166" s="157">
        <f t="shared" si="33"/>
        <v>7173.5913276356523</v>
      </c>
      <c r="P166" s="157">
        <f t="shared" si="33"/>
        <v>6724.6949161221764</v>
      </c>
      <c r="Q166" s="157">
        <f t="shared" si="33"/>
        <v>6998.3745842696435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9190.4176292450084</v>
      </c>
      <c r="C167" s="57">
        <f t="shared" si="34"/>
        <v>7924.7834646329229</v>
      </c>
      <c r="D167" s="57">
        <f t="shared" si="34"/>
        <v>7671.5215785553737</v>
      </c>
      <c r="E167" s="57">
        <f t="shared" si="34"/>
        <v>9178.4398635140351</v>
      </c>
      <c r="F167" s="57">
        <f t="shared" si="34"/>
        <v>8238.0216253029266</v>
      </c>
      <c r="G167" s="57">
        <f t="shared" si="34"/>
        <v>9482.872879733568</v>
      </c>
      <c r="H167" s="57">
        <f t="shared" si="34"/>
        <v>7854.4591241313246</v>
      </c>
      <c r="I167" s="57">
        <f t="shared" si="34"/>
        <v>9613.1616564310807</v>
      </c>
      <c r="J167" s="57">
        <f t="shared" si="34"/>
        <v>8212.2217951636285</v>
      </c>
      <c r="K167" s="57">
        <f t="shared" si="34"/>
        <v>10198.636173403091</v>
      </c>
      <c r="L167" s="57">
        <f t="shared" si="34"/>
        <v>8030.1871529030886</v>
      </c>
      <c r="M167" s="57">
        <f t="shared" si="34"/>
        <v>7585.1939533371124</v>
      </c>
      <c r="N167" s="57">
        <f t="shared" si="34"/>
        <v>7792.3424077954096</v>
      </c>
      <c r="O167" s="57">
        <f t="shared" si="34"/>
        <v>7173.5913276356523</v>
      </c>
      <c r="P167" s="57">
        <f t="shared" si="34"/>
        <v>6724.6949161221764</v>
      </c>
      <c r="Q167" s="57">
        <f t="shared" si="34"/>
        <v>6998.3745842696435</v>
      </c>
    </row>
    <row r="168" spans="1:17" ht="12" customHeight="1" x14ac:dyDescent="0.25">
      <c r="A168" s="158" t="s">
        <v>112</v>
      </c>
      <c r="B168" s="157">
        <f t="shared" ref="B168:Q168" si="35">B169</f>
        <v>8.0137950405694038</v>
      </c>
      <c r="C168" s="157">
        <f t="shared" si="35"/>
        <v>9.6864683219870749</v>
      </c>
      <c r="D168" s="157">
        <f t="shared" si="35"/>
        <v>11.022309243247514</v>
      </c>
      <c r="E168" s="157">
        <f t="shared" si="35"/>
        <v>12.634553856443169</v>
      </c>
      <c r="F168" s="157">
        <f t="shared" si="35"/>
        <v>14.361440939312965</v>
      </c>
      <c r="G168" s="157">
        <f t="shared" si="35"/>
        <v>15.771673287655293</v>
      </c>
      <c r="H168" s="157">
        <f t="shared" si="35"/>
        <v>17.923928945643922</v>
      </c>
      <c r="I168" s="157">
        <f t="shared" si="35"/>
        <v>20.158537425746889</v>
      </c>
      <c r="J168" s="157">
        <f t="shared" si="35"/>
        <v>23.901167552206076</v>
      </c>
      <c r="K168" s="157">
        <f t="shared" si="35"/>
        <v>24.75626372139428</v>
      </c>
      <c r="L168" s="157">
        <f t="shared" si="35"/>
        <v>25.669074772889207</v>
      </c>
      <c r="M168" s="157">
        <f t="shared" si="35"/>
        <v>27.09844932574029</v>
      </c>
      <c r="N168" s="157">
        <f t="shared" si="35"/>
        <v>30.605603241883227</v>
      </c>
      <c r="O168" s="157">
        <f t="shared" si="35"/>
        <v>33.845208353046417</v>
      </c>
      <c r="P168" s="157">
        <f t="shared" si="35"/>
        <v>35.85970182823052</v>
      </c>
      <c r="Q168" s="157">
        <f t="shared" si="35"/>
        <v>35.908454905807886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8.0137950405694038</v>
      </c>
      <c r="C169" s="156">
        <f t="shared" si="36"/>
        <v>9.6864683219870749</v>
      </c>
      <c r="D169" s="156">
        <f t="shared" si="36"/>
        <v>11.022309243247514</v>
      </c>
      <c r="E169" s="156">
        <f t="shared" si="36"/>
        <v>12.634553856443169</v>
      </c>
      <c r="F169" s="156">
        <f t="shared" si="36"/>
        <v>14.361440939312965</v>
      </c>
      <c r="G169" s="156">
        <f t="shared" si="36"/>
        <v>15.771673287655293</v>
      </c>
      <c r="H169" s="156">
        <f t="shared" si="36"/>
        <v>17.923928945643922</v>
      </c>
      <c r="I169" s="156">
        <f t="shared" si="36"/>
        <v>20.158537425746889</v>
      </c>
      <c r="J169" s="156">
        <f t="shared" si="36"/>
        <v>23.901167552206076</v>
      </c>
      <c r="K169" s="156">
        <f t="shared" si="36"/>
        <v>24.75626372139428</v>
      </c>
      <c r="L169" s="156">
        <f t="shared" si="36"/>
        <v>25.669074772889207</v>
      </c>
      <c r="M169" s="156">
        <f t="shared" si="36"/>
        <v>27.09844932574029</v>
      </c>
      <c r="N169" s="156">
        <f t="shared" si="36"/>
        <v>30.605603241883227</v>
      </c>
      <c r="O169" s="156">
        <f t="shared" si="36"/>
        <v>33.845208353046417</v>
      </c>
      <c r="P169" s="156">
        <f t="shared" si="36"/>
        <v>35.85970182823052</v>
      </c>
      <c r="Q169" s="156">
        <f t="shared" si="36"/>
        <v>35.908454905807886</v>
      </c>
    </row>
    <row r="170" spans="1:17" ht="12" customHeight="1" x14ac:dyDescent="0.25">
      <c r="A170" s="158" t="s">
        <v>63</v>
      </c>
      <c r="B170" s="157">
        <f t="shared" si="36"/>
        <v>1453.8972171439818</v>
      </c>
      <c r="C170" s="157">
        <f t="shared" si="36"/>
        <v>1612.4432350859033</v>
      </c>
      <c r="D170" s="157">
        <f t="shared" si="36"/>
        <v>1688.1586458954791</v>
      </c>
      <c r="E170" s="157">
        <f t="shared" si="36"/>
        <v>1756.8620070200882</v>
      </c>
      <c r="F170" s="157">
        <f t="shared" si="36"/>
        <v>1404.502007015552</v>
      </c>
      <c r="G170" s="157">
        <f t="shared" si="36"/>
        <v>1827.7945786267362</v>
      </c>
      <c r="H170" s="157">
        <f t="shared" si="36"/>
        <v>1583.1607489243515</v>
      </c>
      <c r="I170" s="157">
        <f t="shared" si="36"/>
        <v>2131.2452112343703</v>
      </c>
      <c r="J170" s="157">
        <f t="shared" si="36"/>
        <v>1729.3228708854344</v>
      </c>
      <c r="K170" s="157">
        <f t="shared" si="36"/>
        <v>1904.6309282018015</v>
      </c>
      <c r="L170" s="157">
        <f t="shared" si="36"/>
        <v>1501.6210447884396</v>
      </c>
      <c r="M170" s="157">
        <f t="shared" si="36"/>
        <v>1548.243702125402</v>
      </c>
      <c r="N170" s="157">
        <f t="shared" si="36"/>
        <v>1673.8916392767753</v>
      </c>
      <c r="O170" s="157">
        <f t="shared" si="36"/>
        <v>1409.1662364208562</v>
      </c>
      <c r="P170" s="157">
        <f t="shared" si="36"/>
        <v>1465.8153899254046</v>
      </c>
      <c r="Q170" s="157">
        <f t="shared" si="36"/>
        <v>1372.8435436730301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1589.3419825042633</v>
      </c>
      <c r="C171" s="132">
        <f t="shared" si="37"/>
        <v>1612.4432350859033</v>
      </c>
      <c r="D171" s="132">
        <f t="shared" si="37"/>
        <v>1858.5267260526923</v>
      </c>
      <c r="E171" s="132">
        <f t="shared" si="37"/>
        <v>1796.8009862833705</v>
      </c>
      <c r="F171" s="132">
        <f t="shared" si="37"/>
        <v>1417.5750852320764</v>
      </c>
      <c r="G171" s="132">
        <f t="shared" si="37"/>
        <v>1995.5546181635573</v>
      </c>
      <c r="H171" s="132">
        <f t="shared" si="37"/>
        <v>1719.6857640146036</v>
      </c>
      <c r="I171" s="132">
        <f t="shared" si="37"/>
        <v>2169.8482812458906</v>
      </c>
      <c r="J171" s="132">
        <f t="shared" si="37"/>
        <v>1779.5558500218162</v>
      </c>
      <c r="K171" s="132">
        <f t="shared" si="37"/>
        <v>1703.8467682603687</v>
      </c>
      <c r="L171" s="132">
        <f t="shared" si="37"/>
        <v>1698.673531558858</v>
      </c>
      <c r="M171" s="132">
        <f t="shared" si="37"/>
        <v>1711.2486916620032</v>
      </c>
      <c r="N171" s="132">
        <f t="shared" si="37"/>
        <v>1696.4730717924053</v>
      </c>
      <c r="O171" s="132">
        <f t="shared" si="37"/>
        <v>1685.2015535627668</v>
      </c>
      <c r="P171" s="132">
        <f t="shared" si="37"/>
        <v>1680.5288566862391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0</v>
      </c>
      <c r="C172" s="132">
        <f t="shared" si="38"/>
        <v>0</v>
      </c>
      <c r="D172" s="132">
        <f t="shared" si="38"/>
        <v>0</v>
      </c>
      <c r="E172" s="132">
        <f t="shared" si="38"/>
        <v>0</v>
      </c>
      <c r="F172" s="132">
        <f t="shared" si="38"/>
        <v>0</v>
      </c>
      <c r="G172" s="132">
        <f t="shared" si="38"/>
        <v>0</v>
      </c>
      <c r="H172" s="132">
        <f t="shared" si="38"/>
        <v>0</v>
      </c>
      <c r="I172" s="132">
        <f t="shared" si="38"/>
        <v>0</v>
      </c>
      <c r="J172" s="132">
        <f t="shared" si="38"/>
        <v>0</v>
      </c>
      <c r="K172" s="132">
        <f t="shared" si="38"/>
        <v>0</v>
      </c>
      <c r="L172" s="132">
        <f t="shared" si="38"/>
        <v>0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0</v>
      </c>
      <c r="C173" s="165">
        <f t="shared" si="39"/>
        <v>0</v>
      </c>
      <c r="D173" s="165">
        <f t="shared" si="39"/>
        <v>0</v>
      </c>
      <c r="E173" s="165">
        <f t="shared" si="39"/>
        <v>0</v>
      </c>
      <c r="F173" s="165">
        <f t="shared" si="39"/>
        <v>0</v>
      </c>
      <c r="G173" s="165">
        <f t="shared" si="39"/>
        <v>0</v>
      </c>
      <c r="H173" s="165">
        <f t="shared" si="39"/>
        <v>0</v>
      </c>
      <c r="I173" s="165">
        <f t="shared" si="39"/>
        <v>0</v>
      </c>
      <c r="J173" s="165">
        <f t="shared" si="39"/>
        <v>0</v>
      </c>
      <c r="K173" s="165">
        <f t="shared" si="39"/>
        <v>0</v>
      </c>
      <c r="L173" s="165">
        <f t="shared" si="39"/>
        <v>0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0</v>
      </c>
      <c r="C174" s="164">
        <f t="shared" si="39"/>
        <v>0</v>
      </c>
      <c r="D174" s="164">
        <f t="shared" si="39"/>
        <v>0</v>
      </c>
      <c r="E174" s="164">
        <f t="shared" si="39"/>
        <v>0</v>
      </c>
      <c r="F174" s="164">
        <f t="shared" si="39"/>
        <v>0</v>
      </c>
      <c r="G174" s="164">
        <f t="shared" si="39"/>
        <v>0</v>
      </c>
      <c r="H174" s="164">
        <f t="shared" si="39"/>
        <v>0</v>
      </c>
      <c r="I174" s="164">
        <f t="shared" si="39"/>
        <v>0</v>
      </c>
      <c r="J174" s="164">
        <f t="shared" si="39"/>
        <v>0</v>
      </c>
      <c r="K174" s="164">
        <f t="shared" si="39"/>
        <v>0</v>
      </c>
      <c r="L174" s="164">
        <f t="shared" si="39"/>
        <v>0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1280.5954133169846</v>
      </c>
      <c r="C175" s="162">
        <f t="shared" si="40"/>
        <v>0</v>
      </c>
      <c r="D175" s="162">
        <f t="shared" si="40"/>
        <v>1239.5191320685335</v>
      </c>
      <c r="E175" s="162">
        <f t="shared" si="40"/>
        <v>1539.7345111086688</v>
      </c>
      <c r="F175" s="162">
        <f t="shared" si="40"/>
        <v>1258.6399943781209</v>
      </c>
      <c r="G175" s="162">
        <f t="shared" si="40"/>
        <v>1438.0322571015763</v>
      </c>
      <c r="H175" s="162">
        <f t="shared" si="40"/>
        <v>1422.0369734805254</v>
      </c>
      <c r="I175" s="162">
        <f t="shared" si="40"/>
        <v>2109.520257463882</v>
      </c>
      <c r="J175" s="162">
        <f t="shared" si="40"/>
        <v>1721.6990191250197</v>
      </c>
      <c r="K175" s="162">
        <f t="shared" si="40"/>
        <v>1924.3602912808121</v>
      </c>
      <c r="L175" s="162">
        <f t="shared" si="40"/>
        <v>1497.9013644099239</v>
      </c>
      <c r="M175" s="162">
        <f t="shared" si="40"/>
        <v>1545.30790099248</v>
      </c>
      <c r="N175" s="162">
        <f t="shared" si="40"/>
        <v>1673.5569279885806</v>
      </c>
      <c r="O175" s="162">
        <f t="shared" si="40"/>
        <v>1405.3797860729587</v>
      </c>
      <c r="P175" s="162">
        <f t="shared" si="40"/>
        <v>1465.1438648560079</v>
      </c>
      <c r="Q175" s="162">
        <f t="shared" si="40"/>
        <v>1372.8435436730301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0</v>
      </c>
      <c r="C176" s="160">
        <f t="shared" si="41"/>
        <v>0</v>
      </c>
      <c r="D176" s="160">
        <f t="shared" si="41"/>
        <v>0</v>
      </c>
      <c r="E176" s="160">
        <f t="shared" si="41"/>
        <v>0</v>
      </c>
      <c r="F176" s="160">
        <f t="shared" si="41"/>
        <v>0</v>
      </c>
      <c r="G176" s="160">
        <f t="shared" si="41"/>
        <v>0</v>
      </c>
      <c r="H176" s="160">
        <f t="shared" si="41"/>
        <v>0</v>
      </c>
      <c r="I176" s="160">
        <f t="shared" si="41"/>
        <v>0</v>
      </c>
      <c r="J176" s="160">
        <f t="shared" si="41"/>
        <v>0</v>
      </c>
      <c r="K176" s="160">
        <f t="shared" si="41"/>
        <v>0</v>
      </c>
      <c r="L176" s="160">
        <f t="shared" si="41"/>
        <v>0</v>
      </c>
      <c r="M176" s="160">
        <f t="shared" si="41"/>
        <v>0</v>
      </c>
      <c r="N176" s="160">
        <f t="shared" si="41"/>
        <v>0</v>
      </c>
      <c r="O176" s="160">
        <f t="shared" si="41"/>
        <v>0</v>
      </c>
      <c r="P176" s="160">
        <f t="shared" si="41"/>
        <v>0</v>
      </c>
      <c r="Q176" s="160">
        <f t="shared" si="41"/>
        <v>0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0</v>
      </c>
      <c r="C177" s="156">
        <f t="shared" si="42"/>
        <v>0</v>
      </c>
      <c r="D177" s="156">
        <f t="shared" si="42"/>
        <v>0</v>
      </c>
      <c r="E177" s="156">
        <f t="shared" si="42"/>
        <v>0</v>
      </c>
      <c r="F177" s="156">
        <f t="shared" si="42"/>
        <v>0</v>
      </c>
      <c r="G177" s="156">
        <f t="shared" si="42"/>
        <v>0</v>
      </c>
      <c r="H177" s="156">
        <f t="shared" si="42"/>
        <v>0</v>
      </c>
      <c r="I177" s="156">
        <f t="shared" si="42"/>
        <v>0</v>
      </c>
      <c r="J177" s="156">
        <f t="shared" si="42"/>
        <v>0</v>
      </c>
      <c r="K177" s="156">
        <f t="shared" si="42"/>
        <v>0</v>
      </c>
      <c r="L177" s="156">
        <f t="shared" si="42"/>
        <v>0</v>
      </c>
      <c r="M177" s="156">
        <f t="shared" si="42"/>
        <v>0</v>
      </c>
      <c r="N177" s="156">
        <f t="shared" si="42"/>
        <v>0</v>
      </c>
      <c r="O177" s="156">
        <f t="shared" si="42"/>
        <v>0</v>
      </c>
      <c r="P177" s="156">
        <f t="shared" si="42"/>
        <v>0</v>
      </c>
      <c r="Q177" s="156">
        <f t="shared" si="42"/>
        <v>0</v>
      </c>
    </row>
    <row r="178" spans="1:17" ht="12" customHeight="1" x14ac:dyDescent="0.25">
      <c r="A178" s="159" t="s">
        <v>59</v>
      </c>
      <c r="B178" s="57">
        <f t="shared" si="42"/>
        <v>0</v>
      </c>
      <c r="C178" s="57">
        <f t="shared" si="42"/>
        <v>0</v>
      </c>
      <c r="D178" s="57">
        <f t="shared" si="42"/>
        <v>0</v>
      </c>
      <c r="E178" s="57">
        <f t="shared" si="42"/>
        <v>0</v>
      </c>
      <c r="F178" s="57">
        <f t="shared" si="42"/>
        <v>0</v>
      </c>
      <c r="G178" s="57">
        <f t="shared" si="42"/>
        <v>0</v>
      </c>
      <c r="H178" s="57">
        <f t="shared" si="42"/>
        <v>0</v>
      </c>
      <c r="I178" s="57">
        <f t="shared" si="42"/>
        <v>0</v>
      </c>
      <c r="J178" s="57">
        <f t="shared" si="42"/>
        <v>0</v>
      </c>
      <c r="K178" s="57">
        <f t="shared" si="42"/>
        <v>0</v>
      </c>
      <c r="L178" s="57">
        <f t="shared" si="42"/>
        <v>0</v>
      </c>
      <c r="M178" s="57">
        <f t="shared" si="42"/>
        <v>0</v>
      </c>
      <c r="N178" s="57">
        <f t="shared" si="42"/>
        <v>0</v>
      </c>
      <c r="O178" s="57">
        <f t="shared" si="42"/>
        <v>0</v>
      </c>
      <c r="P178" s="57">
        <f t="shared" si="42"/>
        <v>0</v>
      </c>
      <c r="Q178" s="57">
        <f t="shared" si="42"/>
        <v>0</v>
      </c>
    </row>
    <row r="179" spans="1:17" ht="12" customHeight="1" x14ac:dyDescent="0.25">
      <c r="A179" s="158" t="s">
        <v>62</v>
      </c>
      <c r="B179" s="157">
        <f t="shared" si="36"/>
        <v>827.51346728471583</v>
      </c>
      <c r="C179" s="157">
        <f t="shared" si="36"/>
        <v>870.27676714504719</v>
      </c>
      <c r="D179" s="157">
        <f t="shared" si="36"/>
        <v>941.82470860261537</v>
      </c>
      <c r="E179" s="157">
        <f t="shared" si="36"/>
        <v>1059.8632662560517</v>
      </c>
      <c r="F179" s="157">
        <f t="shared" si="36"/>
        <v>743.55813492367656</v>
      </c>
      <c r="G179" s="157">
        <f t="shared" si="36"/>
        <v>1694.3950759446832</v>
      </c>
      <c r="H179" s="157">
        <f t="shared" si="36"/>
        <v>1111.738930004014</v>
      </c>
      <c r="I179" s="157">
        <f t="shared" si="36"/>
        <v>1319.1068765094944</v>
      </c>
      <c r="J179" s="157">
        <f t="shared" si="36"/>
        <v>876.66458583646113</v>
      </c>
      <c r="K179" s="157">
        <f t="shared" si="36"/>
        <v>1077.5676588924141</v>
      </c>
      <c r="L179" s="157">
        <f t="shared" si="36"/>
        <v>983.44440922348826</v>
      </c>
      <c r="M179" s="157">
        <f t="shared" si="36"/>
        <v>986.58558010429351</v>
      </c>
      <c r="N179" s="157">
        <f t="shared" si="36"/>
        <v>957.78057863431252</v>
      </c>
      <c r="O179" s="157">
        <f t="shared" si="36"/>
        <v>982.81053202764519</v>
      </c>
      <c r="P179" s="157">
        <f t="shared" si="36"/>
        <v>971.85670496653506</v>
      </c>
      <c r="Q179" s="157">
        <f t="shared" si="36"/>
        <v>1021.2354549971192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979.71759806612556</v>
      </c>
      <c r="C180" s="156">
        <f t="shared" si="43"/>
        <v>1070.0621546710522</v>
      </c>
      <c r="D180" s="156">
        <f t="shared" si="43"/>
        <v>1029.324783053821</v>
      </c>
      <c r="E180" s="156">
        <f t="shared" si="43"/>
        <v>1190.5885288303348</v>
      </c>
      <c r="F180" s="156">
        <f t="shared" si="43"/>
        <v>741.43137249752385</v>
      </c>
      <c r="G180" s="156">
        <f t="shared" si="43"/>
        <v>1966.711077411378</v>
      </c>
      <c r="H180" s="156">
        <f t="shared" si="43"/>
        <v>1004.6993221274506</v>
      </c>
      <c r="I180" s="156">
        <f t="shared" si="43"/>
        <v>1550.1340508949509</v>
      </c>
      <c r="J180" s="156">
        <f t="shared" si="43"/>
        <v>814.98942916441683</v>
      </c>
      <c r="K180" s="156">
        <f t="shared" si="43"/>
        <v>1260.3173766893992</v>
      </c>
      <c r="L180" s="156">
        <f t="shared" si="43"/>
        <v>1079.6609112883691</v>
      </c>
      <c r="M180" s="156">
        <f t="shared" si="43"/>
        <v>1091.5999061369725</v>
      </c>
      <c r="N180" s="156">
        <f t="shared" si="43"/>
        <v>1048.7073343611155</v>
      </c>
      <c r="O180" s="156">
        <f t="shared" si="43"/>
        <v>1098.7294757650977</v>
      </c>
      <c r="P180" s="156">
        <f t="shared" si="43"/>
        <v>1103.0995274554098</v>
      </c>
      <c r="Q180" s="156">
        <f t="shared" si="43"/>
        <v>1152.2994917812714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507.92060538040971</v>
      </c>
      <c r="C181" s="57">
        <f t="shared" si="44"/>
        <v>486.04221478694149</v>
      </c>
      <c r="D181" s="57">
        <f t="shared" si="44"/>
        <v>666.9110521885691</v>
      </c>
      <c r="E181" s="57">
        <f t="shared" si="44"/>
        <v>473.92190038288453</v>
      </c>
      <c r="F181" s="57">
        <f t="shared" si="44"/>
        <v>755.81677284960324</v>
      </c>
      <c r="G181" s="57">
        <f t="shared" si="44"/>
        <v>377.46061792896376</v>
      </c>
      <c r="H181" s="57">
        <f t="shared" si="44"/>
        <v>1502.4778696923854</v>
      </c>
      <c r="I181" s="57">
        <f t="shared" si="44"/>
        <v>312.61421248458896</v>
      </c>
      <c r="J181" s="57">
        <f t="shared" si="44"/>
        <v>1169.4971360101506</v>
      </c>
      <c r="K181" s="57">
        <f t="shared" si="44"/>
        <v>206.07170805931483</v>
      </c>
      <c r="L181" s="57">
        <f t="shared" si="44"/>
        <v>666.90667516961173</v>
      </c>
      <c r="M181" s="57">
        <f t="shared" si="44"/>
        <v>688.08835723899153</v>
      </c>
      <c r="N181" s="57">
        <f t="shared" si="44"/>
        <v>737.61308243076905</v>
      </c>
      <c r="O181" s="57">
        <f t="shared" si="44"/>
        <v>685.71010078073471</v>
      </c>
      <c r="P181" s="57">
        <f t="shared" si="44"/>
        <v>667.2910833117287</v>
      </c>
      <c r="Q181" s="57">
        <f t="shared" si="44"/>
        <v>625.66816961540076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6947.2189072192014</v>
      </c>
      <c r="C183" s="168">
        <f t="shared" si="45"/>
        <v>6181.275411272929</v>
      </c>
      <c r="D183" s="168">
        <f t="shared" si="45"/>
        <v>6422.3469529583454</v>
      </c>
      <c r="E183" s="168">
        <f t="shared" si="45"/>
        <v>7526.0672100270976</v>
      </c>
      <c r="F183" s="168">
        <f t="shared" si="45"/>
        <v>6639.7370671734807</v>
      </c>
      <c r="G183" s="168">
        <f t="shared" si="45"/>
        <v>8298.4650746595471</v>
      </c>
      <c r="H183" s="168">
        <f t="shared" si="45"/>
        <v>7009.4659292550205</v>
      </c>
      <c r="I183" s="168">
        <f t="shared" si="45"/>
        <v>8754.0419261244388</v>
      </c>
      <c r="J183" s="168">
        <f t="shared" si="45"/>
        <v>7520.6711329236532</v>
      </c>
      <c r="K183" s="168">
        <f t="shared" si="45"/>
        <v>9161.573352291176</v>
      </c>
      <c r="L183" s="168">
        <f t="shared" si="45"/>
        <v>7401.7233683693148</v>
      </c>
      <c r="M183" s="168">
        <f t="shared" si="45"/>
        <v>7130.7255671188341</v>
      </c>
      <c r="N183" s="168">
        <f t="shared" si="45"/>
        <v>7382.278138135327</v>
      </c>
      <c r="O183" s="168">
        <f t="shared" si="45"/>
        <v>6773.5998371399119</v>
      </c>
      <c r="P183" s="168">
        <f t="shared" si="45"/>
        <v>6500.1225991114698</v>
      </c>
      <c r="Q183" s="168">
        <f t="shared" si="45"/>
        <v>6667.1678334796397</v>
      </c>
    </row>
    <row r="184" spans="1:17" ht="12" customHeight="1" x14ac:dyDescent="0.25">
      <c r="A184" s="158" t="s">
        <v>65</v>
      </c>
      <c r="B184" s="157">
        <f t="shared" ref="B184:Q184" si="46">B185</f>
        <v>5827.9197742904271</v>
      </c>
      <c r="C184" s="157">
        <f t="shared" si="46"/>
        <v>5025.3431480129684</v>
      </c>
      <c r="D184" s="157">
        <f t="shared" si="46"/>
        <v>5090.3361071282416</v>
      </c>
      <c r="E184" s="157">
        <f t="shared" si="46"/>
        <v>6130.4184203361065</v>
      </c>
      <c r="F184" s="157">
        <f t="shared" si="46"/>
        <v>5543.0777601044874</v>
      </c>
      <c r="G184" s="157">
        <f t="shared" si="46"/>
        <v>6518.3534449981862</v>
      </c>
      <c r="H184" s="157">
        <f t="shared" si="46"/>
        <v>5451.5371083997115</v>
      </c>
      <c r="I184" s="157">
        <f t="shared" si="46"/>
        <v>6788.5662295158163</v>
      </c>
      <c r="J184" s="157">
        <f t="shared" si="46"/>
        <v>5864.3826982713717</v>
      </c>
      <c r="K184" s="157">
        <f t="shared" si="46"/>
        <v>7336.494495643954</v>
      </c>
      <c r="L184" s="157">
        <f t="shared" si="46"/>
        <v>5817.1080531506668</v>
      </c>
      <c r="M184" s="157">
        <f t="shared" si="46"/>
        <v>5498.7526267837438</v>
      </c>
      <c r="N184" s="157">
        <f t="shared" si="46"/>
        <v>5652.2725629406132</v>
      </c>
      <c r="O184" s="157">
        <f t="shared" si="46"/>
        <v>5207.1330205415479</v>
      </c>
      <c r="P184" s="157">
        <f t="shared" si="46"/>
        <v>4886.7750887794709</v>
      </c>
      <c r="Q184" s="157">
        <f t="shared" si="46"/>
        <v>5098.7696721609909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5827.9197742904271</v>
      </c>
      <c r="C185" s="57">
        <f t="shared" si="47"/>
        <v>5025.3431480129684</v>
      </c>
      <c r="D185" s="57">
        <f t="shared" si="47"/>
        <v>5090.3361071282416</v>
      </c>
      <c r="E185" s="57">
        <f t="shared" si="47"/>
        <v>6130.4184203361065</v>
      </c>
      <c r="F185" s="57">
        <f t="shared" si="47"/>
        <v>5543.0777601044874</v>
      </c>
      <c r="G185" s="57">
        <f t="shared" si="47"/>
        <v>6518.3534449981862</v>
      </c>
      <c r="H185" s="57">
        <f t="shared" si="47"/>
        <v>5451.5371083997115</v>
      </c>
      <c r="I185" s="57">
        <f t="shared" si="47"/>
        <v>6788.5662295158163</v>
      </c>
      <c r="J185" s="57">
        <f t="shared" si="47"/>
        <v>5864.3826982713717</v>
      </c>
      <c r="K185" s="57">
        <f t="shared" si="47"/>
        <v>7336.494495643954</v>
      </c>
      <c r="L185" s="57">
        <f t="shared" si="47"/>
        <v>5817.1080531506668</v>
      </c>
      <c r="M185" s="57">
        <f t="shared" si="47"/>
        <v>5498.7526267837438</v>
      </c>
      <c r="N185" s="57">
        <f t="shared" si="47"/>
        <v>5652.2725629406132</v>
      </c>
      <c r="O185" s="57">
        <f t="shared" si="47"/>
        <v>5207.1330205415479</v>
      </c>
      <c r="P185" s="57">
        <f t="shared" si="47"/>
        <v>4886.7750887794709</v>
      </c>
      <c r="Q185" s="57">
        <f t="shared" si="47"/>
        <v>5098.7696721609909</v>
      </c>
    </row>
    <row r="186" spans="1:17" ht="12" customHeight="1" x14ac:dyDescent="0.25">
      <c r="A186" s="158" t="s">
        <v>112</v>
      </c>
      <c r="B186" s="157">
        <f t="shared" ref="B186:Q186" si="48">B187</f>
        <v>11.842318814606131</v>
      </c>
      <c r="C186" s="157">
        <f t="shared" si="48"/>
        <v>14.734702222512132</v>
      </c>
      <c r="D186" s="157">
        <f t="shared" si="48"/>
        <v>18.171177999581449</v>
      </c>
      <c r="E186" s="157">
        <f t="shared" si="48"/>
        <v>21.364430502781001</v>
      </c>
      <c r="F186" s="157">
        <f t="shared" si="48"/>
        <v>24.886287690413397</v>
      </c>
      <c r="G186" s="157">
        <f t="shared" si="48"/>
        <v>28.512408540459436</v>
      </c>
      <c r="H186" s="157">
        <f t="shared" si="48"/>
        <v>33.398019085350967</v>
      </c>
      <c r="I186" s="157">
        <f t="shared" si="48"/>
        <v>39.53403254009843</v>
      </c>
      <c r="J186" s="157">
        <f t="shared" si="48"/>
        <v>48.996344043600615</v>
      </c>
      <c r="K186" s="157">
        <f t="shared" si="48"/>
        <v>52.625223653630435</v>
      </c>
      <c r="L186" s="157">
        <f t="shared" si="48"/>
        <v>58.043311603773894</v>
      </c>
      <c r="M186" s="157">
        <f t="shared" si="48"/>
        <v>62.321917359839894</v>
      </c>
      <c r="N186" s="157">
        <f t="shared" si="48"/>
        <v>72.358288267793966</v>
      </c>
      <c r="O186" s="157">
        <f t="shared" si="48"/>
        <v>82.906158118981281</v>
      </c>
      <c r="P186" s="157">
        <f t="shared" si="48"/>
        <v>89.077790548476798</v>
      </c>
      <c r="Q186" s="157">
        <f t="shared" si="48"/>
        <v>93.380601000359988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11.842318814606131</v>
      </c>
      <c r="C187" s="156">
        <f t="shared" si="49"/>
        <v>14.734702222512132</v>
      </c>
      <c r="D187" s="156">
        <f t="shared" si="49"/>
        <v>18.171177999581449</v>
      </c>
      <c r="E187" s="156">
        <f t="shared" si="49"/>
        <v>21.364430502781001</v>
      </c>
      <c r="F187" s="156">
        <f t="shared" si="49"/>
        <v>24.886287690413397</v>
      </c>
      <c r="G187" s="156">
        <f t="shared" si="49"/>
        <v>28.512408540459436</v>
      </c>
      <c r="H187" s="156">
        <f t="shared" si="49"/>
        <v>33.398019085350967</v>
      </c>
      <c r="I187" s="156">
        <f t="shared" si="49"/>
        <v>39.53403254009843</v>
      </c>
      <c r="J187" s="156">
        <f t="shared" si="49"/>
        <v>48.996344043600615</v>
      </c>
      <c r="K187" s="156">
        <f t="shared" si="49"/>
        <v>52.625223653630435</v>
      </c>
      <c r="L187" s="156">
        <f t="shared" si="49"/>
        <v>58.043311603773894</v>
      </c>
      <c r="M187" s="156">
        <f t="shared" si="49"/>
        <v>62.321917359839894</v>
      </c>
      <c r="N187" s="156">
        <f t="shared" si="49"/>
        <v>72.358288267793966</v>
      </c>
      <c r="O187" s="156">
        <f t="shared" si="49"/>
        <v>82.906158118981281</v>
      </c>
      <c r="P187" s="156">
        <f t="shared" si="49"/>
        <v>89.077790548476798</v>
      </c>
      <c r="Q187" s="156">
        <f t="shared" si="49"/>
        <v>93.380601000359988</v>
      </c>
    </row>
    <row r="188" spans="1:17" ht="12" customHeight="1" x14ac:dyDescent="0.25">
      <c r="A188" s="158" t="s">
        <v>63</v>
      </c>
      <c r="B188" s="157">
        <f t="shared" si="49"/>
        <v>721.62403288243331</v>
      </c>
      <c r="C188" s="157">
        <f t="shared" si="49"/>
        <v>737.75562230358673</v>
      </c>
      <c r="D188" s="157">
        <f t="shared" si="49"/>
        <v>860.54005758831806</v>
      </c>
      <c r="E188" s="157">
        <f t="shared" si="49"/>
        <v>893.30725514057724</v>
      </c>
      <c r="F188" s="157">
        <f t="shared" si="49"/>
        <v>710.79440657332975</v>
      </c>
      <c r="G188" s="157">
        <f t="shared" si="49"/>
        <v>988.12695586035886</v>
      </c>
      <c r="H188" s="157">
        <f t="shared" si="49"/>
        <v>913.66513621943864</v>
      </c>
      <c r="I188" s="157">
        <f t="shared" si="49"/>
        <v>1314.2140318391498</v>
      </c>
      <c r="J188" s="157">
        <f t="shared" si="49"/>
        <v>1136.0375123197061</v>
      </c>
      <c r="K188" s="157">
        <f t="shared" si="49"/>
        <v>1270.7373820568857</v>
      </c>
      <c r="L188" s="157">
        <f t="shared" si="49"/>
        <v>1020.1486325974889</v>
      </c>
      <c r="M188" s="157">
        <f t="shared" si="49"/>
        <v>1052.6939920198615</v>
      </c>
      <c r="N188" s="157">
        <f t="shared" si="49"/>
        <v>1140.1068698817555</v>
      </c>
      <c r="O188" s="157">
        <f t="shared" si="49"/>
        <v>961.84553284908702</v>
      </c>
      <c r="P188" s="157">
        <f t="shared" si="49"/>
        <v>1004.1332607112528</v>
      </c>
      <c r="Q188" s="157">
        <f t="shared" si="49"/>
        <v>946.03966237277859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712.38726723544767</v>
      </c>
      <c r="C189" s="132">
        <f t="shared" si="50"/>
        <v>737.75562230358673</v>
      </c>
      <c r="D189" s="132">
        <f t="shared" si="50"/>
        <v>876.0596554723794</v>
      </c>
      <c r="E189" s="132">
        <f t="shared" si="50"/>
        <v>870.23462107169075</v>
      </c>
      <c r="F189" s="132">
        <f t="shared" si="50"/>
        <v>699.6284986814112</v>
      </c>
      <c r="G189" s="132">
        <f t="shared" si="50"/>
        <v>998.70995124271474</v>
      </c>
      <c r="H189" s="132">
        <f t="shared" si="50"/>
        <v>878.27136642204539</v>
      </c>
      <c r="I189" s="132">
        <f t="shared" si="50"/>
        <v>1119.5315885915559</v>
      </c>
      <c r="J189" s="132">
        <f t="shared" si="50"/>
        <v>931.31332828553309</v>
      </c>
      <c r="K189" s="132">
        <f t="shared" si="50"/>
        <v>892.29228902327998</v>
      </c>
      <c r="L189" s="132">
        <f t="shared" si="50"/>
        <v>896.23046134279832</v>
      </c>
      <c r="M189" s="132">
        <f t="shared" si="50"/>
        <v>902.89453238097633</v>
      </c>
      <c r="N189" s="132">
        <f t="shared" si="50"/>
        <v>895.65393562536553</v>
      </c>
      <c r="O189" s="132">
        <f t="shared" si="50"/>
        <v>905.17611200054341</v>
      </c>
      <c r="P189" s="132">
        <f t="shared" si="50"/>
        <v>913.88881789563902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0</v>
      </c>
      <c r="C190" s="132">
        <f t="shared" si="51"/>
        <v>0</v>
      </c>
      <c r="D190" s="132">
        <f t="shared" si="51"/>
        <v>0</v>
      </c>
      <c r="E190" s="132">
        <f t="shared" si="51"/>
        <v>0</v>
      </c>
      <c r="F190" s="132">
        <f t="shared" si="51"/>
        <v>0</v>
      </c>
      <c r="G190" s="132">
        <f t="shared" si="51"/>
        <v>0</v>
      </c>
      <c r="H190" s="132">
        <f t="shared" si="51"/>
        <v>0</v>
      </c>
      <c r="I190" s="132">
        <f t="shared" si="51"/>
        <v>0</v>
      </c>
      <c r="J190" s="132">
        <f t="shared" si="51"/>
        <v>0</v>
      </c>
      <c r="K190" s="132">
        <f t="shared" si="51"/>
        <v>0</v>
      </c>
      <c r="L190" s="132">
        <f t="shared" si="51"/>
        <v>0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0</v>
      </c>
      <c r="C191" s="165">
        <f t="shared" si="51"/>
        <v>0</v>
      </c>
      <c r="D191" s="165">
        <f t="shared" si="51"/>
        <v>0</v>
      </c>
      <c r="E191" s="165">
        <f t="shared" si="51"/>
        <v>0</v>
      </c>
      <c r="F191" s="165">
        <f t="shared" si="51"/>
        <v>0</v>
      </c>
      <c r="G191" s="165">
        <f t="shared" si="51"/>
        <v>0</v>
      </c>
      <c r="H191" s="165">
        <f t="shared" si="51"/>
        <v>0</v>
      </c>
      <c r="I191" s="165">
        <f t="shared" si="51"/>
        <v>0</v>
      </c>
      <c r="J191" s="165">
        <f t="shared" si="51"/>
        <v>0</v>
      </c>
      <c r="K191" s="165">
        <f t="shared" si="51"/>
        <v>0</v>
      </c>
      <c r="L191" s="165">
        <f t="shared" si="51"/>
        <v>0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0</v>
      </c>
      <c r="C192" s="164">
        <f t="shared" si="51"/>
        <v>0</v>
      </c>
      <c r="D192" s="164">
        <f t="shared" si="51"/>
        <v>0</v>
      </c>
      <c r="E192" s="164">
        <f t="shared" si="51"/>
        <v>0</v>
      </c>
      <c r="F192" s="164">
        <f t="shared" si="51"/>
        <v>0</v>
      </c>
      <c r="G192" s="164">
        <f t="shared" si="51"/>
        <v>0</v>
      </c>
      <c r="H192" s="164">
        <f t="shared" si="51"/>
        <v>0</v>
      </c>
      <c r="I192" s="164">
        <f t="shared" si="51"/>
        <v>0</v>
      </c>
      <c r="J192" s="164">
        <f t="shared" si="51"/>
        <v>0</v>
      </c>
      <c r="K192" s="164">
        <f t="shared" si="51"/>
        <v>0</v>
      </c>
      <c r="L192" s="164">
        <f t="shared" si="51"/>
        <v>0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733.44248997741158</v>
      </c>
      <c r="C193" s="162">
        <f t="shared" si="52"/>
        <v>0</v>
      </c>
      <c r="D193" s="162">
        <f t="shared" si="52"/>
        <v>819.67145800634262</v>
      </c>
      <c r="E193" s="162">
        <f t="shared" si="52"/>
        <v>1018.7411884024492</v>
      </c>
      <c r="F193" s="162">
        <f t="shared" si="52"/>
        <v>835.37729141989666</v>
      </c>
      <c r="G193" s="162">
        <f t="shared" si="52"/>
        <v>963.53914066726725</v>
      </c>
      <c r="H193" s="162">
        <f t="shared" si="52"/>
        <v>955.43607331236421</v>
      </c>
      <c r="I193" s="162">
        <f t="shared" si="52"/>
        <v>1423.7770038571136</v>
      </c>
      <c r="J193" s="162">
        <f t="shared" si="52"/>
        <v>1167.1084712331883</v>
      </c>
      <c r="K193" s="162">
        <f t="shared" si="52"/>
        <v>1307.9239840682592</v>
      </c>
      <c r="L193" s="162">
        <f t="shared" si="52"/>
        <v>1022.4877859759215</v>
      </c>
      <c r="M193" s="162">
        <f t="shared" si="52"/>
        <v>1055.3919549752852</v>
      </c>
      <c r="N193" s="162">
        <f t="shared" si="52"/>
        <v>1143.7302519002042</v>
      </c>
      <c r="O193" s="162">
        <f t="shared" si="52"/>
        <v>962.62288246691446</v>
      </c>
      <c r="P193" s="162">
        <f t="shared" si="52"/>
        <v>1004.4155038636673</v>
      </c>
      <c r="Q193" s="162">
        <f t="shared" si="52"/>
        <v>946.03966237277859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0</v>
      </c>
      <c r="C194" s="160">
        <f t="shared" si="53"/>
        <v>0</v>
      </c>
      <c r="D194" s="160">
        <f t="shared" si="53"/>
        <v>0</v>
      </c>
      <c r="E194" s="160">
        <f t="shared" si="53"/>
        <v>0</v>
      </c>
      <c r="F194" s="160">
        <f t="shared" si="53"/>
        <v>0</v>
      </c>
      <c r="G194" s="160">
        <f t="shared" si="53"/>
        <v>0</v>
      </c>
      <c r="H194" s="160">
        <f t="shared" si="53"/>
        <v>0</v>
      </c>
      <c r="I194" s="160">
        <f t="shared" si="53"/>
        <v>0</v>
      </c>
      <c r="J194" s="160">
        <f t="shared" si="53"/>
        <v>0</v>
      </c>
      <c r="K194" s="160">
        <f t="shared" si="53"/>
        <v>0</v>
      </c>
      <c r="L194" s="160">
        <f t="shared" si="53"/>
        <v>0</v>
      </c>
      <c r="M194" s="160">
        <f t="shared" si="53"/>
        <v>0</v>
      </c>
      <c r="N194" s="160">
        <f t="shared" si="53"/>
        <v>0</v>
      </c>
      <c r="O194" s="160">
        <f t="shared" si="53"/>
        <v>0</v>
      </c>
      <c r="P194" s="160">
        <f t="shared" si="53"/>
        <v>0</v>
      </c>
      <c r="Q194" s="160">
        <f t="shared" si="53"/>
        <v>0</v>
      </c>
    </row>
    <row r="195" spans="1:17" ht="12" customHeight="1" x14ac:dyDescent="0.25">
      <c r="A195" s="148" t="s">
        <v>60</v>
      </c>
      <c r="B195" s="156">
        <f t="shared" si="53"/>
        <v>0</v>
      </c>
      <c r="C195" s="156">
        <f t="shared" si="53"/>
        <v>0</v>
      </c>
      <c r="D195" s="156">
        <f t="shared" si="53"/>
        <v>0</v>
      </c>
      <c r="E195" s="156">
        <f t="shared" si="53"/>
        <v>0</v>
      </c>
      <c r="F195" s="156">
        <f t="shared" si="53"/>
        <v>0</v>
      </c>
      <c r="G195" s="156">
        <f t="shared" si="53"/>
        <v>0</v>
      </c>
      <c r="H195" s="156">
        <f t="shared" si="53"/>
        <v>0</v>
      </c>
      <c r="I195" s="156">
        <f t="shared" si="53"/>
        <v>0</v>
      </c>
      <c r="J195" s="156">
        <f t="shared" si="53"/>
        <v>0</v>
      </c>
      <c r="K195" s="156">
        <f t="shared" si="53"/>
        <v>0</v>
      </c>
      <c r="L195" s="156">
        <f t="shared" si="53"/>
        <v>0</v>
      </c>
      <c r="M195" s="156">
        <f t="shared" si="53"/>
        <v>0</v>
      </c>
      <c r="N195" s="156">
        <f t="shared" si="53"/>
        <v>0</v>
      </c>
      <c r="O195" s="156">
        <f t="shared" si="53"/>
        <v>0</v>
      </c>
      <c r="P195" s="156">
        <f t="shared" si="53"/>
        <v>0</v>
      </c>
      <c r="Q195" s="156">
        <f t="shared" si="53"/>
        <v>0</v>
      </c>
    </row>
    <row r="196" spans="1:17" ht="12" customHeight="1" x14ac:dyDescent="0.25">
      <c r="A196" s="159" t="s">
        <v>59</v>
      </c>
      <c r="B196" s="57">
        <f t="shared" si="53"/>
        <v>0</v>
      </c>
      <c r="C196" s="57">
        <f t="shared" si="53"/>
        <v>0</v>
      </c>
      <c r="D196" s="57">
        <f t="shared" si="53"/>
        <v>0</v>
      </c>
      <c r="E196" s="57">
        <f t="shared" si="53"/>
        <v>0</v>
      </c>
      <c r="F196" s="57">
        <f t="shared" si="53"/>
        <v>0</v>
      </c>
      <c r="G196" s="57">
        <f t="shared" si="53"/>
        <v>0</v>
      </c>
      <c r="H196" s="57">
        <f t="shared" si="53"/>
        <v>0</v>
      </c>
      <c r="I196" s="57">
        <f t="shared" si="53"/>
        <v>0</v>
      </c>
      <c r="J196" s="57">
        <f t="shared" si="53"/>
        <v>0</v>
      </c>
      <c r="K196" s="57">
        <f t="shared" si="53"/>
        <v>0</v>
      </c>
      <c r="L196" s="57">
        <f t="shared" si="53"/>
        <v>0</v>
      </c>
      <c r="M196" s="57">
        <f t="shared" si="53"/>
        <v>0</v>
      </c>
      <c r="N196" s="57">
        <f t="shared" si="53"/>
        <v>0</v>
      </c>
      <c r="O196" s="57">
        <f t="shared" si="53"/>
        <v>0</v>
      </c>
      <c r="P196" s="57">
        <f t="shared" si="53"/>
        <v>0</v>
      </c>
      <c r="Q196" s="57">
        <f t="shared" si="53"/>
        <v>0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385.83278123173466</v>
      </c>
      <c r="C197" s="157">
        <f t="shared" si="54"/>
        <v>403.4419387338624</v>
      </c>
      <c r="D197" s="157">
        <f t="shared" si="54"/>
        <v>453.29961024220529</v>
      </c>
      <c r="E197" s="157">
        <f t="shared" si="54"/>
        <v>480.97710404763245</v>
      </c>
      <c r="F197" s="157">
        <f t="shared" si="54"/>
        <v>360.97861280525012</v>
      </c>
      <c r="G197" s="157">
        <f t="shared" si="54"/>
        <v>763.47226526054294</v>
      </c>
      <c r="H197" s="157">
        <f t="shared" si="54"/>
        <v>610.86566555051968</v>
      </c>
      <c r="I197" s="157">
        <f t="shared" si="54"/>
        <v>611.72763222937499</v>
      </c>
      <c r="J197" s="157">
        <f t="shared" si="54"/>
        <v>471.25457828897498</v>
      </c>
      <c r="K197" s="157">
        <f t="shared" si="54"/>
        <v>501.71625093670639</v>
      </c>
      <c r="L197" s="157">
        <f t="shared" si="54"/>
        <v>506.42337101738445</v>
      </c>
      <c r="M197" s="157">
        <f t="shared" si="54"/>
        <v>516.95703095538875</v>
      </c>
      <c r="N197" s="157">
        <f t="shared" si="54"/>
        <v>517.54041704516521</v>
      </c>
      <c r="O197" s="157">
        <f t="shared" si="54"/>
        <v>521.71512563029466</v>
      </c>
      <c r="P197" s="157">
        <f t="shared" si="54"/>
        <v>520.13645907226953</v>
      </c>
      <c r="Q197" s="157">
        <f t="shared" si="54"/>
        <v>528.97789794550999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382.18870113488481</v>
      </c>
      <c r="C198" s="156">
        <f t="shared" si="55"/>
        <v>417.43219253648925</v>
      </c>
      <c r="D198" s="156">
        <f t="shared" si="55"/>
        <v>429.61824539901579</v>
      </c>
      <c r="E198" s="156">
        <f t="shared" si="55"/>
        <v>503.63726822366738</v>
      </c>
      <c r="F198" s="156">
        <f t="shared" si="55"/>
        <v>317.23878823796338</v>
      </c>
      <c r="G198" s="156">
        <f t="shared" si="55"/>
        <v>857.64389133954614</v>
      </c>
      <c r="H198" s="156">
        <f t="shared" si="55"/>
        <v>442.03877131100575</v>
      </c>
      <c r="I198" s="156">
        <f t="shared" si="55"/>
        <v>693.31169385134308</v>
      </c>
      <c r="J198" s="156">
        <f t="shared" si="55"/>
        <v>368.14349645484396</v>
      </c>
      <c r="K198" s="156">
        <f t="shared" si="55"/>
        <v>571.34391360555969</v>
      </c>
      <c r="L198" s="156">
        <f t="shared" si="55"/>
        <v>493.08832779129057</v>
      </c>
      <c r="M198" s="156">
        <f t="shared" si="55"/>
        <v>498.99207990163728</v>
      </c>
      <c r="N198" s="156">
        <f t="shared" si="55"/>
        <v>479.64547373512607</v>
      </c>
      <c r="O198" s="156">
        <f t="shared" si="55"/>
        <v>504.0490564911795</v>
      </c>
      <c r="P198" s="156">
        <f t="shared" si="55"/>
        <v>506.45975937916722</v>
      </c>
      <c r="Q198" s="156">
        <f t="shared" si="55"/>
        <v>532.20616471740561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393.48449200450818</v>
      </c>
      <c r="C199" s="57">
        <f t="shared" si="56"/>
        <v>376.53537177320862</v>
      </c>
      <c r="D199" s="57">
        <f t="shared" si="56"/>
        <v>527.70332519614783</v>
      </c>
      <c r="E199" s="57">
        <f t="shared" si="56"/>
        <v>379.40891985162608</v>
      </c>
      <c r="F199" s="57">
        <f t="shared" si="56"/>
        <v>613.09453591936779</v>
      </c>
      <c r="G199" s="57">
        <f t="shared" si="56"/>
        <v>308.05334502504292</v>
      </c>
      <c r="H199" s="57">
        <f t="shared" si="56"/>
        <v>1227.1538130379522</v>
      </c>
      <c r="I199" s="57">
        <f t="shared" si="56"/>
        <v>256.29862374890894</v>
      </c>
      <c r="J199" s="57">
        <f t="shared" si="56"/>
        <v>960.82416633580726</v>
      </c>
      <c r="K199" s="57">
        <f t="shared" si="56"/>
        <v>169.67619739589699</v>
      </c>
      <c r="L199" s="57">
        <f t="shared" si="56"/>
        <v>550.2936456138558</v>
      </c>
      <c r="M199" s="57">
        <f t="shared" si="56"/>
        <v>568.02137808824739</v>
      </c>
      <c r="N199" s="57">
        <f t="shared" si="56"/>
        <v>609.29816998220554</v>
      </c>
      <c r="O199" s="57">
        <f t="shared" si="56"/>
        <v>566.9932880293286</v>
      </c>
      <c r="P199" s="57">
        <f t="shared" si="56"/>
        <v>551.87497600769234</v>
      </c>
      <c r="Q199" s="57">
        <f t="shared" si="56"/>
        <v>519.23459417752167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353.47129277668785</v>
      </c>
      <c r="C201" s="168">
        <f t="shared" si="57"/>
        <v>526.29983516582206</v>
      </c>
      <c r="D201" s="168">
        <f t="shared" si="57"/>
        <v>483.44175019033321</v>
      </c>
      <c r="E201" s="168">
        <f t="shared" si="57"/>
        <v>565.9707057003825</v>
      </c>
      <c r="F201" s="168">
        <f t="shared" si="57"/>
        <v>439.13171120177236</v>
      </c>
      <c r="G201" s="168">
        <f t="shared" si="57"/>
        <v>687.23823343933395</v>
      </c>
      <c r="H201" s="168">
        <f t="shared" si="57"/>
        <v>390.68501134199278</v>
      </c>
      <c r="I201" s="168">
        <f t="shared" si="57"/>
        <v>463.9757049792214</v>
      </c>
      <c r="J201" s="168">
        <f t="shared" si="57"/>
        <v>206.22938678395144</v>
      </c>
      <c r="K201" s="168">
        <f t="shared" si="57"/>
        <v>271.34356222096557</v>
      </c>
      <c r="L201" s="168">
        <f t="shared" si="57"/>
        <v>195.26869749019443</v>
      </c>
      <c r="M201" s="168">
        <f t="shared" si="57"/>
        <v>190.34549588861586</v>
      </c>
      <c r="N201" s="168">
        <f t="shared" si="57"/>
        <v>174.25609945642495</v>
      </c>
      <c r="O201" s="168">
        <f t="shared" si="57"/>
        <v>184.75093742876251</v>
      </c>
      <c r="P201" s="168">
        <f t="shared" si="57"/>
        <v>176.34035533425089</v>
      </c>
      <c r="Q201" s="168">
        <f t="shared" si="57"/>
        <v>196.64779335546507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202.6881338580186</v>
      </c>
      <c r="C206" s="157">
        <f t="shared" si="62"/>
        <v>366.34853615106465</v>
      </c>
      <c r="D206" s="157">
        <f t="shared" si="62"/>
        <v>306.04154168947042</v>
      </c>
      <c r="E206" s="157">
        <f t="shared" si="62"/>
        <v>344.80962832540848</v>
      </c>
      <c r="F206" s="157">
        <f t="shared" si="62"/>
        <v>295.58235491175282</v>
      </c>
      <c r="G206" s="157">
        <f t="shared" si="62"/>
        <v>316.96492590046188</v>
      </c>
      <c r="H206" s="157">
        <f t="shared" si="62"/>
        <v>211.50207357793801</v>
      </c>
      <c r="I206" s="157">
        <f t="shared" si="62"/>
        <v>177.53302634783074</v>
      </c>
      <c r="J206" s="157">
        <f t="shared" si="62"/>
        <v>53.277207109695034</v>
      </c>
      <c r="K206" s="157">
        <f t="shared" si="62"/>
        <v>34.635255701871074</v>
      </c>
      <c r="L206" s="157">
        <f t="shared" si="62"/>
        <v>7.1502637646895657</v>
      </c>
      <c r="M206" s="157">
        <f t="shared" si="62"/>
        <v>6.8785458067316849</v>
      </c>
      <c r="N206" s="157">
        <f t="shared" si="62"/>
        <v>5.6297073160800384</v>
      </c>
      <c r="O206" s="157">
        <f t="shared" si="62"/>
        <v>5.1809887299659643</v>
      </c>
      <c r="P206" s="157">
        <f t="shared" si="62"/>
        <v>1.1904270657983616</v>
      </c>
      <c r="Q206" s="157">
        <f t="shared" si="62"/>
        <v>0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361.09991103212275</v>
      </c>
      <c r="C207" s="132">
        <f t="shared" si="63"/>
        <v>366.34853615106465</v>
      </c>
      <c r="D207" s="132">
        <f t="shared" si="63"/>
        <v>422.2589240177258</v>
      </c>
      <c r="E207" s="132">
        <f t="shared" si="63"/>
        <v>408.23478108029849</v>
      </c>
      <c r="F207" s="132">
        <f t="shared" si="63"/>
        <v>322.07431930546363</v>
      </c>
      <c r="G207" s="132">
        <f t="shared" si="63"/>
        <v>453.39178289570492</v>
      </c>
      <c r="H207" s="132">
        <f t="shared" si="63"/>
        <v>390.714134040825</v>
      </c>
      <c r="I207" s="132">
        <f t="shared" si="63"/>
        <v>492.99145806021886</v>
      </c>
      <c r="J207" s="132">
        <f t="shared" si="63"/>
        <v>404.31667079419623</v>
      </c>
      <c r="K207" s="132">
        <f t="shared" si="63"/>
        <v>387.11550012776343</v>
      </c>
      <c r="L207" s="132">
        <f t="shared" si="63"/>
        <v>385.94013615120758</v>
      </c>
      <c r="M207" s="132">
        <f t="shared" si="63"/>
        <v>388.79722370344427</v>
      </c>
      <c r="N207" s="132">
        <f t="shared" si="63"/>
        <v>385.44018973650077</v>
      </c>
      <c r="O207" s="132">
        <f t="shared" si="63"/>
        <v>382.87929077660158</v>
      </c>
      <c r="P207" s="132">
        <f t="shared" si="63"/>
        <v>381.81764989316139</v>
      </c>
      <c r="Q207" s="132">
        <f t="shared" si="63"/>
        <v>0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0</v>
      </c>
      <c r="C208" s="132">
        <f t="shared" si="64"/>
        <v>0</v>
      </c>
      <c r="D208" s="132">
        <f t="shared" si="64"/>
        <v>0</v>
      </c>
      <c r="E208" s="132">
        <f t="shared" si="64"/>
        <v>0</v>
      </c>
      <c r="F208" s="132">
        <f t="shared" si="64"/>
        <v>0</v>
      </c>
      <c r="G208" s="132">
        <f t="shared" si="64"/>
        <v>0</v>
      </c>
      <c r="H208" s="132">
        <f t="shared" si="64"/>
        <v>0</v>
      </c>
      <c r="I208" s="132">
        <f t="shared" si="64"/>
        <v>0</v>
      </c>
      <c r="J208" s="132">
        <f t="shared" si="64"/>
        <v>0</v>
      </c>
      <c r="K208" s="132">
        <f t="shared" si="64"/>
        <v>0</v>
      </c>
      <c r="L208" s="132">
        <f t="shared" si="64"/>
        <v>0</v>
      </c>
      <c r="M208" s="132">
        <f t="shared" si="64"/>
        <v>0</v>
      </c>
      <c r="N208" s="132">
        <f t="shared" si="64"/>
        <v>0</v>
      </c>
      <c r="O208" s="132">
        <f t="shared" si="64"/>
        <v>0</v>
      </c>
      <c r="P208" s="132">
        <f t="shared" si="64"/>
        <v>0</v>
      </c>
      <c r="Q208" s="132">
        <f t="shared" si="64"/>
        <v>0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0</v>
      </c>
      <c r="C209" s="165">
        <f t="shared" si="65"/>
        <v>0</v>
      </c>
      <c r="D209" s="165">
        <f t="shared" si="65"/>
        <v>0</v>
      </c>
      <c r="E209" s="165">
        <f t="shared" si="65"/>
        <v>0</v>
      </c>
      <c r="F209" s="165">
        <f t="shared" si="65"/>
        <v>0</v>
      </c>
      <c r="G209" s="165">
        <f t="shared" si="65"/>
        <v>0</v>
      </c>
      <c r="H209" s="165">
        <f t="shared" si="65"/>
        <v>0</v>
      </c>
      <c r="I209" s="165">
        <f t="shared" si="65"/>
        <v>0</v>
      </c>
      <c r="J209" s="165">
        <f t="shared" si="65"/>
        <v>0</v>
      </c>
      <c r="K209" s="165">
        <f t="shared" si="65"/>
        <v>0</v>
      </c>
      <c r="L209" s="165">
        <f t="shared" si="65"/>
        <v>0</v>
      </c>
      <c r="M209" s="165">
        <f t="shared" si="65"/>
        <v>0</v>
      </c>
      <c r="N209" s="165">
        <f t="shared" si="65"/>
        <v>0</v>
      </c>
      <c r="O209" s="165">
        <f t="shared" si="65"/>
        <v>0</v>
      </c>
      <c r="P209" s="165">
        <f t="shared" si="65"/>
        <v>0</v>
      </c>
      <c r="Q209" s="165">
        <f t="shared" si="65"/>
        <v>0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150.78315891866927</v>
      </c>
      <c r="C215" s="157">
        <f t="shared" si="71"/>
        <v>159.95129901475747</v>
      </c>
      <c r="D215" s="157">
        <f t="shared" si="71"/>
        <v>177.40020850086279</v>
      </c>
      <c r="E215" s="157">
        <f t="shared" si="71"/>
        <v>221.16107737497407</v>
      </c>
      <c r="F215" s="157">
        <f t="shared" si="71"/>
        <v>143.54935629001955</v>
      </c>
      <c r="G215" s="157">
        <f t="shared" si="71"/>
        <v>370.27330753887213</v>
      </c>
      <c r="H215" s="157">
        <f t="shared" si="71"/>
        <v>179.1829377640548</v>
      </c>
      <c r="I215" s="157">
        <f t="shared" si="71"/>
        <v>286.44267863139066</v>
      </c>
      <c r="J215" s="157">
        <f t="shared" si="71"/>
        <v>152.9521796742564</v>
      </c>
      <c r="K215" s="157">
        <f t="shared" si="71"/>
        <v>236.70830651909449</v>
      </c>
      <c r="L215" s="157">
        <f t="shared" si="71"/>
        <v>188.11843372550487</v>
      </c>
      <c r="M215" s="157">
        <f t="shared" si="71"/>
        <v>183.46695008188416</v>
      </c>
      <c r="N215" s="157">
        <f t="shared" si="71"/>
        <v>168.6263921403449</v>
      </c>
      <c r="O215" s="157">
        <f t="shared" si="71"/>
        <v>179.56994869879654</v>
      </c>
      <c r="P215" s="157">
        <f t="shared" si="71"/>
        <v>175.14992826845253</v>
      </c>
      <c r="Q215" s="157">
        <f t="shared" si="71"/>
        <v>196.64779335546507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222.59270905362496</v>
      </c>
      <c r="C216" s="156">
        <f t="shared" si="72"/>
        <v>243.11907261250622</v>
      </c>
      <c r="D216" s="156">
        <f t="shared" si="72"/>
        <v>233.86350557369536</v>
      </c>
      <c r="E216" s="156">
        <f t="shared" si="72"/>
        <v>270.50277194533652</v>
      </c>
      <c r="F216" s="156">
        <f t="shared" si="72"/>
        <v>168.45386681564133</v>
      </c>
      <c r="G216" s="156">
        <f t="shared" si="72"/>
        <v>446.83850480067076</v>
      </c>
      <c r="H216" s="156">
        <f t="shared" si="72"/>
        <v>228.26857896411434</v>
      </c>
      <c r="I216" s="156">
        <f t="shared" si="72"/>
        <v>352.1918341224773</v>
      </c>
      <c r="J216" s="156">
        <f t="shared" si="72"/>
        <v>185.16632266876019</v>
      </c>
      <c r="K216" s="156">
        <f t="shared" si="72"/>
        <v>286.34522815391597</v>
      </c>
      <c r="L216" s="156">
        <f t="shared" si="72"/>
        <v>245.29991864733546</v>
      </c>
      <c r="M216" s="156">
        <f t="shared" si="72"/>
        <v>248.01246888831676</v>
      </c>
      <c r="N216" s="156">
        <f t="shared" si="72"/>
        <v>238.26723845792432</v>
      </c>
      <c r="O216" s="156">
        <f t="shared" si="72"/>
        <v>249.63231344458839</v>
      </c>
      <c r="P216" s="156">
        <f t="shared" si="72"/>
        <v>250.62519307272922</v>
      </c>
      <c r="Q216" s="156">
        <f t="shared" si="72"/>
        <v>261.80346869649316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274.60527381321788</v>
      </c>
      <c r="C219" s="184">
        <f>C165/RES_summary!C$19</f>
        <v>248.10164305763598</v>
      </c>
      <c r="D219" s="184">
        <f>D165/RES_summary!D$19</f>
        <v>244.76380505454955</v>
      </c>
      <c r="E219" s="184">
        <f>E165/RES_summary!E$19</f>
        <v>283.82714179711184</v>
      </c>
      <c r="F219" s="184">
        <f>F165/RES_summary!F$19</f>
        <v>244.47399709090931</v>
      </c>
      <c r="G219" s="184">
        <f>G165/RES_summary!G$19</f>
        <v>304.36604759555649</v>
      </c>
      <c r="H219" s="184">
        <f>H165/RES_summary!H$19</f>
        <v>245.81627597968472</v>
      </c>
      <c r="I219" s="184">
        <f>I165/RES_summary!I$19</f>
        <v>302.80928407369834</v>
      </c>
      <c r="J219" s="184">
        <f>J165/RES_summary!J$19</f>
        <v>249.47318107180755</v>
      </c>
      <c r="K219" s="184">
        <f>K165/RES_summary!K$19</f>
        <v>301.85877284671108</v>
      </c>
      <c r="L219" s="184">
        <f>L165/RES_summary!L$19</f>
        <v>239.46836639420891</v>
      </c>
      <c r="M219" s="184">
        <f>M165/RES_summary!M$19</f>
        <v>228.93060619259802</v>
      </c>
      <c r="N219" s="184">
        <f>N165/RES_summary!N$19</f>
        <v>234.40852531274396</v>
      </c>
      <c r="O219" s="184">
        <f>O165/RES_summary!O$19</f>
        <v>213.60887399540584</v>
      </c>
      <c r="P219" s="184">
        <f>P165/RES_summary!P$19</f>
        <v>203.13649497940895</v>
      </c>
      <c r="Q219" s="184">
        <f>Q165/RES_summary!Q$19</f>
        <v>206.6454551292654</v>
      </c>
    </row>
    <row r="220" spans="1:17" ht="12" customHeight="1" x14ac:dyDescent="0.25">
      <c r="A220" s="158" t="s">
        <v>65</v>
      </c>
      <c r="B220" s="178">
        <f>B166/RES_summary!B$19</f>
        <v>219.84075439686555</v>
      </c>
      <c r="C220" s="178">
        <f>C166/RES_summary!C$19</f>
        <v>188.74109147327681</v>
      </c>
      <c r="D220" s="178">
        <f>D166/RES_summary!D$19</f>
        <v>182.08056745041969</v>
      </c>
      <c r="E220" s="178">
        <f>E166/RES_summary!E$19</f>
        <v>216.94985090791246</v>
      </c>
      <c r="F220" s="178">
        <f>F166/RES_summary!F$19</f>
        <v>193.64387022226754</v>
      </c>
      <c r="G220" s="178">
        <f>G166/RES_summary!G$19</f>
        <v>221.6651016547446</v>
      </c>
      <c r="H220" s="178">
        <f>H166/RES_summary!H$19</f>
        <v>182.71053597164638</v>
      </c>
      <c r="I220" s="178">
        <f>I166/RES_summary!I$19</f>
        <v>222.48758117873686</v>
      </c>
      <c r="J220" s="178">
        <f>J166/RES_summary!J$19</f>
        <v>188.96036063548473</v>
      </c>
      <c r="K220" s="178">
        <f>K166/RES_summary!K$19</f>
        <v>233.12457536868737</v>
      </c>
      <c r="L220" s="178">
        <f>L166/RES_summary!L$19</f>
        <v>182.42956900876456</v>
      </c>
      <c r="M220" s="178">
        <f>M166/RES_summary!M$19</f>
        <v>171.13060272168033</v>
      </c>
      <c r="N220" s="178">
        <f>N166/RES_summary!N$19</f>
        <v>174.71619748420201</v>
      </c>
      <c r="O220" s="178">
        <f>O166/RES_summary!O$19</f>
        <v>159.62879369837691</v>
      </c>
      <c r="P220" s="178">
        <f>P166/RES_summary!P$19</f>
        <v>148.51025069426581</v>
      </c>
      <c r="Q220" s="178">
        <f>Q166/RES_summary!Q$19</f>
        <v>153.38637775326026</v>
      </c>
    </row>
    <row r="221" spans="1:17" ht="12" customHeight="1" x14ac:dyDescent="0.25">
      <c r="A221" s="23" t="s">
        <v>60</v>
      </c>
      <c r="B221" s="176">
        <f>B167/RES_summary!B$19</f>
        <v>219.84075439686555</v>
      </c>
      <c r="C221" s="176">
        <f>C167/RES_summary!C$19</f>
        <v>188.74109147327681</v>
      </c>
      <c r="D221" s="176">
        <f>D167/RES_summary!D$19</f>
        <v>182.08056745041969</v>
      </c>
      <c r="E221" s="176">
        <f>E167/RES_summary!E$19</f>
        <v>216.94985090791246</v>
      </c>
      <c r="F221" s="176">
        <f>F167/RES_summary!F$19</f>
        <v>193.64387022226754</v>
      </c>
      <c r="G221" s="176">
        <f>G167/RES_summary!G$19</f>
        <v>221.6651016547446</v>
      </c>
      <c r="H221" s="176">
        <f>H167/RES_summary!H$19</f>
        <v>182.71053597164638</v>
      </c>
      <c r="I221" s="176">
        <f>I167/RES_summary!I$19</f>
        <v>222.48758117873686</v>
      </c>
      <c r="J221" s="176">
        <f>J167/RES_summary!J$19</f>
        <v>188.96036063548473</v>
      </c>
      <c r="K221" s="176">
        <f>K167/RES_summary!K$19</f>
        <v>233.12457536868737</v>
      </c>
      <c r="L221" s="176">
        <f>L167/RES_summary!L$19</f>
        <v>182.42956900876456</v>
      </c>
      <c r="M221" s="176">
        <f>M167/RES_summary!M$19</f>
        <v>171.13060272168033</v>
      </c>
      <c r="N221" s="176">
        <f>N167/RES_summary!N$19</f>
        <v>174.71619748420201</v>
      </c>
      <c r="O221" s="176">
        <f>O167/RES_summary!O$19</f>
        <v>159.62879369837691</v>
      </c>
      <c r="P221" s="176">
        <f>P167/RES_summary!P$19</f>
        <v>148.51025069426581</v>
      </c>
      <c r="Q221" s="176">
        <f>Q167/RES_summary!Q$19</f>
        <v>153.38637775326026</v>
      </c>
    </row>
    <row r="222" spans="1:17" ht="12" customHeight="1" x14ac:dyDescent="0.25">
      <c r="A222" s="158" t="s">
        <v>112</v>
      </c>
      <c r="B222" s="178">
        <f>B168/RES_summary!B$19</f>
        <v>0.19169517843177336</v>
      </c>
      <c r="C222" s="178">
        <f>C168/RES_summary!C$19</f>
        <v>0.23069836693611726</v>
      </c>
      <c r="D222" s="178">
        <f>D168/RES_summary!D$19</f>
        <v>0.26161020353962722</v>
      </c>
      <c r="E222" s="178">
        <f>E168/RES_summary!E$19</f>
        <v>0.29864166636201056</v>
      </c>
      <c r="F222" s="178">
        <f>F168/RES_summary!F$19</f>
        <v>0.33758165879478585</v>
      </c>
      <c r="G222" s="178">
        <f>G168/RES_summary!G$19</f>
        <v>0.36866776628895981</v>
      </c>
      <c r="H222" s="178">
        <f>H168/RES_summary!H$19</f>
        <v>0.41694668119346778</v>
      </c>
      <c r="I222" s="178">
        <f>I168/RES_summary!I$19</f>
        <v>0.46655038084739198</v>
      </c>
      <c r="J222" s="178">
        <f>J168/RES_summary!J$19</f>
        <v>0.54995753316523976</v>
      </c>
      <c r="K222" s="178">
        <f>K168/RES_summary!K$19</f>
        <v>0.56588874920513133</v>
      </c>
      <c r="L222" s="178">
        <f>L168/RES_summary!L$19</f>
        <v>0.58314932871508418</v>
      </c>
      <c r="M222" s="178">
        <f>M168/RES_summary!M$19</f>
        <v>0.61137183761749847</v>
      </c>
      <c r="N222" s="178">
        <f>N168/RES_summary!N$19</f>
        <v>0.68622428793460144</v>
      </c>
      <c r="O222" s="178">
        <f>O168/RES_summary!O$19</f>
        <v>0.75313319857707839</v>
      </c>
      <c r="P222" s="178">
        <f>P168/RES_summary!P$19</f>
        <v>0.79193679040582077</v>
      </c>
      <c r="Q222" s="178">
        <f>Q168/RES_summary!Q$19</f>
        <v>0.78702100929239793</v>
      </c>
    </row>
    <row r="223" spans="1:17" ht="12" customHeight="1" x14ac:dyDescent="0.25">
      <c r="A223" s="23" t="s">
        <v>60</v>
      </c>
      <c r="B223" s="177">
        <f>B169/RES_summary!B$19</f>
        <v>0.19169517843177336</v>
      </c>
      <c r="C223" s="177">
        <f>C169/RES_summary!C$19</f>
        <v>0.23069836693611726</v>
      </c>
      <c r="D223" s="177">
        <f>D169/RES_summary!D$19</f>
        <v>0.26161020353962722</v>
      </c>
      <c r="E223" s="177">
        <f>E169/RES_summary!E$19</f>
        <v>0.29864166636201056</v>
      </c>
      <c r="F223" s="177">
        <f>F169/RES_summary!F$19</f>
        <v>0.33758165879478585</v>
      </c>
      <c r="G223" s="177">
        <f>G169/RES_summary!G$19</f>
        <v>0.36866776628895981</v>
      </c>
      <c r="H223" s="177">
        <f>H169/RES_summary!H$19</f>
        <v>0.41694668119346778</v>
      </c>
      <c r="I223" s="177">
        <f>I169/RES_summary!I$19</f>
        <v>0.46655038084739198</v>
      </c>
      <c r="J223" s="177">
        <f>J169/RES_summary!J$19</f>
        <v>0.54995753316523976</v>
      </c>
      <c r="K223" s="177">
        <f>K169/RES_summary!K$19</f>
        <v>0.56588874920513133</v>
      </c>
      <c r="L223" s="177">
        <f>L169/RES_summary!L$19</f>
        <v>0.58314932871508418</v>
      </c>
      <c r="M223" s="177">
        <f>M169/RES_summary!M$19</f>
        <v>0.61137183761749847</v>
      </c>
      <c r="N223" s="177">
        <f>N169/RES_summary!N$19</f>
        <v>0.68622428793460144</v>
      </c>
      <c r="O223" s="177">
        <f>O169/RES_summary!O$19</f>
        <v>0.75313319857707839</v>
      </c>
      <c r="P223" s="177">
        <f>P169/RES_summary!P$19</f>
        <v>0.79193679040582077</v>
      </c>
      <c r="Q223" s="177">
        <f>Q169/RES_summary!Q$19</f>
        <v>0.78702100929239793</v>
      </c>
    </row>
    <row r="224" spans="1:17" ht="12" customHeight="1" x14ac:dyDescent="0.25">
      <c r="A224" s="158" t="s">
        <v>63</v>
      </c>
      <c r="B224" s="178">
        <f>B170/RES_summary!B$19</f>
        <v>34.778165033039272</v>
      </c>
      <c r="C224" s="178">
        <f>C170/RES_summary!C$19</f>
        <v>38.402853211953556</v>
      </c>
      <c r="D224" s="178">
        <f>D170/RES_summary!D$19</f>
        <v>40.067785907064341</v>
      </c>
      <c r="E224" s="178">
        <f>E170/RES_summary!E$19</f>
        <v>41.526768836164436</v>
      </c>
      <c r="F224" s="178">
        <f>F170/RES_summary!F$19</f>
        <v>33.014383397352745</v>
      </c>
      <c r="G224" s="178">
        <f>G170/RES_summary!G$19</f>
        <v>42.725266510866689</v>
      </c>
      <c r="H224" s="178">
        <f>H170/RES_summary!H$19</f>
        <v>36.827507075126896</v>
      </c>
      <c r="I224" s="178">
        <f>I170/RES_summary!I$19</f>
        <v>49.325665051006794</v>
      </c>
      <c r="J224" s="178">
        <f>J170/RES_summary!J$19</f>
        <v>39.791116398018879</v>
      </c>
      <c r="K224" s="178">
        <f>K170/RES_summary!K$19</f>
        <v>43.536828730988461</v>
      </c>
      <c r="L224" s="178">
        <f>L170/RES_summary!L$19</f>
        <v>34.113785245492124</v>
      </c>
      <c r="M224" s="178">
        <f>M170/RES_summary!M$19</f>
        <v>34.930138838203334</v>
      </c>
      <c r="N224" s="178">
        <f>N170/RES_summary!N$19</f>
        <v>37.531202674367158</v>
      </c>
      <c r="O224" s="178">
        <f>O170/RES_summary!O$19</f>
        <v>31.357167723475865</v>
      </c>
      <c r="P224" s="178">
        <f>P170/RES_summary!P$19</f>
        <v>32.371522239237272</v>
      </c>
      <c r="Q224" s="178">
        <f>Q170/RES_summary!Q$19</f>
        <v>30.089200835186748</v>
      </c>
    </row>
    <row r="225" spans="1:17" ht="12" customHeight="1" x14ac:dyDescent="0.25">
      <c r="A225" s="167" t="s">
        <v>144</v>
      </c>
      <c r="B225" s="183">
        <f>B171/RES_summary!B$19</f>
        <v>38.018091725941566</v>
      </c>
      <c r="C225" s="183">
        <f>C171/RES_summary!C$19</f>
        <v>38.402853211953556</v>
      </c>
      <c r="D225" s="183">
        <f>D171/RES_summary!D$19</f>
        <v>44.111405727828171</v>
      </c>
      <c r="E225" s="183">
        <f>E171/RES_summary!E$19</f>
        <v>42.470802432879204</v>
      </c>
      <c r="F225" s="183">
        <f>F171/RES_summary!F$19</f>
        <v>33.321680655931274</v>
      </c>
      <c r="G225" s="183">
        <f>G171/RES_summary!G$19</f>
        <v>46.64670958926196</v>
      </c>
      <c r="H225" s="183">
        <f>H171/RES_summary!H$19</f>
        <v>40.003353850373287</v>
      </c>
      <c r="I225" s="183">
        <f>I171/RES_summary!I$19</f>
        <v>50.219096783447377</v>
      </c>
      <c r="J225" s="183">
        <f>J171/RES_summary!J$19</f>
        <v>40.946959736175621</v>
      </c>
      <c r="K225" s="183">
        <f>K171/RES_summary!K$19</f>
        <v>38.947222706099126</v>
      </c>
      <c r="L225" s="183">
        <f>L171/RES_summary!L$19</f>
        <v>38.590418174356884</v>
      </c>
      <c r="M225" s="183">
        <f>M171/RES_summary!M$19</f>
        <v>38.60771679832488</v>
      </c>
      <c r="N225" s="183">
        <f>N171/RES_summary!N$19</f>
        <v>38.037512820457515</v>
      </c>
      <c r="O225" s="183">
        <f>O171/RES_summary!O$19</f>
        <v>37.499584078274665</v>
      </c>
      <c r="P225" s="183">
        <f>P171/RES_summary!P$19</f>
        <v>37.113321112467688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0</v>
      </c>
      <c r="C226" s="183">
        <f>C172/RES_summary!C$19</f>
        <v>0</v>
      </c>
      <c r="D226" s="183">
        <f>D172/RES_summary!D$19</f>
        <v>0</v>
      </c>
      <c r="E226" s="183">
        <f>E172/RES_summary!E$19</f>
        <v>0</v>
      </c>
      <c r="F226" s="183">
        <f>F172/RES_summary!F$19</f>
        <v>0</v>
      </c>
      <c r="G226" s="183">
        <f>G172/RES_summary!G$19</f>
        <v>0</v>
      </c>
      <c r="H226" s="183">
        <f>H172/RES_summary!H$19</f>
        <v>0</v>
      </c>
      <c r="I226" s="183">
        <f>I172/RES_summary!I$19</f>
        <v>0</v>
      </c>
      <c r="J226" s="183">
        <f>J172/RES_summary!J$19</f>
        <v>0</v>
      </c>
      <c r="K226" s="183">
        <f>K172/RES_summary!K$19</f>
        <v>0</v>
      </c>
      <c r="L226" s="183">
        <f>L172/RES_summary!L$19</f>
        <v>0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0</v>
      </c>
      <c r="C227" s="182">
        <f>C173/RES_summary!C$19</f>
        <v>0</v>
      </c>
      <c r="D227" s="182">
        <f>D173/RES_summary!D$19</f>
        <v>0</v>
      </c>
      <c r="E227" s="182">
        <f>E173/RES_summary!E$19</f>
        <v>0</v>
      </c>
      <c r="F227" s="182">
        <f>F173/RES_summary!F$19</f>
        <v>0</v>
      </c>
      <c r="G227" s="182">
        <f>G173/RES_summary!G$19</f>
        <v>0</v>
      </c>
      <c r="H227" s="182">
        <f>H173/RES_summary!H$19</f>
        <v>0</v>
      </c>
      <c r="I227" s="182">
        <f>I173/RES_summary!I$19</f>
        <v>0</v>
      </c>
      <c r="J227" s="182">
        <f>J173/RES_summary!J$19</f>
        <v>0</v>
      </c>
      <c r="K227" s="182">
        <f>K173/RES_summary!K$19</f>
        <v>0</v>
      </c>
      <c r="L227" s="182">
        <f>L173/RES_summary!L$19</f>
        <v>0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0</v>
      </c>
      <c r="C228" s="181">
        <f>C174/RES_summary!C$19</f>
        <v>0</v>
      </c>
      <c r="D228" s="181">
        <f>D174/RES_summary!D$19</f>
        <v>0</v>
      </c>
      <c r="E228" s="181">
        <f>E174/RES_summary!E$19</f>
        <v>0</v>
      </c>
      <c r="F228" s="181">
        <f>F174/RES_summary!F$19</f>
        <v>0</v>
      </c>
      <c r="G228" s="181">
        <f>G174/RES_summary!G$19</f>
        <v>0</v>
      </c>
      <c r="H228" s="181">
        <f>H174/RES_summary!H$19</f>
        <v>0</v>
      </c>
      <c r="I228" s="181">
        <f>I174/RES_summary!I$19</f>
        <v>0</v>
      </c>
      <c r="J228" s="181">
        <f>J174/RES_summary!J$19</f>
        <v>0</v>
      </c>
      <c r="K228" s="181">
        <f>K174/RES_summary!K$19</f>
        <v>0</v>
      </c>
      <c r="L228" s="181">
        <f>L174/RES_summary!L$19</f>
        <v>0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30.632673410283221</v>
      </c>
      <c r="C229" s="180">
        <f>C175/RES_summary!C$19</f>
        <v>0</v>
      </c>
      <c r="D229" s="180">
        <f>D175/RES_summary!D$19</f>
        <v>29.419502327097732</v>
      </c>
      <c r="E229" s="180">
        <f>E175/RES_summary!E$19</f>
        <v>36.394548266387126</v>
      </c>
      <c r="F229" s="180">
        <f>F175/RES_summary!F$19</f>
        <v>29.585734392746279</v>
      </c>
      <c r="G229" s="180">
        <f>G175/RES_summary!G$19</f>
        <v>33.614451073626405</v>
      </c>
      <c r="H229" s="180">
        <f>H175/RES_summary!H$19</f>
        <v>33.079443598843604</v>
      </c>
      <c r="I229" s="180">
        <f>I175/RES_summary!I$19</f>
        <v>48.822861437756181</v>
      </c>
      <c r="J229" s="180">
        <f>J175/RES_summary!J$19</f>
        <v>39.615694226770671</v>
      </c>
      <c r="K229" s="180">
        <f>K175/RES_summary!K$19</f>
        <v>43.987810539917355</v>
      </c>
      <c r="L229" s="180">
        <f>L175/RES_summary!L$19</f>
        <v>34.029281649824661</v>
      </c>
      <c r="M229" s="180">
        <f>M175/RES_summary!M$19</f>
        <v>34.863903825567057</v>
      </c>
      <c r="N229" s="180">
        <f>N175/RES_summary!N$19</f>
        <v>37.523697936963686</v>
      </c>
      <c r="O229" s="180">
        <f>O175/RES_summary!O$19</f>
        <v>31.272910553834048</v>
      </c>
      <c r="P229" s="180">
        <f>P175/RES_summary!P$19</f>
        <v>32.356692071081312</v>
      </c>
      <c r="Q229" s="180">
        <f>Q175/RES_summary!Q$19</f>
        <v>30.089200835186748</v>
      </c>
    </row>
    <row r="230" spans="1:17" ht="12" customHeight="1" x14ac:dyDescent="0.25">
      <c r="A230" s="161" t="s">
        <v>141</v>
      </c>
      <c r="B230" s="179">
        <f>B176/RES_summary!B$19</f>
        <v>0</v>
      </c>
      <c r="C230" s="179">
        <f>C176/RES_summary!C$19</f>
        <v>0</v>
      </c>
      <c r="D230" s="179">
        <f>D176/RES_summary!D$19</f>
        <v>0</v>
      </c>
      <c r="E230" s="179">
        <f>E176/RES_summary!E$19</f>
        <v>0</v>
      </c>
      <c r="F230" s="179">
        <f>F176/RES_summary!F$19</f>
        <v>0</v>
      </c>
      <c r="G230" s="179">
        <f>G176/RES_summary!G$19</f>
        <v>0</v>
      </c>
      <c r="H230" s="179">
        <f>H176/RES_summary!H$19</f>
        <v>0</v>
      </c>
      <c r="I230" s="179">
        <f>I176/RES_summary!I$19</f>
        <v>0</v>
      </c>
      <c r="J230" s="179">
        <f>J176/RES_summary!J$19</f>
        <v>0</v>
      </c>
      <c r="K230" s="179">
        <f>K176/RES_summary!K$19</f>
        <v>0</v>
      </c>
      <c r="L230" s="179">
        <f>L176/RES_summary!L$19</f>
        <v>0</v>
      </c>
      <c r="M230" s="179">
        <f>M176/RES_summary!M$19</f>
        <v>0</v>
      </c>
      <c r="N230" s="179">
        <f>N176/RES_summary!N$19</f>
        <v>0</v>
      </c>
      <c r="O230" s="179">
        <f>O176/RES_summary!O$19</f>
        <v>0</v>
      </c>
      <c r="P230" s="179">
        <f>P176/RES_summary!P$19</f>
        <v>0</v>
      </c>
      <c r="Q230" s="179">
        <f>Q176/RES_summary!Q$19</f>
        <v>0</v>
      </c>
    </row>
    <row r="231" spans="1:17" ht="12" customHeight="1" x14ac:dyDescent="0.25">
      <c r="A231" s="148" t="s">
        <v>60</v>
      </c>
      <c r="B231" s="177">
        <f>B177/RES_summary!B$19</f>
        <v>0</v>
      </c>
      <c r="C231" s="177">
        <f>C177/RES_summary!C$19</f>
        <v>0</v>
      </c>
      <c r="D231" s="177">
        <f>D177/RES_summary!D$19</f>
        <v>0</v>
      </c>
      <c r="E231" s="177">
        <f>E177/RES_summary!E$19</f>
        <v>0</v>
      </c>
      <c r="F231" s="177">
        <f>F177/RES_summary!F$19</f>
        <v>0</v>
      </c>
      <c r="G231" s="177">
        <f>G177/RES_summary!G$19</f>
        <v>0</v>
      </c>
      <c r="H231" s="177">
        <f>H177/RES_summary!H$19</f>
        <v>0</v>
      </c>
      <c r="I231" s="177">
        <f>I177/RES_summary!I$19</f>
        <v>0</v>
      </c>
      <c r="J231" s="177">
        <f>J177/RES_summary!J$19</f>
        <v>0</v>
      </c>
      <c r="K231" s="177">
        <f>K177/RES_summary!K$19</f>
        <v>0</v>
      </c>
      <c r="L231" s="177">
        <f>L177/RES_summary!L$19</f>
        <v>0</v>
      </c>
      <c r="M231" s="177">
        <f>M177/RES_summary!M$19</f>
        <v>0</v>
      </c>
      <c r="N231" s="177">
        <f>N177/RES_summary!N$19</f>
        <v>0</v>
      </c>
      <c r="O231" s="177">
        <f>O177/RES_summary!O$19</f>
        <v>0</v>
      </c>
      <c r="P231" s="177">
        <f>P177/RES_summary!P$19</f>
        <v>0</v>
      </c>
      <c r="Q231" s="177">
        <f>Q177/RES_summary!Q$19</f>
        <v>0</v>
      </c>
    </row>
    <row r="232" spans="1:17" ht="12" customHeight="1" x14ac:dyDescent="0.25">
      <c r="A232" s="159" t="s">
        <v>59</v>
      </c>
      <c r="B232" s="176">
        <f>B178/RES_summary!B$19</f>
        <v>0</v>
      </c>
      <c r="C232" s="176">
        <f>C178/RES_summary!C$19</f>
        <v>0</v>
      </c>
      <c r="D232" s="176">
        <f>D178/RES_summary!D$19</f>
        <v>0</v>
      </c>
      <c r="E232" s="176">
        <f>E178/RES_summary!E$19</f>
        <v>0</v>
      </c>
      <c r="F232" s="176">
        <f>F178/RES_summary!F$19</f>
        <v>0</v>
      </c>
      <c r="G232" s="176">
        <f>G178/RES_summary!G$19</f>
        <v>0</v>
      </c>
      <c r="H232" s="176">
        <f>H178/RES_summary!H$19</f>
        <v>0</v>
      </c>
      <c r="I232" s="176">
        <f>I178/RES_summary!I$19</f>
        <v>0</v>
      </c>
      <c r="J232" s="176">
        <f>J178/RES_summary!J$19</f>
        <v>0</v>
      </c>
      <c r="K232" s="176">
        <f>K178/RES_summary!K$19</f>
        <v>0</v>
      </c>
      <c r="L232" s="176">
        <f>L178/RES_summary!L$19</f>
        <v>0</v>
      </c>
      <c r="M232" s="176">
        <f>M178/RES_summary!M$19</f>
        <v>0</v>
      </c>
      <c r="N232" s="176">
        <f>N178/RES_summary!N$19</f>
        <v>0</v>
      </c>
      <c r="O232" s="176">
        <f>O178/RES_summary!O$19</f>
        <v>0</v>
      </c>
      <c r="P232" s="176">
        <f>P178/RES_summary!P$19</f>
        <v>0</v>
      </c>
      <c r="Q232" s="176">
        <f>Q178/RES_summary!Q$19</f>
        <v>0</v>
      </c>
    </row>
    <row r="233" spans="1:17" ht="12" customHeight="1" x14ac:dyDescent="0.25">
      <c r="A233" s="158" t="s">
        <v>62</v>
      </c>
      <c r="B233" s="178">
        <f>B179/RES_summary!B$19</f>
        <v>19.794659204881274</v>
      </c>
      <c r="C233" s="178">
        <f>C179/RES_summary!C$19</f>
        <v>20.727000005469474</v>
      </c>
      <c r="D233" s="178">
        <f>D179/RES_summary!D$19</f>
        <v>22.353841493525895</v>
      </c>
      <c r="E233" s="178">
        <f>E179/RES_summary!E$19</f>
        <v>25.051880386672856</v>
      </c>
      <c r="F233" s="178">
        <f>F179/RES_summary!F$19</f>
        <v>17.478161812494285</v>
      </c>
      <c r="G233" s="178">
        <f>G179/RES_summary!G$19</f>
        <v>39.607011663656245</v>
      </c>
      <c r="H233" s="178">
        <f>H179/RES_summary!H$19</f>
        <v>25.861286251717953</v>
      </c>
      <c r="I233" s="178">
        <f>I179/RES_summary!I$19</f>
        <v>30.529487463107266</v>
      </c>
      <c r="J233" s="178">
        <f>J179/RES_summary!J$19</f>
        <v>20.171746505138671</v>
      </c>
      <c r="K233" s="178">
        <f>K179/RES_summary!K$19</f>
        <v>24.631479997830088</v>
      </c>
      <c r="L233" s="178">
        <f>L179/RES_summary!L$19</f>
        <v>22.341862811237174</v>
      </c>
      <c r="M233" s="178">
        <f>M179/RES_summary!M$19</f>
        <v>22.25849279509686</v>
      </c>
      <c r="N233" s="178">
        <f>N179/RES_summary!N$19</f>
        <v>21.474900866240191</v>
      </c>
      <c r="O233" s="178">
        <f>O179/RES_summary!O$19</f>
        <v>21.869779374976016</v>
      </c>
      <c r="P233" s="178">
        <f>P179/RES_summary!P$19</f>
        <v>21.462785255500059</v>
      </c>
      <c r="Q233" s="178">
        <f>Q179/RES_summary!Q$19</f>
        <v>22.382855531525998</v>
      </c>
    </row>
    <row r="234" spans="1:17" ht="12" customHeight="1" x14ac:dyDescent="0.25">
      <c r="A234" s="23" t="s">
        <v>57</v>
      </c>
      <c r="B234" s="177">
        <f>B180/RES_summary!B$19</f>
        <v>23.435480795711754</v>
      </c>
      <c r="C234" s="177">
        <f>C180/RES_summary!C$19</f>
        <v>25.485200941855108</v>
      </c>
      <c r="D234" s="177">
        <f>D180/RES_summary!D$19</f>
        <v>24.430621574880973</v>
      </c>
      <c r="E234" s="177">
        <f>E180/RES_summary!E$19</f>
        <v>28.141820141916867</v>
      </c>
      <c r="F234" s="177">
        <f>F180/RES_summary!F$19</f>
        <v>17.428169893806118</v>
      </c>
      <c r="G234" s="177">
        <f>G180/RES_summary!G$19</f>
        <v>45.972482857131155</v>
      </c>
      <c r="H234" s="177">
        <f>H180/RES_summary!H$19</f>
        <v>23.371329423852391</v>
      </c>
      <c r="I234" s="177">
        <f>I180/RES_summary!I$19</f>
        <v>35.876394032726019</v>
      </c>
      <c r="J234" s="177">
        <f>J180/RES_summary!J$19</f>
        <v>18.752622650755814</v>
      </c>
      <c r="K234" s="177">
        <f>K180/RES_summary!K$19</f>
        <v>28.80884740615814</v>
      </c>
      <c r="L234" s="177">
        <f>L180/RES_summary!L$19</f>
        <v>24.527706636418934</v>
      </c>
      <c r="M234" s="177">
        <f>M180/RES_summary!M$19</f>
        <v>24.627735430016827</v>
      </c>
      <c r="N234" s="177">
        <f>N180/RES_summary!N$19</f>
        <v>23.51361736235685</v>
      </c>
      <c r="O234" s="177">
        <f>O180/RES_summary!O$19</f>
        <v>24.449240667162329</v>
      </c>
      <c r="P234" s="177">
        <f>P180/RES_summary!P$19</f>
        <v>24.361192501145833</v>
      </c>
      <c r="Q234" s="177">
        <f>Q180/RES_summary!Q$19</f>
        <v>25.255442246336603</v>
      </c>
    </row>
    <row r="235" spans="1:17" ht="12" customHeight="1" x14ac:dyDescent="0.25">
      <c r="A235" s="29" t="s">
        <v>140</v>
      </c>
      <c r="B235" s="176">
        <f>B181/RES_summary!B$19</f>
        <v>12.149790528040988</v>
      </c>
      <c r="C235" s="176">
        <f>C181/RES_summary!C$19</f>
        <v>11.575854221175923</v>
      </c>
      <c r="D235" s="176">
        <f>D181/RES_summary!D$19</f>
        <v>15.828873265623784</v>
      </c>
      <c r="E235" s="176">
        <f>E181/RES_summary!E$19</f>
        <v>11.202043828688002</v>
      </c>
      <c r="F235" s="176">
        <f>F181/RES_summary!F$19</f>
        <v>17.766314745273533</v>
      </c>
      <c r="G235" s="176">
        <f>G181/RES_summary!G$19</f>
        <v>8.8232592912536507</v>
      </c>
      <c r="H235" s="176">
        <f>H181/RES_summary!H$19</f>
        <v>34.950660830817419</v>
      </c>
      <c r="I235" s="176">
        <f>I181/RES_summary!I$19</f>
        <v>7.2351617983311423</v>
      </c>
      <c r="J235" s="176">
        <f>J181/RES_summary!J$19</f>
        <v>26.909721399973634</v>
      </c>
      <c r="K235" s="176">
        <f>K181/RES_summary!K$19</f>
        <v>4.7104709512152079</v>
      </c>
      <c r="L235" s="176">
        <f>L181/RES_summary!L$19</f>
        <v>15.15076734871321</v>
      </c>
      <c r="M235" s="176">
        <f>M181/RES_summary!M$19</f>
        <v>15.524055946950968</v>
      </c>
      <c r="N235" s="176">
        <f>N181/RES_summary!N$19</f>
        <v>16.538409919972398</v>
      </c>
      <c r="O235" s="176">
        <f>O181/RES_summary!O$19</f>
        <v>15.258616112230888</v>
      </c>
      <c r="P235" s="176">
        <f>P181/RES_summary!P$19</f>
        <v>14.736663492508182</v>
      </c>
      <c r="Q235" s="176">
        <f>Q181/RES_summary!Q$19</f>
        <v>13.713037657133951</v>
      </c>
    </row>
    <row r="237" spans="1:17" ht="12" customHeight="1" x14ac:dyDescent="0.25">
      <c r="A237" s="152" t="s">
        <v>71</v>
      </c>
      <c r="B237" s="184">
        <f>B183/RES_summary!B$19</f>
        <v>166.1819850997025</v>
      </c>
      <c r="C237" s="184">
        <f>C183/RES_summary!C$19</f>
        <v>147.21672497768625</v>
      </c>
      <c r="D237" s="184">
        <f>D183/RES_summary!D$19</f>
        <v>152.43189575676544</v>
      </c>
      <c r="E237" s="184">
        <f>E183/RES_summary!E$19</f>
        <v>177.8928863094589</v>
      </c>
      <c r="F237" s="184">
        <f>F183/RES_summary!F$19</f>
        <v>156.07441221040028</v>
      </c>
      <c r="G237" s="184">
        <f>G183/RES_summary!G$19</f>
        <v>193.97920099551504</v>
      </c>
      <c r="H237" s="184">
        <f>H183/RES_summary!H$19</f>
        <v>163.05429267235769</v>
      </c>
      <c r="I237" s="184">
        <f>I183/RES_summary!I$19</f>
        <v>202.60406339653238</v>
      </c>
      <c r="J237" s="184">
        <f>J183/RES_summary!J$19</f>
        <v>173.04802097954266</v>
      </c>
      <c r="K237" s="184">
        <f>K183/RES_summary!K$19</f>
        <v>209.41897143383343</v>
      </c>
      <c r="L237" s="184">
        <f>L183/RES_summary!L$19</f>
        <v>168.15214618323742</v>
      </c>
      <c r="M237" s="184">
        <f>M183/RES_summary!M$19</f>
        <v>160.87727903214346</v>
      </c>
      <c r="N237" s="184">
        <f>N183/RES_summary!N$19</f>
        <v>165.52193134832572</v>
      </c>
      <c r="O237" s="184">
        <f>O183/RES_summary!O$19</f>
        <v>150.72806933295709</v>
      </c>
      <c r="P237" s="184">
        <f>P183/RES_summary!P$19</f>
        <v>143.55072591072599</v>
      </c>
      <c r="Q237" s="184">
        <f>Q183/RES_summary!Q$19</f>
        <v>146.12717732330682</v>
      </c>
    </row>
    <row r="238" spans="1:17" ht="12" customHeight="1" x14ac:dyDescent="0.25">
      <c r="A238" s="158" t="s">
        <v>65</v>
      </c>
      <c r="B238" s="178">
        <f>B184/RES_summary!B$19</f>
        <v>139.40762339977246</v>
      </c>
      <c r="C238" s="178">
        <f>C184/RES_summary!C$19</f>
        <v>119.68639332755001</v>
      </c>
      <c r="D238" s="178">
        <f>D184/RES_summary!D$19</f>
        <v>120.81713873948409</v>
      </c>
      <c r="E238" s="178">
        <f>E184/RES_summary!E$19</f>
        <v>144.90407760713273</v>
      </c>
      <c r="F238" s="178">
        <f>F184/RES_summary!F$19</f>
        <v>130.29621421637631</v>
      </c>
      <c r="G238" s="178">
        <f>G184/RES_summary!G$19</f>
        <v>152.36853824066799</v>
      </c>
      <c r="H238" s="178">
        <f>H184/RES_summary!H$19</f>
        <v>126.81373105435705</v>
      </c>
      <c r="I238" s="178">
        <f>I184/RES_summary!I$19</f>
        <v>157.11497778321586</v>
      </c>
      <c r="J238" s="178">
        <f>J184/RES_summary!J$19</f>
        <v>134.93740149863743</v>
      </c>
      <c r="K238" s="178">
        <f>K184/RES_summary!K$19</f>
        <v>167.7005763233349</v>
      </c>
      <c r="L238" s="178">
        <f>L184/RES_summary!L$19</f>
        <v>132.15289940409895</v>
      </c>
      <c r="M238" s="178">
        <f>M184/RES_summary!M$19</f>
        <v>124.05811334922151</v>
      </c>
      <c r="N238" s="178">
        <f>N184/RES_summary!N$19</f>
        <v>126.7325686757985</v>
      </c>
      <c r="O238" s="178">
        <f>O184/RES_summary!O$19</f>
        <v>115.8706043782942</v>
      </c>
      <c r="P238" s="178">
        <f>P184/RES_summary!P$19</f>
        <v>107.92105851244047</v>
      </c>
      <c r="Q238" s="178">
        <f>Q184/RES_summary!Q$19</f>
        <v>111.75192204899268</v>
      </c>
    </row>
    <row r="239" spans="1:17" ht="12" customHeight="1" x14ac:dyDescent="0.25">
      <c r="A239" s="23" t="s">
        <v>60</v>
      </c>
      <c r="B239" s="176">
        <f>B185/RES_summary!B$19</f>
        <v>139.40762339977246</v>
      </c>
      <c r="C239" s="176">
        <f>C185/RES_summary!C$19</f>
        <v>119.68639332755001</v>
      </c>
      <c r="D239" s="176">
        <f>D185/RES_summary!D$19</f>
        <v>120.81713873948409</v>
      </c>
      <c r="E239" s="176">
        <f>E185/RES_summary!E$19</f>
        <v>144.90407760713273</v>
      </c>
      <c r="F239" s="176">
        <f>F185/RES_summary!F$19</f>
        <v>130.29621421637631</v>
      </c>
      <c r="G239" s="176">
        <f>G185/RES_summary!G$19</f>
        <v>152.36853824066799</v>
      </c>
      <c r="H239" s="176">
        <f>H185/RES_summary!H$19</f>
        <v>126.81373105435705</v>
      </c>
      <c r="I239" s="176">
        <f>I185/RES_summary!I$19</f>
        <v>157.11497778321586</v>
      </c>
      <c r="J239" s="176">
        <f>J185/RES_summary!J$19</f>
        <v>134.93740149863743</v>
      </c>
      <c r="K239" s="176">
        <f>K185/RES_summary!K$19</f>
        <v>167.7005763233349</v>
      </c>
      <c r="L239" s="176">
        <f>L185/RES_summary!L$19</f>
        <v>132.15289940409895</v>
      </c>
      <c r="M239" s="176">
        <f>M185/RES_summary!M$19</f>
        <v>124.05811334922151</v>
      </c>
      <c r="N239" s="176">
        <f>N185/RES_summary!N$19</f>
        <v>126.7325686757985</v>
      </c>
      <c r="O239" s="176">
        <f>O185/RES_summary!O$19</f>
        <v>115.8706043782942</v>
      </c>
      <c r="P239" s="176">
        <f>P185/RES_summary!P$19</f>
        <v>107.92105851244047</v>
      </c>
      <c r="Q239" s="176">
        <f>Q185/RES_summary!Q$19</f>
        <v>111.75192204899268</v>
      </c>
    </row>
    <row r="240" spans="1:17" ht="12" customHeight="1" x14ac:dyDescent="0.25">
      <c r="A240" s="158" t="s">
        <v>112</v>
      </c>
      <c r="B240" s="178">
        <f>B186/RES_summary!B$19</f>
        <v>0.28327595187043503</v>
      </c>
      <c r="C240" s="178">
        <f>C186/RES_summary!C$19</f>
        <v>0.3509299392749371</v>
      </c>
      <c r="D240" s="178">
        <f>D186/RES_summary!D$19</f>
        <v>0.43128581045188419</v>
      </c>
      <c r="E240" s="178">
        <f>E186/RES_summary!E$19</f>
        <v>0.50498887406080872</v>
      </c>
      <c r="F240" s="178">
        <f>F186/RES_summary!F$19</f>
        <v>0.58497989966847408</v>
      </c>
      <c r="G240" s="178">
        <f>G186/RES_summary!G$19</f>
        <v>0.66648641373753414</v>
      </c>
      <c r="H240" s="178">
        <f>H186/RES_summary!H$19</f>
        <v>0.77690517845181717</v>
      </c>
      <c r="I240" s="178">
        <f>I186/RES_summary!I$19</f>
        <v>0.91497798418938237</v>
      </c>
      <c r="J240" s="178">
        <f>J186/RES_summary!J$19</f>
        <v>1.1273887957765008</v>
      </c>
      <c r="K240" s="178">
        <f>K186/RES_summary!K$19</f>
        <v>1.2029287749208062</v>
      </c>
      <c r="L240" s="178">
        <f>L186/RES_summary!L$19</f>
        <v>1.3186263430846448</v>
      </c>
      <c r="M240" s="178">
        <f>M186/RES_summary!M$19</f>
        <v>1.4060533384077802</v>
      </c>
      <c r="N240" s="178">
        <f>N186/RES_summary!N$19</f>
        <v>1.6223831450178019</v>
      </c>
      <c r="O240" s="178">
        <f>O186/RES_summary!O$19</f>
        <v>1.8448514009595454</v>
      </c>
      <c r="P240" s="178">
        <f>P186/RES_summary!P$19</f>
        <v>1.9672215870982783</v>
      </c>
      <c r="Q240" s="178">
        <f>Q186/RES_summary!Q$19</f>
        <v>2.0466626882279813</v>
      </c>
    </row>
    <row r="241" spans="1:17" ht="12" customHeight="1" x14ac:dyDescent="0.25">
      <c r="A241" s="23" t="s">
        <v>60</v>
      </c>
      <c r="B241" s="177">
        <f>B187/RES_summary!B$19</f>
        <v>0.28327595187043503</v>
      </c>
      <c r="C241" s="177">
        <f>C187/RES_summary!C$19</f>
        <v>0.3509299392749371</v>
      </c>
      <c r="D241" s="177">
        <f>D187/RES_summary!D$19</f>
        <v>0.43128581045188419</v>
      </c>
      <c r="E241" s="177">
        <f>E187/RES_summary!E$19</f>
        <v>0.50498887406080872</v>
      </c>
      <c r="F241" s="177">
        <f>F187/RES_summary!F$19</f>
        <v>0.58497989966847408</v>
      </c>
      <c r="G241" s="177">
        <f>G187/RES_summary!G$19</f>
        <v>0.66648641373753414</v>
      </c>
      <c r="H241" s="177">
        <f>H187/RES_summary!H$19</f>
        <v>0.77690517845181717</v>
      </c>
      <c r="I241" s="177">
        <f>I187/RES_summary!I$19</f>
        <v>0.91497798418938237</v>
      </c>
      <c r="J241" s="177">
        <f>J187/RES_summary!J$19</f>
        <v>1.1273887957765008</v>
      </c>
      <c r="K241" s="177">
        <f>K187/RES_summary!K$19</f>
        <v>1.2029287749208062</v>
      </c>
      <c r="L241" s="177">
        <f>L187/RES_summary!L$19</f>
        <v>1.3186263430846448</v>
      </c>
      <c r="M241" s="177">
        <f>M187/RES_summary!M$19</f>
        <v>1.4060533384077802</v>
      </c>
      <c r="N241" s="177">
        <f>N187/RES_summary!N$19</f>
        <v>1.6223831450178019</v>
      </c>
      <c r="O241" s="177">
        <f>O187/RES_summary!O$19</f>
        <v>1.8448514009595454</v>
      </c>
      <c r="P241" s="177">
        <f>P187/RES_summary!P$19</f>
        <v>1.9672215870982783</v>
      </c>
      <c r="Q241" s="177">
        <f>Q187/RES_summary!Q$19</f>
        <v>2.0466626882279813</v>
      </c>
    </row>
    <row r="242" spans="1:17" ht="12" customHeight="1" x14ac:dyDescent="0.25">
      <c r="A242" s="158" t="s">
        <v>63</v>
      </c>
      <c r="B242" s="178">
        <f>B188/RES_summary!B$19</f>
        <v>17.261715210303787</v>
      </c>
      <c r="C242" s="178">
        <f>C188/RES_summary!C$19</f>
        <v>17.57080203081301</v>
      </c>
      <c r="D242" s="178">
        <f>D188/RES_summary!D$19</f>
        <v>20.424582059117885</v>
      </c>
      <c r="E242" s="178">
        <f>E188/RES_summary!E$19</f>
        <v>21.11501286706757</v>
      </c>
      <c r="F242" s="178">
        <f>F188/RES_summary!F$19</f>
        <v>16.708013899652542</v>
      </c>
      <c r="G242" s="178">
        <f>G188/RES_summary!G$19</f>
        <v>23.097774787922049</v>
      </c>
      <c r="H242" s="178">
        <f>H188/RES_summary!H$19</f>
        <v>21.253690941541883</v>
      </c>
      <c r="I242" s="178">
        <f>I188/RES_summary!I$19</f>
        <v>30.41624717706048</v>
      </c>
      <c r="J242" s="178">
        <f>J188/RES_summary!J$19</f>
        <v>26.139827123250925</v>
      </c>
      <c r="K242" s="178">
        <f>K188/RES_summary!K$19</f>
        <v>29.047032128637969</v>
      </c>
      <c r="L242" s="178">
        <f>L188/RES_summary!L$19</f>
        <v>23.175708339793708</v>
      </c>
      <c r="M242" s="178">
        <f>M188/RES_summary!M$19</f>
        <v>23.749973757308386</v>
      </c>
      <c r="N242" s="178">
        <f>N188/RES_summary!N$19</f>
        <v>25.562934302281512</v>
      </c>
      <c r="O242" s="178">
        <f>O188/RES_summary!O$19</f>
        <v>21.403260252835878</v>
      </c>
      <c r="P242" s="178">
        <f>P188/RES_summary!P$19</f>
        <v>22.17559073515141</v>
      </c>
      <c r="Q242" s="178">
        <f>Q188/RES_summary!Q$19</f>
        <v>20.734757088945045</v>
      </c>
    </row>
    <row r="243" spans="1:17" ht="12" customHeight="1" x14ac:dyDescent="0.25">
      <c r="A243" s="167" t="s">
        <v>144</v>
      </c>
      <c r="B243" s="183">
        <f>B189/RES_summary!B$19</f>
        <v>17.040765781242076</v>
      </c>
      <c r="C243" s="183">
        <f>C189/RES_summary!C$19</f>
        <v>17.57080203081301</v>
      </c>
      <c r="D243" s="183">
        <f>D189/RES_summary!D$19</f>
        <v>20.792933651484041</v>
      </c>
      <c r="E243" s="183">
        <f>E189/RES_summary!E$19</f>
        <v>20.569647358796832</v>
      </c>
      <c r="F243" s="183">
        <f>F189/RES_summary!F$19</f>
        <v>16.445546802929311</v>
      </c>
      <c r="G243" s="183">
        <f>G189/RES_summary!G$19</f>
        <v>23.345155595088109</v>
      </c>
      <c r="H243" s="183">
        <f>H189/RES_summary!H$19</f>
        <v>20.43036058262885</v>
      </c>
      <c r="I243" s="183">
        <f>I189/RES_summary!I$19</f>
        <v>25.910505211601375</v>
      </c>
      <c r="J243" s="183">
        <f>J189/RES_summary!J$19</f>
        <v>21.42919501773655</v>
      </c>
      <c r="K243" s="183">
        <f>K189/RES_summary!K$19</f>
        <v>20.396380206775774</v>
      </c>
      <c r="L243" s="183">
        <f>L189/RES_summary!L$19</f>
        <v>20.360538762310725</v>
      </c>
      <c r="M243" s="183">
        <f>M189/RES_summary!M$19</f>
        <v>20.370327571187303</v>
      </c>
      <c r="N243" s="183">
        <f>N189/RES_summary!N$19</f>
        <v>20.081926807743621</v>
      </c>
      <c r="O243" s="183">
        <f>O189/RES_summary!O$19</f>
        <v>20.142236188809616</v>
      </c>
      <c r="P243" s="183">
        <f>P189/RES_summary!P$19</f>
        <v>20.182604437114328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0</v>
      </c>
      <c r="C244" s="183">
        <f>C190/RES_summary!C$19</f>
        <v>0</v>
      </c>
      <c r="D244" s="183">
        <f>D190/RES_summary!D$19</f>
        <v>0</v>
      </c>
      <c r="E244" s="183">
        <f>E190/RES_summary!E$19</f>
        <v>0</v>
      </c>
      <c r="F244" s="183">
        <f>F190/RES_summary!F$19</f>
        <v>0</v>
      </c>
      <c r="G244" s="183">
        <f>G190/RES_summary!G$19</f>
        <v>0</v>
      </c>
      <c r="H244" s="183">
        <f>H190/RES_summary!H$19</f>
        <v>0</v>
      </c>
      <c r="I244" s="183">
        <f>I190/RES_summary!I$19</f>
        <v>0</v>
      </c>
      <c r="J244" s="183">
        <f>J190/RES_summary!J$19</f>
        <v>0</v>
      </c>
      <c r="K244" s="183">
        <f>K190/RES_summary!K$19</f>
        <v>0</v>
      </c>
      <c r="L244" s="183">
        <f>L190/RES_summary!L$19</f>
        <v>0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0</v>
      </c>
      <c r="C245" s="182">
        <f>C191/RES_summary!C$19</f>
        <v>0</v>
      </c>
      <c r="D245" s="182">
        <f>D191/RES_summary!D$19</f>
        <v>0</v>
      </c>
      <c r="E245" s="182">
        <f>E191/RES_summary!E$19</f>
        <v>0</v>
      </c>
      <c r="F245" s="182">
        <f>F191/RES_summary!F$19</f>
        <v>0</v>
      </c>
      <c r="G245" s="182">
        <f>G191/RES_summary!G$19</f>
        <v>0</v>
      </c>
      <c r="H245" s="182">
        <f>H191/RES_summary!H$19</f>
        <v>0</v>
      </c>
      <c r="I245" s="182">
        <f>I191/RES_summary!I$19</f>
        <v>0</v>
      </c>
      <c r="J245" s="182">
        <f>J191/RES_summary!J$19</f>
        <v>0</v>
      </c>
      <c r="K245" s="182">
        <f>K191/RES_summary!K$19</f>
        <v>0</v>
      </c>
      <c r="L245" s="182">
        <f>L191/RES_summary!L$19</f>
        <v>0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0</v>
      </c>
      <c r="C246" s="181">
        <f>C192/RES_summary!C$19</f>
        <v>0</v>
      </c>
      <c r="D246" s="181">
        <f>D192/RES_summary!D$19</f>
        <v>0</v>
      </c>
      <c r="E246" s="181">
        <f>E192/RES_summary!E$19</f>
        <v>0</v>
      </c>
      <c r="F246" s="181">
        <f>F192/RES_summary!F$19</f>
        <v>0</v>
      </c>
      <c r="G246" s="181">
        <f>G192/RES_summary!G$19</f>
        <v>0</v>
      </c>
      <c r="H246" s="181">
        <f>H192/RES_summary!H$19</f>
        <v>0</v>
      </c>
      <c r="I246" s="181">
        <f>I192/RES_summary!I$19</f>
        <v>0</v>
      </c>
      <c r="J246" s="181">
        <f>J192/RES_summary!J$19</f>
        <v>0</v>
      </c>
      <c r="K246" s="181">
        <f>K192/RES_summary!K$19</f>
        <v>0</v>
      </c>
      <c r="L246" s="181">
        <f>L192/RES_summary!L$19</f>
        <v>0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17.544420374354146</v>
      </c>
      <c r="C247" s="180">
        <f>C193/RES_summary!C$19</f>
        <v>0</v>
      </c>
      <c r="D247" s="180">
        <f>D193/RES_summary!D$19</f>
        <v>19.454581815151762</v>
      </c>
      <c r="E247" s="180">
        <f>E193/RES_summary!E$19</f>
        <v>24.079882008732078</v>
      </c>
      <c r="F247" s="180">
        <f>F193/RES_summary!F$19</f>
        <v>19.636473314112649</v>
      </c>
      <c r="G247" s="180">
        <f>G193/RES_summary!G$19</f>
        <v>22.523026963779767</v>
      </c>
      <c r="H247" s="180">
        <f>H193/RES_summary!H$19</f>
        <v>22.225367053629416</v>
      </c>
      <c r="I247" s="180">
        <f>I193/RES_summary!I$19</f>
        <v>32.951979072791467</v>
      </c>
      <c r="J247" s="180">
        <f>J193/RES_summary!J$19</f>
        <v>26.854759056170661</v>
      </c>
      <c r="K247" s="180">
        <f>K193/RES_summary!K$19</f>
        <v>29.897058608248436</v>
      </c>
      <c r="L247" s="180">
        <f>L193/RES_summary!L$19</f>
        <v>23.228849161364547</v>
      </c>
      <c r="M247" s="180">
        <f>M193/RES_summary!M$19</f>
        <v>23.810842870151479</v>
      </c>
      <c r="N247" s="180">
        <f>N193/RES_summary!N$19</f>
        <v>25.644176051574085</v>
      </c>
      <c r="O247" s="180">
        <f>O193/RES_summary!O$19</f>
        <v>21.420558057534851</v>
      </c>
      <c r="P247" s="180">
        <f>P193/RES_summary!P$19</f>
        <v>22.181823880572079</v>
      </c>
      <c r="Q247" s="180">
        <f>Q193/RES_summary!Q$19</f>
        <v>20.734757088945045</v>
      </c>
    </row>
    <row r="248" spans="1:17" ht="12" customHeight="1" x14ac:dyDescent="0.25">
      <c r="A248" s="161" t="s">
        <v>141</v>
      </c>
      <c r="B248" s="179">
        <f>B194/RES_summary!B$19</f>
        <v>0</v>
      </c>
      <c r="C248" s="179">
        <f>C194/RES_summary!C$19</f>
        <v>0</v>
      </c>
      <c r="D248" s="179">
        <f>D194/RES_summary!D$19</f>
        <v>0</v>
      </c>
      <c r="E248" s="179">
        <f>E194/RES_summary!E$19</f>
        <v>0</v>
      </c>
      <c r="F248" s="179">
        <f>F194/RES_summary!F$19</f>
        <v>0</v>
      </c>
      <c r="G248" s="179">
        <f>G194/RES_summary!G$19</f>
        <v>0</v>
      </c>
      <c r="H248" s="179">
        <f>H194/RES_summary!H$19</f>
        <v>0</v>
      </c>
      <c r="I248" s="179">
        <f>I194/RES_summary!I$19</f>
        <v>0</v>
      </c>
      <c r="J248" s="179">
        <f>J194/RES_summary!J$19</f>
        <v>0</v>
      </c>
      <c r="K248" s="179">
        <f>K194/RES_summary!K$19</f>
        <v>0</v>
      </c>
      <c r="L248" s="179">
        <f>L194/RES_summary!L$19</f>
        <v>0</v>
      </c>
      <c r="M248" s="179">
        <f>M194/RES_summary!M$19</f>
        <v>0</v>
      </c>
      <c r="N248" s="179">
        <f>N194/RES_summary!N$19</f>
        <v>0</v>
      </c>
      <c r="O248" s="179">
        <f>O194/RES_summary!O$19</f>
        <v>0</v>
      </c>
      <c r="P248" s="179">
        <f>P194/RES_summary!P$19</f>
        <v>0</v>
      </c>
      <c r="Q248" s="179">
        <f>Q194/RES_summary!Q$19</f>
        <v>0</v>
      </c>
    </row>
    <row r="249" spans="1:17" ht="12" customHeight="1" x14ac:dyDescent="0.25">
      <c r="A249" s="148" t="s">
        <v>60</v>
      </c>
      <c r="B249" s="177">
        <f>B195/RES_summary!B$19</f>
        <v>0</v>
      </c>
      <c r="C249" s="177">
        <f>C195/RES_summary!C$19</f>
        <v>0</v>
      </c>
      <c r="D249" s="177">
        <f>D195/RES_summary!D$19</f>
        <v>0</v>
      </c>
      <c r="E249" s="177">
        <f>E195/RES_summary!E$19</f>
        <v>0</v>
      </c>
      <c r="F249" s="177">
        <f>F195/RES_summary!F$19</f>
        <v>0</v>
      </c>
      <c r="G249" s="177">
        <f>G195/RES_summary!G$19</f>
        <v>0</v>
      </c>
      <c r="H249" s="177">
        <f>H195/RES_summary!H$19</f>
        <v>0</v>
      </c>
      <c r="I249" s="177">
        <f>I195/RES_summary!I$19</f>
        <v>0</v>
      </c>
      <c r="J249" s="177">
        <f>J195/RES_summary!J$19</f>
        <v>0</v>
      </c>
      <c r="K249" s="177">
        <f>K195/RES_summary!K$19</f>
        <v>0</v>
      </c>
      <c r="L249" s="177">
        <f>L195/RES_summary!L$19</f>
        <v>0</v>
      </c>
      <c r="M249" s="177">
        <f>M195/RES_summary!M$19</f>
        <v>0</v>
      </c>
      <c r="N249" s="177">
        <f>N195/RES_summary!N$19</f>
        <v>0</v>
      </c>
      <c r="O249" s="177">
        <f>O195/RES_summary!O$19</f>
        <v>0</v>
      </c>
      <c r="P249" s="177">
        <f>P195/RES_summary!P$19</f>
        <v>0</v>
      </c>
      <c r="Q249" s="177">
        <f>Q195/RES_summary!Q$19</f>
        <v>0</v>
      </c>
    </row>
    <row r="250" spans="1:17" ht="12" customHeight="1" x14ac:dyDescent="0.25">
      <c r="A250" s="159" t="s">
        <v>59</v>
      </c>
      <c r="B250" s="176">
        <f>B196/RES_summary!B$19</f>
        <v>0</v>
      </c>
      <c r="C250" s="176">
        <f>C196/RES_summary!C$19</f>
        <v>0</v>
      </c>
      <c r="D250" s="176">
        <f>D196/RES_summary!D$19</f>
        <v>0</v>
      </c>
      <c r="E250" s="176">
        <f>E196/RES_summary!E$19</f>
        <v>0</v>
      </c>
      <c r="F250" s="176">
        <f>F196/RES_summary!F$19</f>
        <v>0</v>
      </c>
      <c r="G250" s="176">
        <f>G196/RES_summary!G$19</f>
        <v>0</v>
      </c>
      <c r="H250" s="176">
        <f>H196/RES_summary!H$19</f>
        <v>0</v>
      </c>
      <c r="I250" s="176">
        <f>I196/RES_summary!I$19</f>
        <v>0</v>
      </c>
      <c r="J250" s="176">
        <f>J196/RES_summary!J$19</f>
        <v>0</v>
      </c>
      <c r="K250" s="176">
        <f>K196/RES_summary!K$19</f>
        <v>0</v>
      </c>
      <c r="L250" s="176">
        <f>L196/RES_summary!L$19</f>
        <v>0</v>
      </c>
      <c r="M250" s="176">
        <f>M196/RES_summary!M$19</f>
        <v>0</v>
      </c>
      <c r="N250" s="176">
        <f>N196/RES_summary!N$19</f>
        <v>0</v>
      </c>
      <c r="O250" s="176">
        <f>O196/RES_summary!O$19</f>
        <v>0</v>
      </c>
      <c r="P250" s="176">
        <f>P196/RES_summary!P$19</f>
        <v>0</v>
      </c>
      <c r="Q250" s="176">
        <f>Q196/RES_summary!Q$19</f>
        <v>0</v>
      </c>
    </row>
    <row r="251" spans="1:17" ht="12" customHeight="1" x14ac:dyDescent="0.25">
      <c r="A251" s="158" t="s">
        <v>62</v>
      </c>
      <c r="B251" s="178">
        <f>B197/RES_summary!B$19</f>
        <v>9.2293705377557949</v>
      </c>
      <c r="C251" s="178">
        <f>C197/RES_summary!C$19</f>
        <v>9.6085996800483127</v>
      </c>
      <c r="D251" s="178">
        <f>D197/RES_summary!D$19</f>
        <v>10.758889147711606</v>
      </c>
      <c r="E251" s="178">
        <f>E197/RES_summary!E$19</f>
        <v>11.368806961197759</v>
      </c>
      <c r="F251" s="178">
        <f>F197/RES_summary!F$19</f>
        <v>8.4852041947029502</v>
      </c>
      <c r="G251" s="178">
        <f>G197/RES_summary!G$19</f>
        <v>17.846401553187459</v>
      </c>
      <c r="H251" s="178">
        <f>H197/RES_summary!H$19</f>
        <v>14.209965498006941</v>
      </c>
      <c r="I251" s="178">
        <f>I197/RES_summary!I$19</f>
        <v>14.157860452066695</v>
      </c>
      <c r="J251" s="178">
        <f>J197/RES_summary!J$19</f>
        <v>10.843403561877825</v>
      </c>
      <c r="K251" s="178">
        <f>K197/RES_summary!K$19</f>
        <v>11.468434206939785</v>
      </c>
      <c r="L251" s="178">
        <f>L197/RES_summary!L$19</f>
        <v>11.504912096260089</v>
      </c>
      <c r="M251" s="178">
        <f>M197/RES_summary!M$19</f>
        <v>11.663138587205781</v>
      </c>
      <c r="N251" s="178">
        <f>N197/RES_summary!N$19</f>
        <v>11.604045225227919</v>
      </c>
      <c r="O251" s="178">
        <f>O197/RES_summary!O$19</f>
        <v>11.609353300867452</v>
      </c>
      <c r="P251" s="178">
        <f>P197/RES_summary!P$19</f>
        <v>11.486855076035848</v>
      </c>
      <c r="Q251" s="178">
        <f>Q197/RES_summary!Q$19</f>
        <v>11.593835497141111</v>
      </c>
    </row>
    <row r="252" spans="1:17" ht="12" customHeight="1" x14ac:dyDescent="0.25">
      <c r="A252" s="23" t="s">
        <v>57</v>
      </c>
      <c r="B252" s="177">
        <f>B198/RES_summary!B$19</f>
        <v>9.1422017767818833</v>
      </c>
      <c r="C252" s="177">
        <f>C198/RES_summary!C$19</f>
        <v>9.941799417868312</v>
      </c>
      <c r="D252" s="177">
        <f>D198/RES_summary!D$19</f>
        <v>10.196821205323007</v>
      </c>
      <c r="E252" s="177">
        <f>E198/RES_summary!E$19</f>
        <v>11.90442296050087</v>
      </c>
      <c r="F252" s="177">
        <f>F198/RES_summary!F$19</f>
        <v>7.4570509198878989</v>
      </c>
      <c r="G252" s="177">
        <f>G198/RES_summary!G$19</f>
        <v>20.047692589409948</v>
      </c>
      <c r="H252" s="177">
        <f>H198/RES_summary!H$19</f>
        <v>10.282711966549858</v>
      </c>
      <c r="I252" s="177">
        <f>I198/RES_summary!I$19</f>
        <v>16.046046793015783</v>
      </c>
      <c r="J252" s="177">
        <f>J198/RES_summary!J$19</f>
        <v>8.4708535145365662</v>
      </c>
      <c r="K252" s="177">
        <f>K198/RES_summary!K$19</f>
        <v>13.06001165098291</v>
      </c>
      <c r="L252" s="177">
        <f>L198/RES_summary!L$19</f>
        <v>11.201966954119776</v>
      </c>
      <c r="M252" s="177">
        <f>M198/RES_summary!M$19</f>
        <v>11.257828858725944</v>
      </c>
      <c r="N252" s="177">
        <f>N198/RES_summary!N$19</f>
        <v>10.75438281917323</v>
      </c>
      <c r="O252" s="177">
        <f>O198/RES_summary!O$19</f>
        <v>11.21624290786176</v>
      </c>
      <c r="P252" s="177">
        <f>P198/RES_summary!P$19</f>
        <v>11.184814593095386</v>
      </c>
      <c r="Q252" s="177">
        <f>Q198/RES_summary!Q$19</f>
        <v>11.664590804762867</v>
      </c>
    </row>
    <row r="253" spans="1:17" ht="12" customHeight="1" x14ac:dyDescent="0.25">
      <c r="A253" s="29" t="s">
        <v>140</v>
      </c>
      <c r="B253" s="176">
        <f>B199/RES_summary!B$19</f>
        <v>9.4124044255043042</v>
      </c>
      <c r="C253" s="176">
        <f>C199/RES_summary!C$19</f>
        <v>8.9677777776434588</v>
      </c>
      <c r="D253" s="176">
        <f>D199/RES_summary!D$19</f>
        <v>12.524832253066759</v>
      </c>
      <c r="E253" s="176">
        <f>E199/RES_summary!E$19</f>
        <v>8.9680501064402414</v>
      </c>
      <c r="F253" s="176">
        <f>F199/RES_summary!F$19</f>
        <v>14.411469664379011</v>
      </c>
      <c r="G253" s="176">
        <f>G199/RES_summary!G$19</f>
        <v>7.200842709385638</v>
      </c>
      <c r="H253" s="176">
        <f>H199/RES_summary!H$19</f>
        <v>28.546068845270241</v>
      </c>
      <c r="I253" s="176">
        <f>I199/RES_summary!I$19</f>
        <v>5.931790486347027</v>
      </c>
      <c r="J253" s="176">
        <f>J199/RES_summary!J$19</f>
        <v>22.108229113469235</v>
      </c>
      <c r="K253" s="176">
        <f>K199/RES_summary!K$19</f>
        <v>3.8785275595229991</v>
      </c>
      <c r="L253" s="176">
        <f>L199/RES_summary!L$19</f>
        <v>12.501555777726104</v>
      </c>
      <c r="M253" s="176">
        <f>M199/RES_summary!M$19</f>
        <v>12.815208337326096</v>
      </c>
      <c r="N253" s="176">
        <f>N199/RES_summary!N$19</f>
        <v>13.661393945789362</v>
      </c>
      <c r="O253" s="176">
        <f>O199/RES_summary!O$19</f>
        <v>12.616895843302634</v>
      </c>
      <c r="P253" s="176">
        <f>P199/RES_summary!P$19</f>
        <v>12.187778339549771</v>
      </c>
      <c r="Q253" s="176">
        <f>Q199/RES_summary!Q$19</f>
        <v>11.380287329016385</v>
      </c>
    </row>
    <row r="255" spans="1:17" ht="12" customHeight="1" x14ac:dyDescent="0.25">
      <c r="A255" s="152" t="s">
        <v>195</v>
      </c>
      <c r="B255" s="184">
        <f>B201/RES_summary!B$19</f>
        <v>8.4552627308674371</v>
      </c>
      <c r="C255" s="184">
        <f>C201/RES_summary!C$19</f>
        <v>12.534652306238643</v>
      </c>
      <c r="D255" s="184">
        <f>D201/RES_summary!D$19</f>
        <v>11.474301063030575</v>
      </c>
      <c r="E255" s="184">
        <f>E201/RES_summary!E$19</f>
        <v>13.377792091665343</v>
      </c>
      <c r="F255" s="184">
        <f>F201/RES_summary!F$19</f>
        <v>10.32227978538614</v>
      </c>
      <c r="G255" s="184">
        <f>G201/RES_summary!G$19</f>
        <v>16.064407359285106</v>
      </c>
      <c r="H255" s="184">
        <f>H201/RES_summary!H$19</f>
        <v>9.0881200971656817</v>
      </c>
      <c r="I255" s="184">
        <f>I201/RES_summary!I$19</f>
        <v>10.738281120807683</v>
      </c>
      <c r="J255" s="184">
        <f>J201/RES_summary!J$19</f>
        <v>4.7452662960564709</v>
      </c>
      <c r="K255" s="184">
        <f>K201/RES_summary!K$19</f>
        <v>6.2024815520683481</v>
      </c>
      <c r="L255" s="184">
        <f>L201/RES_summary!L$19</f>
        <v>4.4361088534730575</v>
      </c>
      <c r="M255" s="184">
        <f>M201/RES_summary!M$19</f>
        <v>4.2944108795589901</v>
      </c>
      <c r="N255" s="184">
        <f>N201/RES_summary!N$19</f>
        <v>3.907087431758407</v>
      </c>
      <c r="O255" s="184">
        <f>O201/RES_summary!O$19</f>
        <v>4.1111303849696457</v>
      </c>
      <c r="P255" s="184">
        <f>P201/RES_summary!P$19</f>
        <v>3.8943551647852503</v>
      </c>
      <c r="Q255" s="184">
        <f>Q201/RES_summary!Q$19</f>
        <v>4.3100140400836056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4.8484317092236644</v>
      </c>
      <c r="C260" s="178">
        <f>C206/RES_summary!C$19</f>
        <v>8.725162382211785</v>
      </c>
      <c r="D260" s="178">
        <f>D206/RES_summary!D$19</f>
        <v>7.2637764234397801</v>
      </c>
      <c r="E260" s="178">
        <f>E206/RES_summary!E$19</f>
        <v>8.1502301664773213</v>
      </c>
      <c r="F260" s="178">
        <f>F206/RES_summary!F$19</f>
        <v>6.9479923430546897</v>
      </c>
      <c r="G260" s="178">
        <f>G206/RES_summary!G$19</f>
        <v>7.4091536828329296</v>
      </c>
      <c r="H260" s="178">
        <f>H206/RES_summary!H$19</f>
        <v>4.9199641390728468</v>
      </c>
      <c r="I260" s="178">
        <f>I206/RES_summary!I$19</f>
        <v>4.1088348477990664</v>
      </c>
      <c r="J260" s="178">
        <f>J206/RES_summary!J$19</f>
        <v>1.2258899625711819</v>
      </c>
      <c r="K260" s="178">
        <f>K206/RES_summary!K$19</f>
        <v>0.79170676755207292</v>
      </c>
      <c r="L260" s="178">
        <f>L206/RES_summary!L$19</f>
        <v>0.16243949388150034</v>
      </c>
      <c r="M260" s="178">
        <f>M206/RES_summary!M$19</f>
        <v>0.15518781681736707</v>
      </c>
      <c r="N260" s="178">
        <f>N206/RES_summary!N$19</f>
        <v>0.12622662143677216</v>
      </c>
      <c r="O260" s="178">
        <f>O206/RES_summary!O$19</f>
        <v>0.11528883419149771</v>
      </c>
      <c r="P260" s="178">
        <f>P206/RES_summary!P$19</f>
        <v>2.6289760975045245E-2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8.6377442306138512</v>
      </c>
      <c r="C261" s="183">
        <f>C207/RES_summary!C$19</f>
        <v>8.725162382211785</v>
      </c>
      <c r="D261" s="183">
        <f>D207/RES_summary!D$19</f>
        <v>10.022150587579972</v>
      </c>
      <c r="E261" s="183">
        <f>E207/RES_summary!E$19</f>
        <v>9.649404060799359</v>
      </c>
      <c r="F261" s="183">
        <f>F207/RES_summary!F$19</f>
        <v>7.5707154613373548</v>
      </c>
      <c r="G261" s="183">
        <f>G207/RES_summary!G$19</f>
        <v>10.598173878275801</v>
      </c>
      <c r="H261" s="183">
        <f>H207/RES_summary!H$19</f>
        <v>9.0887975497857134</v>
      </c>
      <c r="I261" s="183">
        <f>I207/RES_summary!I$19</f>
        <v>11.409823423932467</v>
      </c>
      <c r="J261" s="183">
        <f>J207/RES_summary!J$19</f>
        <v>9.3031856457169173</v>
      </c>
      <c r="K261" s="183">
        <f>K207/RES_summary!K$19</f>
        <v>8.8488436151172625</v>
      </c>
      <c r="L261" s="183">
        <f>L207/RES_summary!L$19</f>
        <v>8.7677773083775605</v>
      </c>
      <c r="M261" s="183">
        <f>M207/RES_summary!M$19</f>
        <v>8.7717075711181032</v>
      </c>
      <c r="N261" s="183">
        <f>N207/RES_summary!N$19</f>
        <v>8.6421567205493446</v>
      </c>
      <c r="O261" s="183">
        <f>O207/RES_summary!O$19</f>
        <v>8.5199388322143363</v>
      </c>
      <c r="P261" s="183">
        <f>P207/RES_summary!P$19</f>
        <v>8.4321795430724631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0</v>
      </c>
      <c r="C262" s="183">
        <f>C208/RES_summary!C$19</f>
        <v>0</v>
      </c>
      <c r="D262" s="183">
        <f>D208/RES_summary!D$19</f>
        <v>0</v>
      </c>
      <c r="E262" s="183">
        <f>E208/RES_summary!E$19</f>
        <v>0</v>
      </c>
      <c r="F262" s="183">
        <f>F208/RES_summary!F$19</f>
        <v>0</v>
      </c>
      <c r="G262" s="183">
        <f>G208/RES_summary!G$19</f>
        <v>0</v>
      </c>
      <c r="H262" s="183">
        <f>H208/RES_summary!H$19</f>
        <v>0</v>
      </c>
      <c r="I262" s="183">
        <f>I208/RES_summary!I$19</f>
        <v>0</v>
      </c>
      <c r="J262" s="183">
        <f>J208/RES_summary!J$19</f>
        <v>0</v>
      </c>
      <c r="K262" s="183">
        <f>K208/RES_summary!K$19</f>
        <v>0</v>
      </c>
      <c r="L262" s="183">
        <f>L208/RES_summary!L$19</f>
        <v>0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0</v>
      </c>
      <c r="C263" s="182">
        <f>C209/RES_summary!C$19</f>
        <v>0</v>
      </c>
      <c r="D263" s="182">
        <f>D209/RES_summary!D$19</f>
        <v>0</v>
      </c>
      <c r="E263" s="182">
        <f>E209/RES_summary!E$19</f>
        <v>0</v>
      </c>
      <c r="F263" s="182">
        <f>F209/RES_summary!F$19</f>
        <v>0</v>
      </c>
      <c r="G263" s="182">
        <f>G209/RES_summary!G$19</f>
        <v>0</v>
      </c>
      <c r="H263" s="182">
        <f>H209/RES_summary!H$19</f>
        <v>0</v>
      </c>
      <c r="I263" s="182">
        <f>I209/RES_summary!I$19</f>
        <v>0</v>
      </c>
      <c r="J263" s="182">
        <f>J209/RES_summary!J$19</f>
        <v>0</v>
      </c>
      <c r="K263" s="182">
        <f>K209/RES_summary!K$19</f>
        <v>0</v>
      </c>
      <c r="L263" s="182">
        <f>L209/RES_summary!L$19</f>
        <v>0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3.6068310216437731</v>
      </c>
      <c r="C269" s="178">
        <f>C215/RES_summary!C$19</f>
        <v>3.80948992402686</v>
      </c>
      <c r="D269" s="178">
        <f>D215/RES_summary!D$19</f>
        <v>4.210524639590794</v>
      </c>
      <c r="E269" s="178">
        <f>E215/RES_summary!E$19</f>
        <v>5.2275619251880228</v>
      </c>
      <c r="F269" s="178">
        <f>F215/RES_summary!F$19</f>
        <v>3.3742874423314499</v>
      </c>
      <c r="G269" s="178">
        <f>G215/RES_summary!G$19</f>
        <v>8.6552536764521761</v>
      </c>
      <c r="H269" s="178">
        <f>H215/RES_summary!H$19</f>
        <v>4.1681559580928349</v>
      </c>
      <c r="I269" s="178">
        <f>I215/RES_summary!I$19</f>
        <v>6.6294462730086163</v>
      </c>
      <c r="J269" s="178">
        <f>J215/RES_summary!J$19</f>
        <v>3.519376333485289</v>
      </c>
      <c r="K269" s="178">
        <f>K215/RES_summary!K$19</f>
        <v>5.410774784516275</v>
      </c>
      <c r="L269" s="178">
        <f>L215/RES_summary!L$19</f>
        <v>4.2736693595915574</v>
      </c>
      <c r="M269" s="178">
        <f>M215/RES_summary!M$19</f>
        <v>4.1392230627416229</v>
      </c>
      <c r="N269" s="178">
        <f>N215/RES_summary!N$19</f>
        <v>3.7808608103216343</v>
      </c>
      <c r="O269" s="178">
        <f>O215/RES_summary!O$19</f>
        <v>3.9958415507781475</v>
      </c>
      <c r="P269" s="178">
        <f>P215/RES_summary!P$19</f>
        <v>3.8680654038102054</v>
      </c>
      <c r="Q269" s="178">
        <f>Q215/RES_summary!Q$19</f>
        <v>4.3100140400836056</v>
      </c>
    </row>
    <row r="270" spans="1:17" ht="12" customHeight="1" x14ac:dyDescent="0.25">
      <c r="A270" s="23" t="s">
        <v>57</v>
      </c>
      <c r="B270" s="177">
        <f>B216/RES_summary!B$19</f>
        <v>5.324562066241044</v>
      </c>
      <c r="C270" s="177">
        <f>C216/RES_summary!C$19</f>
        <v>5.790260305236079</v>
      </c>
      <c r="D270" s="177">
        <f>D216/RES_summary!D$19</f>
        <v>5.5506589357494143</v>
      </c>
      <c r="E270" s="177">
        <f>E216/RES_summary!E$19</f>
        <v>6.3938465486932552</v>
      </c>
      <c r="F270" s="177">
        <f>F216/RES_summary!F$19</f>
        <v>3.9596956900301525</v>
      </c>
      <c r="G270" s="177">
        <f>G216/RES_summary!G$19</f>
        <v>10.444988965482963</v>
      </c>
      <c r="H270" s="177">
        <f>H216/RES_summary!H$19</f>
        <v>5.3099868175368563</v>
      </c>
      <c r="I270" s="177">
        <f>I216/RES_summary!I$19</f>
        <v>8.151148611174369</v>
      </c>
      <c r="J270" s="177">
        <f>J216/RES_summary!J$19</f>
        <v>4.2606125335827345</v>
      </c>
      <c r="K270" s="177">
        <f>K216/RES_summary!K$19</f>
        <v>6.545395735982706</v>
      </c>
      <c r="L270" s="177">
        <f>L216/RES_summary!L$19</f>
        <v>5.5727167480200412</v>
      </c>
      <c r="M270" s="177">
        <f>M216/RES_summary!M$19</f>
        <v>5.5954433788310736</v>
      </c>
      <c r="N270" s="177">
        <f>N216/RES_summary!N$19</f>
        <v>5.3423147636305899</v>
      </c>
      <c r="O270" s="177">
        <f>O216/RES_summary!O$19</f>
        <v>5.5548892100643883</v>
      </c>
      <c r="P270" s="177">
        <f>P216/RES_summary!P$19</f>
        <v>5.5348845884882305</v>
      </c>
      <c r="Q270" s="177">
        <f>Q216/RES_summary!Q$19</f>
        <v>5.7380589254047445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</v>
      </c>
      <c r="D275" s="168">
        <f t="shared" ref="D275:Q275" si="74">SUM(D276,D278,D280,D289)</f>
        <v>1.705743199262201</v>
      </c>
      <c r="E275" s="168">
        <f t="shared" si="74"/>
        <v>0.28077227674458777</v>
      </c>
      <c r="F275" s="168">
        <f t="shared" si="74"/>
        <v>0.31392374355494773</v>
      </c>
      <c r="G275" s="168">
        <f t="shared" si="74"/>
        <v>3.147764144675488</v>
      </c>
      <c r="H275" s="168">
        <f t="shared" si="74"/>
        <v>1.2651458074374171</v>
      </c>
      <c r="I275" s="168">
        <f t="shared" si="74"/>
        <v>5.642680323851283</v>
      </c>
      <c r="J275" s="168">
        <f t="shared" si="74"/>
        <v>5.8164755239989221</v>
      </c>
      <c r="K275" s="168">
        <f t="shared" si="74"/>
        <v>7.6951072065586015</v>
      </c>
      <c r="L275" s="168">
        <f t="shared" si="74"/>
        <v>13.588258925652099</v>
      </c>
      <c r="M275" s="168">
        <f t="shared" si="74"/>
        <v>1.6889851517064172</v>
      </c>
      <c r="N275" s="168">
        <f t="shared" si="74"/>
        <v>1.3746405750023774</v>
      </c>
      <c r="O275" s="168">
        <f t="shared" si="74"/>
        <v>2.8724616626560322</v>
      </c>
      <c r="P275" s="168">
        <f t="shared" si="74"/>
        <v>0</v>
      </c>
      <c r="Q275" s="168">
        <f t="shared" si="74"/>
        <v>9.3825225191961881</v>
      </c>
    </row>
    <row r="276" spans="1:17" ht="12" customHeight="1" x14ac:dyDescent="0.25">
      <c r="A276" s="158" t="s">
        <v>65</v>
      </c>
      <c r="B276" s="157"/>
      <c r="C276" s="157">
        <f>C277</f>
        <v>0</v>
      </c>
      <c r="D276" s="157">
        <f t="shared" ref="D276:Q276" si="75">D277</f>
        <v>1.3858673665758747</v>
      </c>
      <c r="E276" s="157">
        <f t="shared" si="75"/>
        <v>0.23023546206776496</v>
      </c>
      <c r="F276" s="157">
        <f t="shared" si="75"/>
        <v>0.25217961625337931</v>
      </c>
      <c r="G276" s="157">
        <f t="shared" si="75"/>
        <v>2.663367620144959</v>
      </c>
      <c r="H276" s="157">
        <f t="shared" si="75"/>
        <v>0.94414140054883655</v>
      </c>
      <c r="I276" s="157">
        <f t="shared" si="75"/>
        <v>4.597958545707086</v>
      </c>
      <c r="J276" s="157">
        <f t="shared" si="75"/>
        <v>4.46051007047864</v>
      </c>
      <c r="K276" s="157">
        <f t="shared" si="75"/>
        <v>6.5167113095581959</v>
      </c>
      <c r="L276" s="157">
        <f t="shared" si="75"/>
        <v>11.02154237656479</v>
      </c>
      <c r="M276" s="157">
        <f t="shared" si="75"/>
        <v>1.3435359554793209</v>
      </c>
      <c r="N276" s="157">
        <f t="shared" si="75"/>
        <v>1.077584083368621</v>
      </c>
      <c r="O276" s="157">
        <f t="shared" si="75"/>
        <v>2.2742359930760849</v>
      </c>
      <c r="P276" s="157">
        <f t="shared" si="75"/>
        <v>0</v>
      </c>
      <c r="Q276" s="157">
        <f t="shared" si="75"/>
        <v>7.5755270022813335</v>
      </c>
    </row>
    <row r="277" spans="1:17" ht="12" customHeight="1" x14ac:dyDescent="0.25">
      <c r="A277" s="23" t="s">
        <v>60</v>
      </c>
      <c r="B277" s="57"/>
      <c r="C277" s="57">
        <f>RES_hhdet_in_fec!C$163</f>
        <v>0</v>
      </c>
      <c r="D277" s="57">
        <f>RES_hhdet_in_fec!D$163</f>
        <v>1.3858673665758747</v>
      </c>
      <c r="E277" s="57">
        <f>RES_hhdet_in_fec!E$163</f>
        <v>0.23023546206776496</v>
      </c>
      <c r="F277" s="57">
        <f>RES_hhdet_in_fec!F$163</f>
        <v>0.25217961625337931</v>
      </c>
      <c r="G277" s="57">
        <f>RES_hhdet_in_fec!G$163</f>
        <v>2.663367620144959</v>
      </c>
      <c r="H277" s="57">
        <f>RES_hhdet_in_fec!H$163</f>
        <v>0.94414140054883655</v>
      </c>
      <c r="I277" s="57">
        <f>RES_hhdet_in_fec!I$163</f>
        <v>4.597958545707086</v>
      </c>
      <c r="J277" s="57">
        <f>RES_hhdet_in_fec!J$163</f>
        <v>4.46051007047864</v>
      </c>
      <c r="K277" s="57">
        <f>RES_hhdet_in_fec!K$163</f>
        <v>6.5167113095581959</v>
      </c>
      <c r="L277" s="57">
        <f>RES_hhdet_in_fec!L$163</f>
        <v>11.02154237656479</v>
      </c>
      <c r="M277" s="57">
        <f>RES_hhdet_in_fec!M$163</f>
        <v>1.3435359554793209</v>
      </c>
      <c r="N277" s="57">
        <f>RES_hhdet_in_fec!N$163</f>
        <v>1.077584083368621</v>
      </c>
      <c r="O277" s="57">
        <f>RES_hhdet_in_fec!O$163</f>
        <v>2.2742359930760849</v>
      </c>
      <c r="P277" s="57">
        <f>RES_hhdet_in_fec!P$163</f>
        <v>0</v>
      </c>
      <c r="Q277" s="57">
        <f>RES_hhdet_in_fec!Q$163</f>
        <v>7.5755270022813335</v>
      </c>
    </row>
    <row r="278" spans="1:17" ht="12" customHeight="1" x14ac:dyDescent="0.25">
      <c r="A278" s="158" t="s">
        <v>112</v>
      </c>
      <c r="B278" s="157"/>
      <c r="C278" s="157">
        <f>C279</f>
        <v>0</v>
      </c>
      <c r="D278" s="157">
        <f t="shared" ref="D278:Q278" si="76">D279</f>
        <v>2.6491076462539713E-3</v>
      </c>
      <c r="E278" s="157">
        <f t="shared" si="76"/>
        <v>1.3362014663517051E-3</v>
      </c>
      <c r="F278" s="157">
        <f t="shared" si="76"/>
        <v>1.5116529230500544E-3</v>
      </c>
      <c r="G278" s="157">
        <f t="shared" si="76"/>
        <v>5.63282402250102E-3</v>
      </c>
      <c r="H278" s="157">
        <f t="shared" si="76"/>
        <v>3.9632710681675931E-3</v>
      </c>
      <c r="I278" s="157">
        <f t="shared" si="76"/>
        <v>1.136344070596298E-2</v>
      </c>
      <c r="J278" s="157">
        <f t="shared" si="76"/>
        <v>1.6077079911061113E-2</v>
      </c>
      <c r="K278" s="157">
        <f t="shared" si="76"/>
        <v>1.6913200179719055E-2</v>
      </c>
      <c r="L278" s="157">
        <f t="shared" si="76"/>
        <v>4.0277147745465459E-2</v>
      </c>
      <c r="M278" s="157">
        <f t="shared" si="76"/>
        <v>1.2359789489893714E-2</v>
      </c>
      <c r="N278" s="157">
        <f t="shared" si="76"/>
        <v>1.7166809837012929E-2</v>
      </c>
      <c r="O278" s="157">
        <f t="shared" si="76"/>
        <v>4.731794404734066E-2</v>
      </c>
      <c r="P278" s="157">
        <f t="shared" si="76"/>
        <v>0</v>
      </c>
      <c r="Q278" s="157">
        <f t="shared" si="76"/>
        <v>6.4957190963090203E-2</v>
      </c>
    </row>
    <row r="279" spans="1:17" ht="12" customHeight="1" x14ac:dyDescent="0.25">
      <c r="A279" s="23" t="s">
        <v>60</v>
      </c>
      <c r="B279" s="156"/>
      <c r="C279" s="156">
        <f>RES_hhdet_in_fec!C$165</f>
        <v>0</v>
      </c>
      <c r="D279" s="156">
        <f>RES_hhdet_in_fec!D$165</f>
        <v>2.6491076462539713E-3</v>
      </c>
      <c r="E279" s="156">
        <f>RES_hhdet_in_fec!E$165</f>
        <v>1.3362014663517051E-3</v>
      </c>
      <c r="F279" s="156">
        <f>RES_hhdet_in_fec!F$165</f>
        <v>1.5116529230500544E-3</v>
      </c>
      <c r="G279" s="156">
        <f>RES_hhdet_in_fec!G$165</f>
        <v>5.63282402250102E-3</v>
      </c>
      <c r="H279" s="156">
        <f>RES_hhdet_in_fec!H$165</f>
        <v>3.9632710681675931E-3</v>
      </c>
      <c r="I279" s="156">
        <f>RES_hhdet_in_fec!I$165</f>
        <v>1.136344070596298E-2</v>
      </c>
      <c r="J279" s="156">
        <f>RES_hhdet_in_fec!J$165</f>
        <v>1.6077079911061113E-2</v>
      </c>
      <c r="K279" s="156">
        <f>RES_hhdet_in_fec!K$165</f>
        <v>1.6913200179719055E-2</v>
      </c>
      <c r="L279" s="156">
        <f>RES_hhdet_in_fec!L$165</f>
        <v>4.0277147745465459E-2</v>
      </c>
      <c r="M279" s="156">
        <f>RES_hhdet_in_fec!M$165</f>
        <v>1.2359789489893714E-2</v>
      </c>
      <c r="N279" s="156">
        <f>RES_hhdet_in_fec!N$165</f>
        <v>1.7166809837012929E-2</v>
      </c>
      <c r="O279" s="156">
        <f>RES_hhdet_in_fec!O$165</f>
        <v>4.731794404734066E-2</v>
      </c>
      <c r="P279" s="156">
        <f>RES_hhdet_in_fec!P$165</f>
        <v>0</v>
      </c>
      <c r="Q279" s="156">
        <f>RES_hhdet_in_fec!Q$165</f>
        <v>6.4957190963090203E-2</v>
      </c>
    </row>
    <row r="280" spans="1:17" ht="12" customHeight="1" x14ac:dyDescent="0.25">
      <c r="A280" s="158" t="s">
        <v>63</v>
      </c>
      <c r="B280" s="157"/>
      <c r="C280" s="157">
        <f>SUM(C281:C282,C285:C286)</f>
        <v>0</v>
      </c>
      <c r="D280" s="157">
        <f t="shared" ref="D280:Q280" si="77">SUM(D281:D282,D285:D286)</f>
        <v>0.20737748009121459</v>
      </c>
      <c r="E280" s="157">
        <f t="shared" si="77"/>
        <v>3.7609944354579559E-2</v>
      </c>
      <c r="F280" s="157">
        <f t="shared" si="77"/>
        <v>3.7592361130826944E-2</v>
      </c>
      <c r="G280" s="157">
        <f t="shared" si="77"/>
        <v>0.37903073976501783</v>
      </c>
      <c r="H280" s="157">
        <f t="shared" si="77"/>
        <v>0.15396156358391722</v>
      </c>
      <c r="I280" s="157">
        <f t="shared" si="77"/>
        <v>0.89956881976825787</v>
      </c>
      <c r="J280" s="157">
        <f t="shared" si="77"/>
        <v>0.79663765417939625</v>
      </c>
      <c r="K280" s="157">
        <f t="shared" si="77"/>
        <v>1.0485637046711114</v>
      </c>
      <c r="L280" s="157">
        <f t="shared" si="77"/>
        <v>1.745120930456044</v>
      </c>
      <c r="M280" s="157">
        <f t="shared" si="77"/>
        <v>0.22993643180124873</v>
      </c>
      <c r="N280" s="157">
        <f t="shared" si="77"/>
        <v>0.19371682248804148</v>
      </c>
      <c r="O280" s="157">
        <f t="shared" si="77"/>
        <v>0.36906043166488428</v>
      </c>
      <c r="P280" s="157">
        <f t="shared" si="77"/>
        <v>0</v>
      </c>
      <c r="Q280" s="157">
        <f t="shared" si="77"/>
        <v>1.1928888581153581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0</v>
      </c>
      <c r="D285" s="162">
        <f>RES_hhdet_in_fec!D$171</f>
        <v>0.20737748009121459</v>
      </c>
      <c r="E285" s="162">
        <f>RES_hhdet_in_fec!E$171</f>
        <v>3.7609944354579559E-2</v>
      </c>
      <c r="F285" s="162">
        <f>RES_hhdet_in_fec!F$171</f>
        <v>3.7592361130826944E-2</v>
      </c>
      <c r="G285" s="162">
        <f>RES_hhdet_in_fec!G$171</f>
        <v>0.37903073976501783</v>
      </c>
      <c r="H285" s="162">
        <f>RES_hhdet_in_fec!H$171</f>
        <v>0.15396156358391722</v>
      </c>
      <c r="I285" s="162">
        <f>RES_hhdet_in_fec!I$171</f>
        <v>0.89956881976825787</v>
      </c>
      <c r="J285" s="162">
        <f>RES_hhdet_in_fec!J$171</f>
        <v>0.79663765417939625</v>
      </c>
      <c r="K285" s="162">
        <f>RES_hhdet_in_fec!K$171</f>
        <v>1.0485637046711114</v>
      </c>
      <c r="L285" s="162">
        <f>RES_hhdet_in_fec!L$171</f>
        <v>1.745120930456044</v>
      </c>
      <c r="M285" s="162">
        <f>RES_hhdet_in_fec!M$171</f>
        <v>0.22993643180124873</v>
      </c>
      <c r="N285" s="162">
        <f>RES_hhdet_in_fec!N$171</f>
        <v>0.19371682248804148</v>
      </c>
      <c r="O285" s="162">
        <f>RES_hhdet_in_fec!O$171</f>
        <v>0.36906043166488428</v>
      </c>
      <c r="P285" s="162">
        <f>RES_hhdet_in_fec!P$171</f>
        <v>0</v>
      </c>
      <c r="Q285" s="162">
        <f>RES_hhdet_in_fec!Q$171</f>
        <v>1.1928888581153581</v>
      </c>
    </row>
    <row r="286" spans="1:17" ht="12" customHeight="1" x14ac:dyDescent="0.25">
      <c r="A286" s="161" t="s">
        <v>141</v>
      </c>
      <c r="B286" s="160"/>
      <c r="C286" s="160">
        <f>SUM(C287:C288)</f>
        <v>0</v>
      </c>
      <c r="D286" s="160">
        <f t="shared" ref="D286:Q286" si="79">SUM(D287:D288)</f>
        <v>0</v>
      </c>
      <c r="E286" s="160">
        <f t="shared" si="79"/>
        <v>0</v>
      </c>
      <c r="F286" s="160">
        <f t="shared" si="79"/>
        <v>0</v>
      </c>
      <c r="G286" s="160">
        <f t="shared" si="79"/>
        <v>0</v>
      </c>
      <c r="H286" s="160">
        <f t="shared" si="79"/>
        <v>0</v>
      </c>
      <c r="I286" s="160">
        <f t="shared" si="79"/>
        <v>0</v>
      </c>
      <c r="J286" s="160">
        <f t="shared" si="79"/>
        <v>0</v>
      </c>
      <c r="K286" s="160">
        <f t="shared" si="79"/>
        <v>0</v>
      </c>
      <c r="L286" s="160">
        <f t="shared" si="79"/>
        <v>0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0</v>
      </c>
      <c r="D287" s="156">
        <f>RES_hhdet_in_fec!D$173</f>
        <v>0</v>
      </c>
      <c r="E287" s="156">
        <f>RES_hhdet_in_fec!E$173</f>
        <v>0</v>
      </c>
      <c r="F287" s="156">
        <f>RES_hhdet_in_fec!F$173</f>
        <v>0</v>
      </c>
      <c r="G287" s="156">
        <f>RES_hhdet_in_fec!G$173</f>
        <v>0</v>
      </c>
      <c r="H287" s="156">
        <f>RES_hhdet_in_fec!H$173</f>
        <v>0</v>
      </c>
      <c r="I287" s="156">
        <f>RES_hhdet_in_fec!I$173</f>
        <v>0</v>
      </c>
      <c r="J287" s="156">
        <f>RES_hhdet_in_fec!J$173</f>
        <v>0</v>
      </c>
      <c r="K287" s="156">
        <f>RES_hhdet_in_fec!K$173</f>
        <v>0</v>
      </c>
      <c r="L287" s="156">
        <f>RES_hhdet_in_fec!L$173</f>
        <v>0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</v>
      </c>
      <c r="D288" s="57">
        <f>RES_hhdet_in_fec!D$174</f>
        <v>0</v>
      </c>
      <c r="E288" s="57">
        <f>RES_hhdet_in_fec!E$174</f>
        <v>0</v>
      </c>
      <c r="F288" s="57">
        <f>RES_hhdet_in_fec!F$174</f>
        <v>0</v>
      </c>
      <c r="G288" s="57">
        <f>RES_hhdet_in_fec!G$174</f>
        <v>0</v>
      </c>
      <c r="H288" s="57">
        <f>RES_hhdet_in_fec!H$174</f>
        <v>0</v>
      </c>
      <c r="I288" s="57">
        <f>RES_hhdet_in_fec!I$174</f>
        <v>0</v>
      </c>
      <c r="J288" s="57">
        <f>RES_hhdet_in_fec!J$174</f>
        <v>0</v>
      </c>
      <c r="K288" s="57">
        <f>RES_hhdet_in_fec!K$174</f>
        <v>0</v>
      </c>
      <c r="L288" s="57">
        <f>RES_hhdet_in_fec!L$174</f>
        <v>0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0</v>
      </c>
      <c r="D289" s="157">
        <f t="shared" ref="D289:Q289" si="80">SUM(D290:D291)</f>
        <v>0.10984924494885775</v>
      </c>
      <c r="E289" s="157">
        <f t="shared" si="80"/>
        <v>1.1590668855891524E-2</v>
      </c>
      <c r="F289" s="157">
        <f t="shared" si="80"/>
        <v>2.2640113247691437E-2</v>
      </c>
      <c r="G289" s="157">
        <f t="shared" si="80"/>
        <v>9.9732960743009899E-2</v>
      </c>
      <c r="H289" s="157">
        <f t="shared" si="80"/>
        <v>0.16307957223649575</v>
      </c>
      <c r="I289" s="157">
        <f t="shared" si="80"/>
        <v>0.13378951766997615</v>
      </c>
      <c r="J289" s="157">
        <f t="shared" si="80"/>
        <v>0.54325071942982495</v>
      </c>
      <c r="K289" s="157">
        <f t="shared" si="80"/>
        <v>0.11291899214957568</v>
      </c>
      <c r="L289" s="157">
        <f t="shared" si="80"/>
        <v>0.78131847088579764</v>
      </c>
      <c r="M289" s="157">
        <f t="shared" si="80"/>
        <v>0.10315297493595386</v>
      </c>
      <c r="N289" s="157">
        <f t="shared" si="80"/>
        <v>8.617285930870186E-2</v>
      </c>
      <c r="O289" s="157">
        <f t="shared" si="80"/>
        <v>0.18184729386772222</v>
      </c>
      <c r="P289" s="157">
        <f t="shared" si="80"/>
        <v>0</v>
      </c>
      <c r="Q289" s="157">
        <f t="shared" si="80"/>
        <v>0.54914946783640572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</v>
      </c>
      <c r="D291" s="57">
        <f>RES_hhdet_in_fec!D$177</f>
        <v>0.10984924494885775</v>
      </c>
      <c r="E291" s="57">
        <f>RES_hhdet_in_fec!E$177</f>
        <v>1.1590668855891524E-2</v>
      </c>
      <c r="F291" s="57">
        <f>RES_hhdet_in_fec!F$177</f>
        <v>2.2640113247691437E-2</v>
      </c>
      <c r="G291" s="57">
        <f>RES_hhdet_in_fec!G$177</f>
        <v>9.9732960743009899E-2</v>
      </c>
      <c r="H291" s="57">
        <f>RES_hhdet_in_fec!H$177</f>
        <v>0.16307957223649575</v>
      </c>
      <c r="I291" s="57">
        <f>RES_hhdet_in_fec!I$177</f>
        <v>0.13378951766997615</v>
      </c>
      <c r="J291" s="57">
        <f>RES_hhdet_in_fec!J$177</f>
        <v>0.54325071942982495</v>
      </c>
      <c r="K291" s="57">
        <f>RES_hhdet_in_fec!K$177</f>
        <v>0.11291899214957568</v>
      </c>
      <c r="L291" s="57">
        <f>RES_hhdet_in_fec!L$177</f>
        <v>0.78131847088579764</v>
      </c>
      <c r="M291" s="57">
        <f>RES_hhdet_in_fec!M$177</f>
        <v>0.10315297493595386</v>
      </c>
      <c r="N291" s="57">
        <f>RES_hhdet_in_fec!N$177</f>
        <v>8.617285930870186E-2</v>
      </c>
      <c r="O291" s="57">
        <f>RES_hhdet_in_fec!O$177</f>
        <v>0.18184729386772222</v>
      </c>
      <c r="P291" s="57">
        <f>RES_hhdet_in_fec!P$177</f>
        <v>0</v>
      </c>
      <c r="Q291" s="57">
        <f>RES_hhdet_in_fec!Q$177</f>
        <v>0.54914946783640572</v>
      </c>
    </row>
    <row r="293" spans="1:17" ht="12" customHeight="1" x14ac:dyDescent="0.25">
      <c r="A293" s="152" t="s">
        <v>192</v>
      </c>
      <c r="B293" s="168"/>
      <c r="C293" s="168">
        <f>SUM(C294,C296,C298,C307)</f>
        <v>0</v>
      </c>
      <c r="D293" s="168">
        <f t="shared" ref="D293:Q293" si="81">SUM(D294,D296,D298,D307)</f>
        <v>1.1496693404943967</v>
      </c>
      <c r="E293" s="168">
        <f t="shared" si="81"/>
        <v>0.19115952414466822</v>
      </c>
      <c r="F293" s="168">
        <f t="shared" si="81"/>
        <v>0.21717820263216928</v>
      </c>
      <c r="G293" s="168">
        <f t="shared" si="81"/>
        <v>2.1823232157620103</v>
      </c>
      <c r="H293" s="168">
        <f t="shared" si="81"/>
        <v>0.90388194108577991</v>
      </c>
      <c r="I293" s="168">
        <f t="shared" si="81"/>
        <v>4.0047486395726661</v>
      </c>
      <c r="J293" s="168">
        <f t="shared" si="81"/>
        <v>4.2242624540751557</v>
      </c>
      <c r="K293" s="168">
        <f t="shared" si="81"/>
        <v>5.5685809346503188</v>
      </c>
      <c r="L293" s="168">
        <f t="shared" si="81"/>
        <v>9.9881815757490546</v>
      </c>
      <c r="M293" s="168">
        <f t="shared" si="81"/>
        <v>1.2608097976019255</v>
      </c>
      <c r="N293" s="168">
        <f t="shared" si="81"/>
        <v>1.0447619473028771</v>
      </c>
      <c r="O293" s="168">
        <f t="shared" si="81"/>
        <v>2.2182861599349701</v>
      </c>
      <c r="P293" s="168">
        <f t="shared" si="81"/>
        <v>0</v>
      </c>
      <c r="Q293" s="168">
        <f t="shared" si="81"/>
        <v>7.1128754863577957</v>
      </c>
    </row>
    <row r="294" spans="1:17" ht="12" customHeight="1" x14ac:dyDescent="0.25">
      <c r="A294" s="158" t="s">
        <v>65</v>
      </c>
      <c r="B294" s="157"/>
      <c r="C294" s="157">
        <f>C295</f>
        <v>0</v>
      </c>
      <c r="D294" s="157">
        <f t="shared" ref="D294:Q294" si="82">D295</f>
        <v>0.91957385813680348</v>
      </c>
      <c r="E294" s="157">
        <f t="shared" si="82"/>
        <v>0.15445103797093387</v>
      </c>
      <c r="F294" s="157">
        <f t="shared" si="82"/>
        <v>0.17081337021573595</v>
      </c>
      <c r="G294" s="157">
        <f t="shared" si="82"/>
        <v>1.8354572763730856</v>
      </c>
      <c r="H294" s="157">
        <f t="shared" si="82"/>
        <v>0.65862683315735981</v>
      </c>
      <c r="I294" s="157">
        <f t="shared" si="82"/>
        <v>3.2618234527628931</v>
      </c>
      <c r="J294" s="157">
        <f t="shared" si="82"/>
        <v>3.2003111501885866</v>
      </c>
      <c r="K294" s="157">
        <f t="shared" si="82"/>
        <v>4.7195085664491012</v>
      </c>
      <c r="L294" s="157">
        <f t="shared" si="82"/>
        <v>8.0450793800704936</v>
      </c>
      <c r="M294" s="157">
        <f t="shared" si="82"/>
        <v>0.98492115401583813</v>
      </c>
      <c r="N294" s="157">
        <f t="shared" si="82"/>
        <v>0.79291621015307812</v>
      </c>
      <c r="O294" s="157">
        <f t="shared" si="82"/>
        <v>1.6789193782689906</v>
      </c>
      <c r="P294" s="157">
        <f t="shared" si="82"/>
        <v>0</v>
      </c>
      <c r="Q294" s="157">
        <f t="shared" si="82"/>
        <v>5.6286438823830993</v>
      </c>
    </row>
    <row r="295" spans="1:17" ht="12" customHeight="1" x14ac:dyDescent="0.25">
      <c r="A295" s="23" t="s">
        <v>60</v>
      </c>
      <c r="B295" s="57"/>
      <c r="C295" s="57">
        <f>RES_hhdet_in_tes!C$163</f>
        <v>0</v>
      </c>
      <c r="D295" s="57">
        <f>RES_hhdet_in_tes!D$163</f>
        <v>0.91957385813680348</v>
      </c>
      <c r="E295" s="57">
        <f>RES_hhdet_in_tes!E$163</f>
        <v>0.15445103797093387</v>
      </c>
      <c r="F295" s="57">
        <f>RES_hhdet_in_tes!F$163</f>
        <v>0.17081337021573595</v>
      </c>
      <c r="G295" s="57">
        <f>RES_hhdet_in_tes!G$163</f>
        <v>1.8354572763730856</v>
      </c>
      <c r="H295" s="57">
        <f>RES_hhdet_in_tes!H$163</f>
        <v>0.65862683315735981</v>
      </c>
      <c r="I295" s="57">
        <f>RES_hhdet_in_tes!I$163</f>
        <v>3.2618234527628931</v>
      </c>
      <c r="J295" s="57">
        <f>RES_hhdet_in_tes!J$163</f>
        <v>3.2003111501885866</v>
      </c>
      <c r="K295" s="57">
        <f>RES_hhdet_in_tes!K$163</f>
        <v>4.7195085664491012</v>
      </c>
      <c r="L295" s="57">
        <f>RES_hhdet_in_tes!L$163</f>
        <v>8.0450793800704936</v>
      </c>
      <c r="M295" s="57">
        <f>RES_hhdet_in_tes!M$163</f>
        <v>0.98492115401583813</v>
      </c>
      <c r="N295" s="57">
        <f>RES_hhdet_in_tes!N$163</f>
        <v>0.79291621015307812</v>
      </c>
      <c r="O295" s="57">
        <f>RES_hhdet_in_tes!O$163</f>
        <v>1.6789193782689906</v>
      </c>
      <c r="P295" s="57">
        <f>RES_hhdet_in_tes!P$163</f>
        <v>0</v>
      </c>
      <c r="Q295" s="57">
        <f>RES_hhdet_in_tes!Q$163</f>
        <v>5.6286438823830993</v>
      </c>
    </row>
    <row r="296" spans="1:17" ht="12" customHeight="1" x14ac:dyDescent="0.25">
      <c r="A296" s="158" t="s">
        <v>112</v>
      </c>
      <c r="B296" s="157"/>
      <c r="C296" s="157">
        <f>C297</f>
        <v>0</v>
      </c>
      <c r="D296" s="157">
        <f t="shared" ref="D296:Q296" si="83">D297</f>
        <v>4.6451154262781178E-3</v>
      </c>
      <c r="E296" s="157">
        <f t="shared" si="83"/>
        <v>2.4043368514867791E-3</v>
      </c>
      <c r="F296" s="157">
        <f t="shared" si="83"/>
        <v>2.8050202614940535E-3</v>
      </c>
      <c r="G296" s="157">
        <f t="shared" si="83"/>
        <v>1.0807164899285425E-2</v>
      </c>
      <c r="H296" s="157">
        <f t="shared" si="83"/>
        <v>7.9185803196823532E-3</v>
      </c>
      <c r="I296" s="157">
        <f t="shared" si="83"/>
        <v>2.3680229076153476E-2</v>
      </c>
      <c r="J296" s="157">
        <f t="shared" si="83"/>
        <v>3.4893756222999665E-2</v>
      </c>
      <c r="K296" s="157">
        <f t="shared" si="83"/>
        <v>3.8911466668423766E-2</v>
      </c>
      <c r="L296" s="157">
        <f t="shared" si="83"/>
        <v>9.8700967724260014E-2</v>
      </c>
      <c r="M296" s="157">
        <f t="shared" si="83"/>
        <v>3.1889085965549964E-2</v>
      </c>
      <c r="N296" s="157">
        <f t="shared" si="83"/>
        <v>4.6265391914859323E-2</v>
      </c>
      <c r="O296" s="157">
        <f t="shared" si="83"/>
        <v>0.13173648080423234</v>
      </c>
      <c r="P296" s="157">
        <f t="shared" si="83"/>
        <v>0</v>
      </c>
      <c r="Q296" s="157">
        <f t="shared" si="83"/>
        <v>0.19287285869540069</v>
      </c>
    </row>
    <row r="297" spans="1:17" ht="12" customHeight="1" x14ac:dyDescent="0.25">
      <c r="A297" s="23" t="s">
        <v>60</v>
      </c>
      <c r="B297" s="156"/>
      <c r="C297" s="156">
        <f>RES_hhdet_in_tes!C$165</f>
        <v>0</v>
      </c>
      <c r="D297" s="156">
        <f>RES_hhdet_in_tes!D$165</f>
        <v>4.6451154262781178E-3</v>
      </c>
      <c r="E297" s="156">
        <f>RES_hhdet_in_tes!E$165</f>
        <v>2.4043368514867791E-3</v>
      </c>
      <c r="F297" s="156">
        <f>RES_hhdet_in_tes!F$165</f>
        <v>2.8050202614940535E-3</v>
      </c>
      <c r="G297" s="156">
        <f>RES_hhdet_in_tes!G$165</f>
        <v>1.0807164899285425E-2</v>
      </c>
      <c r="H297" s="156">
        <f>RES_hhdet_in_tes!H$165</f>
        <v>7.9185803196823532E-3</v>
      </c>
      <c r="I297" s="156">
        <f>RES_hhdet_in_tes!I$165</f>
        <v>2.3680229076153476E-2</v>
      </c>
      <c r="J297" s="156">
        <f>RES_hhdet_in_tes!J$165</f>
        <v>3.4893756222999665E-2</v>
      </c>
      <c r="K297" s="156">
        <f>RES_hhdet_in_tes!K$165</f>
        <v>3.8911466668423766E-2</v>
      </c>
      <c r="L297" s="156">
        <f>RES_hhdet_in_tes!L$165</f>
        <v>9.8700967724260014E-2</v>
      </c>
      <c r="M297" s="156">
        <f>RES_hhdet_in_tes!M$165</f>
        <v>3.1889085965549964E-2</v>
      </c>
      <c r="N297" s="156">
        <f>RES_hhdet_in_tes!N$165</f>
        <v>4.6265391914859323E-2</v>
      </c>
      <c r="O297" s="156">
        <f>RES_hhdet_in_tes!O$165</f>
        <v>0.13173648080423234</v>
      </c>
      <c r="P297" s="156">
        <f>RES_hhdet_in_tes!P$165</f>
        <v>0</v>
      </c>
      <c r="Q297" s="156">
        <f>RES_hhdet_in_tes!Q$165</f>
        <v>0.19287285869540069</v>
      </c>
    </row>
    <row r="298" spans="1:17" ht="12" customHeight="1" x14ac:dyDescent="0.25">
      <c r="A298" s="158" t="s">
        <v>63</v>
      </c>
      <c r="B298" s="157"/>
      <c r="C298" s="157">
        <f>SUM(C299:C300,C303:C304)</f>
        <v>0</v>
      </c>
      <c r="D298" s="157">
        <f t="shared" ref="D298:Q298" si="84">SUM(D299:D300,D303:D304)</f>
        <v>0.137134955860164</v>
      </c>
      <c r="E298" s="157">
        <f t="shared" si="84"/>
        <v>2.4993339042560889E-2</v>
      </c>
      <c r="F298" s="157">
        <f t="shared" si="84"/>
        <v>2.5118402840502811E-2</v>
      </c>
      <c r="G298" s="157">
        <f t="shared" si="84"/>
        <v>0.25460632785037485</v>
      </c>
      <c r="H298" s="157">
        <f t="shared" si="84"/>
        <v>0.10384977983062658</v>
      </c>
      <c r="I298" s="157">
        <f t="shared" si="84"/>
        <v>0.60948614268336965</v>
      </c>
      <c r="J298" s="157">
        <f t="shared" si="84"/>
        <v>0.54232902208706346</v>
      </c>
      <c r="K298" s="157">
        <f t="shared" si="84"/>
        <v>0.71708603693258577</v>
      </c>
      <c r="L298" s="157">
        <f t="shared" si="84"/>
        <v>1.1989382513276876</v>
      </c>
      <c r="M298" s="157">
        <f t="shared" si="84"/>
        <v>0.15860996601663863</v>
      </c>
      <c r="N298" s="157">
        <f t="shared" si="84"/>
        <v>0.13411652940193647</v>
      </c>
      <c r="O298" s="157">
        <f t="shared" si="84"/>
        <v>0.25650653783390093</v>
      </c>
      <c r="P298" s="157">
        <f t="shared" si="84"/>
        <v>0</v>
      </c>
      <c r="Q298" s="157">
        <f t="shared" si="84"/>
        <v>0.83371336443436495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</v>
      </c>
      <c r="D303" s="162">
        <f>RES_hhdet_in_tes!D$171</f>
        <v>0.137134955860164</v>
      </c>
      <c r="E303" s="162">
        <f>RES_hhdet_in_tes!E$171</f>
        <v>2.4993339042560889E-2</v>
      </c>
      <c r="F303" s="162">
        <f>RES_hhdet_in_tes!F$171</f>
        <v>2.5118402840502811E-2</v>
      </c>
      <c r="G303" s="162">
        <f>RES_hhdet_in_tes!G$171</f>
        <v>0.25460632785037485</v>
      </c>
      <c r="H303" s="162">
        <f>RES_hhdet_in_tes!H$171</f>
        <v>0.10384977983062658</v>
      </c>
      <c r="I303" s="162">
        <f>RES_hhdet_in_tes!I$171</f>
        <v>0.60948614268336965</v>
      </c>
      <c r="J303" s="162">
        <f>RES_hhdet_in_tes!J$171</f>
        <v>0.54232902208706346</v>
      </c>
      <c r="K303" s="162">
        <f>RES_hhdet_in_tes!K$171</f>
        <v>0.71708603693258577</v>
      </c>
      <c r="L303" s="162">
        <f>RES_hhdet_in_tes!L$171</f>
        <v>1.1989382513276876</v>
      </c>
      <c r="M303" s="162">
        <f>RES_hhdet_in_tes!M$171</f>
        <v>0.15860996601663863</v>
      </c>
      <c r="N303" s="162">
        <f>RES_hhdet_in_tes!N$171</f>
        <v>0.13411652940193647</v>
      </c>
      <c r="O303" s="162">
        <f>RES_hhdet_in_tes!O$171</f>
        <v>0.25650653783390093</v>
      </c>
      <c r="P303" s="162">
        <f>RES_hhdet_in_tes!P$171</f>
        <v>0</v>
      </c>
      <c r="Q303" s="162">
        <f>RES_hhdet_in_tes!Q$171</f>
        <v>0.83371336443436495</v>
      </c>
    </row>
    <row r="304" spans="1:17" ht="12" customHeight="1" x14ac:dyDescent="0.25">
      <c r="A304" s="161" t="s">
        <v>141</v>
      </c>
      <c r="B304" s="160"/>
      <c r="C304" s="160">
        <f>SUM(C305:C306)</f>
        <v>0</v>
      </c>
      <c r="D304" s="160">
        <f t="shared" ref="D304:Q304" si="86">SUM(D305:D306)</f>
        <v>0</v>
      </c>
      <c r="E304" s="160">
        <f t="shared" si="86"/>
        <v>0</v>
      </c>
      <c r="F304" s="160">
        <f t="shared" si="86"/>
        <v>0</v>
      </c>
      <c r="G304" s="160">
        <f t="shared" si="86"/>
        <v>0</v>
      </c>
      <c r="H304" s="160">
        <f t="shared" si="86"/>
        <v>0</v>
      </c>
      <c r="I304" s="160">
        <f t="shared" si="86"/>
        <v>0</v>
      </c>
      <c r="J304" s="160">
        <f t="shared" si="86"/>
        <v>0</v>
      </c>
      <c r="K304" s="160">
        <f t="shared" si="86"/>
        <v>0</v>
      </c>
      <c r="L304" s="160">
        <f t="shared" si="86"/>
        <v>0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0</v>
      </c>
      <c r="D305" s="156">
        <f>RES_hhdet_in_tes!D$173</f>
        <v>0</v>
      </c>
      <c r="E305" s="156">
        <f>RES_hhdet_in_tes!E$173</f>
        <v>0</v>
      </c>
      <c r="F305" s="156">
        <f>RES_hhdet_in_tes!F$173</f>
        <v>0</v>
      </c>
      <c r="G305" s="156">
        <f>RES_hhdet_in_tes!G$173</f>
        <v>0</v>
      </c>
      <c r="H305" s="156">
        <f>RES_hhdet_in_tes!H$173</f>
        <v>0</v>
      </c>
      <c r="I305" s="156">
        <f>RES_hhdet_in_tes!I$173</f>
        <v>0</v>
      </c>
      <c r="J305" s="156">
        <f>RES_hhdet_in_tes!J$173</f>
        <v>0</v>
      </c>
      <c r="K305" s="156">
        <f>RES_hhdet_in_tes!K$173</f>
        <v>0</v>
      </c>
      <c r="L305" s="156">
        <f>RES_hhdet_in_tes!L$173</f>
        <v>0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</v>
      </c>
      <c r="D306" s="57">
        <f>RES_hhdet_in_tes!D$174</f>
        <v>0</v>
      </c>
      <c r="E306" s="57">
        <f>RES_hhdet_in_tes!E$174</f>
        <v>0</v>
      </c>
      <c r="F306" s="57">
        <f>RES_hhdet_in_tes!F$174</f>
        <v>0</v>
      </c>
      <c r="G306" s="57">
        <f>RES_hhdet_in_tes!G$174</f>
        <v>0</v>
      </c>
      <c r="H306" s="57">
        <f>RES_hhdet_in_tes!H$174</f>
        <v>0</v>
      </c>
      <c r="I306" s="57">
        <f>RES_hhdet_in_tes!I$174</f>
        <v>0</v>
      </c>
      <c r="J306" s="57">
        <f>RES_hhdet_in_tes!J$174</f>
        <v>0</v>
      </c>
      <c r="K306" s="57">
        <f>RES_hhdet_in_tes!K$174</f>
        <v>0</v>
      </c>
      <c r="L306" s="57">
        <f>RES_hhdet_in_tes!L$174</f>
        <v>0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0</v>
      </c>
      <c r="D307" s="157">
        <f t="shared" ref="D307:Q307" si="87">SUM(D308:D309)</f>
        <v>8.831541107115122E-2</v>
      </c>
      <c r="E307" s="157">
        <f t="shared" si="87"/>
        <v>9.3108102796866828E-3</v>
      </c>
      <c r="F307" s="157">
        <f t="shared" si="87"/>
        <v>1.8441409314436465E-2</v>
      </c>
      <c r="G307" s="157">
        <f t="shared" si="87"/>
        <v>8.1452446639264112E-2</v>
      </c>
      <c r="H307" s="157">
        <f t="shared" si="87"/>
        <v>0.13348674777811104</v>
      </c>
      <c r="I307" s="157">
        <f t="shared" si="87"/>
        <v>0.10975881505025051</v>
      </c>
      <c r="J307" s="157">
        <f t="shared" si="87"/>
        <v>0.44672852557650639</v>
      </c>
      <c r="K307" s="157">
        <f t="shared" si="87"/>
        <v>9.3074864600208293E-2</v>
      </c>
      <c r="L307" s="157">
        <f t="shared" si="87"/>
        <v>0.64546297662661312</v>
      </c>
      <c r="M307" s="157">
        <f t="shared" si="87"/>
        <v>8.5389591603898654E-2</v>
      </c>
      <c r="N307" s="157">
        <f t="shared" si="87"/>
        <v>7.1463815833003305E-2</v>
      </c>
      <c r="O307" s="157">
        <f t="shared" si="87"/>
        <v>0.15112376302784652</v>
      </c>
      <c r="P307" s="157">
        <f t="shared" si="87"/>
        <v>0</v>
      </c>
      <c r="Q307" s="157">
        <f t="shared" si="87"/>
        <v>0.45764538084493095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</v>
      </c>
      <c r="D309" s="57">
        <f>RES_hhdet_in_tes!D$177</f>
        <v>8.831541107115122E-2</v>
      </c>
      <c r="E309" s="57">
        <f>RES_hhdet_in_tes!E$177</f>
        <v>9.3108102796866828E-3</v>
      </c>
      <c r="F309" s="57">
        <f>RES_hhdet_in_tes!F$177</f>
        <v>1.8441409314436465E-2</v>
      </c>
      <c r="G309" s="57">
        <f>RES_hhdet_in_tes!G$177</f>
        <v>8.1452446639264112E-2</v>
      </c>
      <c r="H309" s="57">
        <f>RES_hhdet_in_tes!H$177</f>
        <v>0.13348674777811104</v>
      </c>
      <c r="I309" s="57">
        <f>RES_hhdet_in_tes!I$177</f>
        <v>0.10975881505025051</v>
      </c>
      <c r="J309" s="57">
        <f>RES_hhdet_in_tes!J$177</f>
        <v>0.44672852557650639</v>
      </c>
      <c r="K309" s="57">
        <f>RES_hhdet_in_tes!K$177</f>
        <v>9.3074864600208293E-2</v>
      </c>
      <c r="L309" s="57">
        <f>RES_hhdet_in_tes!L$177</f>
        <v>0.64546297662661312</v>
      </c>
      <c r="M309" s="57">
        <f>RES_hhdet_in_tes!M$177</f>
        <v>8.5389591603898654E-2</v>
      </c>
      <c r="N309" s="57">
        <f>RES_hhdet_in_tes!N$177</f>
        <v>7.1463815833003305E-2</v>
      </c>
      <c r="O309" s="57">
        <f>RES_hhdet_in_tes!O$177</f>
        <v>0.15112376302784652</v>
      </c>
      <c r="P309" s="57">
        <f>RES_hhdet_in_tes!P$177</f>
        <v>0</v>
      </c>
      <c r="Q309" s="57">
        <f>RES_hhdet_in_tes!Q$177</f>
        <v>0.45764538084493095</v>
      </c>
    </row>
    <row r="311" spans="1:17" ht="12" customHeight="1" x14ac:dyDescent="0.25">
      <c r="A311" s="152" t="s">
        <v>191</v>
      </c>
      <c r="B311" s="175"/>
      <c r="C311" s="175" t="str">
        <f t="shared" ref="C311:Q326" si="88">IF(C293=0,"",C293/C275)</f>
        <v/>
      </c>
      <c r="D311" s="175">
        <f t="shared" si="88"/>
        <v>0.67399907617493215</v>
      </c>
      <c r="E311" s="175">
        <f t="shared" si="88"/>
        <v>0.6808347546312834</v>
      </c>
      <c r="F311" s="175">
        <f t="shared" si="88"/>
        <v>0.69181833834163431</v>
      </c>
      <c r="G311" s="175">
        <f t="shared" si="88"/>
        <v>0.6932931171013742</v>
      </c>
      <c r="H311" s="175">
        <f t="shared" si="88"/>
        <v>0.71444882935399701</v>
      </c>
      <c r="I311" s="175">
        <f t="shared" si="88"/>
        <v>0.70972452978504297</v>
      </c>
      <c r="J311" s="175">
        <f t="shared" si="88"/>
        <v>0.72625809850754874</v>
      </c>
      <c r="K311" s="175">
        <f t="shared" si="88"/>
        <v>0.72365215781583558</v>
      </c>
      <c r="L311" s="175">
        <f t="shared" si="88"/>
        <v>0.73505970341006899</v>
      </c>
      <c r="M311" s="175">
        <f t="shared" si="88"/>
        <v>0.74648956879703932</v>
      </c>
      <c r="N311" s="175">
        <f t="shared" si="88"/>
        <v>0.76002554144094736</v>
      </c>
      <c r="O311" s="175">
        <f t="shared" si="88"/>
        <v>0.77225962273899373</v>
      </c>
      <c r="P311" s="175" t="str">
        <f t="shared" si="88"/>
        <v/>
      </c>
      <c r="Q311" s="175">
        <f t="shared" si="88"/>
        <v>0.75809841882129203</v>
      </c>
    </row>
    <row r="312" spans="1:17" ht="12" customHeight="1" x14ac:dyDescent="0.25">
      <c r="A312" s="158" t="s">
        <v>65</v>
      </c>
      <c r="B312" s="169"/>
      <c r="C312" s="169" t="str">
        <f t="shared" si="88"/>
        <v/>
      </c>
      <c r="D312" s="169">
        <f t="shared" si="88"/>
        <v>0.66353669933713522</v>
      </c>
      <c r="E312" s="169">
        <f t="shared" si="88"/>
        <v>0.67083948138916349</v>
      </c>
      <c r="F312" s="169">
        <f t="shared" si="88"/>
        <v>0.67734804562518636</v>
      </c>
      <c r="G312" s="169">
        <f t="shared" si="88"/>
        <v>0.68914905418621386</v>
      </c>
      <c r="H312" s="169">
        <f t="shared" si="88"/>
        <v>0.69759342485616571</v>
      </c>
      <c r="I312" s="169">
        <f t="shared" si="88"/>
        <v>0.70940688575983701</v>
      </c>
      <c r="J312" s="169">
        <f t="shared" si="88"/>
        <v>0.71747649923928403</v>
      </c>
      <c r="K312" s="169">
        <f t="shared" si="88"/>
        <v>0.72421630209809973</v>
      </c>
      <c r="L312" s="169">
        <f t="shared" si="88"/>
        <v>0.72994133717408027</v>
      </c>
      <c r="M312" s="169">
        <f t="shared" si="88"/>
        <v>0.73308135148825015</v>
      </c>
      <c r="N312" s="169">
        <f t="shared" si="88"/>
        <v>0.73582769306906748</v>
      </c>
      <c r="O312" s="169">
        <f t="shared" si="88"/>
        <v>0.73823445912405894</v>
      </c>
      <c r="P312" s="169" t="str">
        <f t="shared" si="88"/>
        <v/>
      </c>
      <c r="Q312" s="169">
        <f t="shared" si="88"/>
        <v>0.74300360630858553</v>
      </c>
    </row>
    <row r="313" spans="1:17" ht="12" customHeight="1" x14ac:dyDescent="0.25">
      <c r="A313" s="23" t="s">
        <v>60</v>
      </c>
      <c r="B313" s="65"/>
      <c r="C313" s="65" t="str">
        <f t="shared" si="88"/>
        <v/>
      </c>
      <c r="D313" s="65">
        <f t="shared" si="88"/>
        <v>0.66353669933713522</v>
      </c>
      <c r="E313" s="65">
        <f t="shared" si="88"/>
        <v>0.67083948138916349</v>
      </c>
      <c r="F313" s="65">
        <f t="shared" si="88"/>
        <v>0.67734804562518636</v>
      </c>
      <c r="G313" s="65">
        <f t="shared" si="88"/>
        <v>0.68914905418621386</v>
      </c>
      <c r="H313" s="65">
        <f t="shared" si="88"/>
        <v>0.69759342485616571</v>
      </c>
      <c r="I313" s="65">
        <f t="shared" si="88"/>
        <v>0.70940688575983701</v>
      </c>
      <c r="J313" s="65">
        <f t="shared" si="88"/>
        <v>0.71747649923928403</v>
      </c>
      <c r="K313" s="65">
        <f t="shared" si="88"/>
        <v>0.72421630209809973</v>
      </c>
      <c r="L313" s="65">
        <f t="shared" si="88"/>
        <v>0.72994133717408027</v>
      </c>
      <c r="M313" s="65">
        <f t="shared" si="88"/>
        <v>0.73308135148825015</v>
      </c>
      <c r="N313" s="65">
        <f t="shared" si="88"/>
        <v>0.73582769306906748</v>
      </c>
      <c r="O313" s="65">
        <f t="shared" si="88"/>
        <v>0.73823445912405894</v>
      </c>
      <c r="P313" s="65" t="str">
        <f t="shared" si="88"/>
        <v/>
      </c>
      <c r="Q313" s="65">
        <f t="shared" si="88"/>
        <v>0.74300360630858553</v>
      </c>
    </row>
    <row r="314" spans="1:17" ht="12" customHeight="1" x14ac:dyDescent="0.25">
      <c r="A314" s="158" t="s">
        <v>112</v>
      </c>
      <c r="B314" s="169"/>
      <c r="C314" s="169" t="str">
        <f t="shared" si="88"/>
        <v/>
      </c>
      <c r="D314" s="169">
        <f t="shared" si="88"/>
        <v>1.7534642025010365</v>
      </c>
      <c r="E314" s="169">
        <f t="shared" si="88"/>
        <v>1.7993819884447928</v>
      </c>
      <c r="F314" s="169">
        <f t="shared" si="88"/>
        <v>1.85559807990473</v>
      </c>
      <c r="G314" s="169">
        <f t="shared" si="88"/>
        <v>1.9186051004105318</v>
      </c>
      <c r="H314" s="169">
        <f t="shared" si="88"/>
        <v>1.9979910996457495</v>
      </c>
      <c r="I314" s="169">
        <f t="shared" si="88"/>
        <v>2.0838960389635548</v>
      </c>
      <c r="J314" s="169">
        <f t="shared" si="88"/>
        <v>2.1704038554285336</v>
      </c>
      <c r="K314" s="169">
        <f t="shared" si="88"/>
        <v>2.3006566619534992</v>
      </c>
      <c r="L314" s="169">
        <f t="shared" si="88"/>
        <v>2.4505451167497854</v>
      </c>
      <c r="M314" s="169">
        <f t="shared" si="88"/>
        <v>2.5800670789437685</v>
      </c>
      <c r="N314" s="169">
        <f t="shared" si="88"/>
        <v>2.6950488969189643</v>
      </c>
      <c r="O314" s="169">
        <f t="shared" si="88"/>
        <v>2.7840702603737943</v>
      </c>
      <c r="P314" s="169" t="str">
        <f t="shared" si="88"/>
        <v/>
      </c>
      <c r="Q314" s="169">
        <f t="shared" si="88"/>
        <v>2.9692302859123694</v>
      </c>
    </row>
    <row r="315" spans="1:17" ht="12" customHeight="1" x14ac:dyDescent="0.25">
      <c r="A315" s="23" t="s">
        <v>60</v>
      </c>
      <c r="B315" s="73"/>
      <c r="C315" s="73" t="str">
        <f t="shared" si="88"/>
        <v/>
      </c>
      <c r="D315" s="73">
        <f t="shared" si="88"/>
        <v>1.7534642025010365</v>
      </c>
      <c r="E315" s="73">
        <f t="shared" si="88"/>
        <v>1.7993819884447928</v>
      </c>
      <c r="F315" s="73">
        <f t="shared" si="88"/>
        <v>1.85559807990473</v>
      </c>
      <c r="G315" s="73">
        <f t="shared" si="88"/>
        <v>1.9186051004105318</v>
      </c>
      <c r="H315" s="73">
        <f t="shared" si="88"/>
        <v>1.9979910996457495</v>
      </c>
      <c r="I315" s="73">
        <f t="shared" si="88"/>
        <v>2.0838960389635548</v>
      </c>
      <c r="J315" s="73">
        <f t="shared" si="88"/>
        <v>2.1704038554285336</v>
      </c>
      <c r="K315" s="73">
        <f t="shared" si="88"/>
        <v>2.3006566619534992</v>
      </c>
      <c r="L315" s="73">
        <f t="shared" si="88"/>
        <v>2.4505451167497854</v>
      </c>
      <c r="M315" s="73">
        <f t="shared" si="88"/>
        <v>2.5800670789437685</v>
      </c>
      <c r="N315" s="73">
        <f t="shared" si="88"/>
        <v>2.6950488969189643</v>
      </c>
      <c r="O315" s="73">
        <f t="shared" si="88"/>
        <v>2.7840702603737943</v>
      </c>
      <c r="P315" s="73" t="str">
        <f t="shared" si="88"/>
        <v/>
      </c>
      <c r="Q315" s="73">
        <f t="shared" si="88"/>
        <v>2.9692302859123694</v>
      </c>
    </row>
    <row r="316" spans="1:17" ht="12" customHeight="1" x14ac:dyDescent="0.25">
      <c r="A316" s="158" t="s">
        <v>63</v>
      </c>
      <c r="B316" s="169"/>
      <c r="C316" s="169" t="str">
        <f t="shared" si="88"/>
        <v/>
      </c>
      <c r="D316" s="169">
        <f t="shared" si="88"/>
        <v>0.66128181227703919</v>
      </c>
      <c r="E316" s="169">
        <f t="shared" si="88"/>
        <v>0.66454070782259966</v>
      </c>
      <c r="F316" s="169">
        <f t="shared" si="88"/>
        <v>0.66817837680073022</v>
      </c>
      <c r="G316" s="169">
        <f t="shared" si="88"/>
        <v>0.67173002381869984</v>
      </c>
      <c r="H316" s="169">
        <f t="shared" si="88"/>
        <v>0.67451757057548289</v>
      </c>
      <c r="I316" s="169">
        <f t="shared" si="88"/>
        <v>0.67753142315490911</v>
      </c>
      <c r="J316" s="169">
        <f t="shared" si="88"/>
        <v>0.68077251839885466</v>
      </c>
      <c r="K316" s="169">
        <f t="shared" si="88"/>
        <v>0.68387455501094641</v>
      </c>
      <c r="L316" s="169">
        <f t="shared" si="88"/>
        <v>0.6870230196679693</v>
      </c>
      <c r="M316" s="169">
        <f t="shared" si="88"/>
        <v>0.68979919699605108</v>
      </c>
      <c r="N316" s="169">
        <f t="shared" si="88"/>
        <v>0.69233289953543264</v>
      </c>
      <c r="O316" s="169">
        <f t="shared" si="88"/>
        <v>0.69502584353668939</v>
      </c>
      <c r="P316" s="169" t="str">
        <f t="shared" si="88"/>
        <v/>
      </c>
      <c r="Q316" s="169">
        <f t="shared" si="88"/>
        <v>0.69890280118094694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 t="str">
        <f t="shared" si="88"/>
        <v/>
      </c>
      <c r="D321" s="171">
        <f t="shared" si="88"/>
        <v>0.66128181227703919</v>
      </c>
      <c r="E321" s="171">
        <f t="shared" si="88"/>
        <v>0.66454070782259966</v>
      </c>
      <c r="F321" s="171">
        <f t="shared" si="88"/>
        <v>0.66817837680073022</v>
      </c>
      <c r="G321" s="171">
        <f t="shared" si="88"/>
        <v>0.67173002381869984</v>
      </c>
      <c r="H321" s="171">
        <f t="shared" si="88"/>
        <v>0.67451757057548289</v>
      </c>
      <c r="I321" s="171">
        <f t="shared" si="88"/>
        <v>0.67753142315490911</v>
      </c>
      <c r="J321" s="171">
        <f t="shared" si="88"/>
        <v>0.68077251839885466</v>
      </c>
      <c r="K321" s="171">
        <f t="shared" si="88"/>
        <v>0.68387455501094641</v>
      </c>
      <c r="L321" s="171">
        <f t="shared" si="88"/>
        <v>0.6870230196679693</v>
      </c>
      <c r="M321" s="171">
        <f t="shared" si="88"/>
        <v>0.68979919699605108</v>
      </c>
      <c r="N321" s="171">
        <f t="shared" si="88"/>
        <v>0.69233289953543264</v>
      </c>
      <c r="O321" s="171">
        <f t="shared" si="88"/>
        <v>0.69502584353668939</v>
      </c>
      <c r="P321" s="171" t="str">
        <f t="shared" si="88"/>
        <v/>
      </c>
      <c r="Q321" s="171">
        <f t="shared" si="88"/>
        <v>0.69890280118094694</v>
      </c>
    </row>
    <row r="322" spans="1:17" ht="12" customHeight="1" x14ac:dyDescent="0.25">
      <c r="A322" s="161" t="s">
        <v>141</v>
      </c>
      <c r="B322" s="170"/>
      <c r="C322" s="170" t="str">
        <f t="shared" si="88"/>
        <v/>
      </c>
      <c r="D322" s="170" t="str">
        <f t="shared" si="88"/>
        <v/>
      </c>
      <c r="E322" s="170" t="str">
        <f t="shared" si="88"/>
        <v/>
      </c>
      <c r="F322" s="170" t="str">
        <f t="shared" si="88"/>
        <v/>
      </c>
      <c r="G322" s="170" t="str">
        <f t="shared" si="88"/>
        <v/>
      </c>
      <c r="H322" s="170" t="str">
        <f t="shared" si="88"/>
        <v/>
      </c>
      <c r="I322" s="170" t="str">
        <f t="shared" si="88"/>
        <v/>
      </c>
      <c r="J322" s="170" t="str">
        <f t="shared" si="88"/>
        <v/>
      </c>
      <c r="K322" s="170" t="str">
        <f t="shared" si="88"/>
        <v/>
      </c>
      <c r="L322" s="170" t="str">
        <f t="shared" si="88"/>
        <v/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 t="str">
        <f t="shared" si="88"/>
        <v/>
      </c>
      <c r="D323" s="73" t="str">
        <f t="shared" si="88"/>
        <v/>
      </c>
      <c r="E323" s="73" t="str">
        <f t="shared" si="88"/>
        <v/>
      </c>
      <c r="F323" s="73" t="str">
        <f t="shared" si="88"/>
        <v/>
      </c>
      <c r="G323" s="73" t="str">
        <f t="shared" si="88"/>
        <v/>
      </c>
      <c r="H323" s="73" t="str">
        <f t="shared" si="88"/>
        <v/>
      </c>
      <c r="I323" s="73" t="str">
        <f t="shared" si="88"/>
        <v/>
      </c>
      <c r="J323" s="73" t="str">
        <f t="shared" si="88"/>
        <v/>
      </c>
      <c r="K323" s="73" t="str">
        <f t="shared" si="88"/>
        <v/>
      </c>
      <c r="L323" s="73" t="str">
        <f t="shared" si="88"/>
        <v/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 t="str">
        <f t="shared" si="88"/>
        <v/>
      </c>
      <c r="D324" s="65" t="str">
        <f t="shared" si="88"/>
        <v/>
      </c>
      <c r="E324" s="65" t="str">
        <f t="shared" si="88"/>
        <v/>
      </c>
      <c r="F324" s="65" t="str">
        <f t="shared" si="88"/>
        <v/>
      </c>
      <c r="G324" s="65" t="str">
        <f t="shared" si="88"/>
        <v/>
      </c>
      <c r="H324" s="65" t="str">
        <f t="shared" si="88"/>
        <v/>
      </c>
      <c r="I324" s="65" t="str">
        <f t="shared" si="88"/>
        <v/>
      </c>
      <c r="J324" s="65" t="str">
        <f t="shared" si="88"/>
        <v/>
      </c>
      <c r="K324" s="65" t="str">
        <f t="shared" si="88"/>
        <v/>
      </c>
      <c r="L324" s="65" t="str">
        <f t="shared" si="88"/>
        <v/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 t="str">
        <f t="shared" si="88"/>
        <v/>
      </c>
      <c r="D325" s="169">
        <f t="shared" si="88"/>
        <v>0.80396921355506823</v>
      </c>
      <c r="E325" s="169">
        <f t="shared" si="88"/>
        <v>0.80330224212677837</v>
      </c>
      <c r="F325" s="169">
        <f t="shared" si="88"/>
        <v>0.81454580693481715</v>
      </c>
      <c r="G325" s="169">
        <f t="shared" si="88"/>
        <v>0.81670539039896062</v>
      </c>
      <c r="H325" s="169">
        <f t="shared" si="88"/>
        <v>0.8185375148306766</v>
      </c>
      <c r="I325" s="169">
        <f t="shared" si="88"/>
        <v>0.820384264490712</v>
      </c>
      <c r="J325" s="169">
        <f t="shared" si="88"/>
        <v>0.82232477491309253</v>
      </c>
      <c r="K325" s="169">
        <f t="shared" si="88"/>
        <v>0.82426226827209637</v>
      </c>
      <c r="L325" s="169">
        <f t="shared" si="88"/>
        <v>0.82612020664868935</v>
      </c>
      <c r="M325" s="169">
        <f t="shared" si="88"/>
        <v>0.82779572432996495</v>
      </c>
      <c r="N325" s="169">
        <f t="shared" si="88"/>
        <v>0.82930770089680417</v>
      </c>
      <c r="O325" s="169">
        <f t="shared" si="88"/>
        <v>0.83104763240400847</v>
      </c>
      <c r="P325" s="169" t="str">
        <f t="shared" si="88"/>
        <v/>
      </c>
      <c r="Q325" s="169">
        <f t="shared" si="88"/>
        <v>0.83337125436542481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 t="str">
        <f t="shared" ref="C327:Q327" si="89">IF(C309=0,"",C309/C291)</f>
        <v/>
      </c>
      <c r="D327" s="65">
        <f t="shared" si="89"/>
        <v>0.80396921355506823</v>
      </c>
      <c r="E327" s="65">
        <f t="shared" si="89"/>
        <v>0.80330224212677837</v>
      </c>
      <c r="F327" s="65">
        <f t="shared" si="89"/>
        <v>0.81454580693481715</v>
      </c>
      <c r="G327" s="65">
        <f t="shared" si="89"/>
        <v>0.81670539039896062</v>
      </c>
      <c r="H327" s="65">
        <f t="shared" si="89"/>
        <v>0.8185375148306766</v>
      </c>
      <c r="I327" s="65">
        <f t="shared" si="89"/>
        <v>0.820384264490712</v>
      </c>
      <c r="J327" s="65">
        <f t="shared" si="89"/>
        <v>0.82232477491309253</v>
      </c>
      <c r="K327" s="65">
        <f t="shared" si="89"/>
        <v>0.82426226827209637</v>
      </c>
      <c r="L327" s="65">
        <f t="shared" si="89"/>
        <v>0.82612020664868935</v>
      </c>
      <c r="M327" s="65">
        <f t="shared" si="89"/>
        <v>0.82779572432996495</v>
      </c>
      <c r="N327" s="65">
        <f t="shared" si="89"/>
        <v>0.82930770089680417</v>
      </c>
      <c r="O327" s="65">
        <f t="shared" si="89"/>
        <v>0.83104763240400847</v>
      </c>
      <c r="P327" s="65" t="str">
        <f t="shared" si="89"/>
        <v/>
      </c>
      <c r="Q327" s="65">
        <f t="shared" si="89"/>
        <v>0.83337125436542481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0</v>
      </c>
      <c r="D347" s="168">
        <f t="shared" si="97"/>
        <v>10191.228653882996</v>
      </c>
      <c r="E347" s="168">
        <f t="shared" si="97"/>
        <v>11440.092604257357</v>
      </c>
      <c r="F347" s="168">
        <f t="shared" si="97"/>
        <v>10434.842978597982</v>
      </c>
      <c r="G347" s="168">
        <f t="shared" si="97"/>
        <v>11904.596634825457</v>
      </c>
      <c r="H347" s="168">
        <f t="shared" si="97"/>
        <v>11630.267508742343</v>
      </c>
      <c r="I347" s="168">
        <f t="shared" si="97"/>
        <v>13176.233335885967</v>
      </c>
      <c r="J347" s="168">
        <f t="shared" si="97"/>
        <v>12509.486659468143</v>
      </c>
      <c r="K347" s="168">
        <f t="shared" si="97"/>
        <v>14027.956459439301</v>
      </c>
      <c r="L347" s="168">
        <f t="shared" si="97"/>
        <v>11584.74437138555</v>
      </c>
      <c r="M347" s="168">
        <f t="shared" si="97"/>
        <v>11235.046024163012</v>
      </c>
      <c r="N347" s="168">
        <f t="shared" si="97"/>
        <v>11719.991411995372</v>
      </c>
      <c r="O347" s="168">
        <f t="shared" si="97"/>
        <v>10777.104448338605</v>
      </c>
      <c r="P347" s="168">
        <f t="shared" si="97"/>
        <v>0</v>
      </c>
      <c r="Q347" s="168">
        <f t="shared" si="97"/>
        <v>10645.35451806623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0</v>
      </c>
      <c r="D348" s="157">
        <f t="shared" si="98"/>
        <v>8280.0806257580025</v>
      </c>
      <c r="E348" s="157">
        <f t="shared" si="98"/>
        <v>9380.9653765611147</v>
      </c>
      <c r="F348" s="157">
        <f t="shared" si="98"/>
        <v>8382.4646973430063</v>
      </c>
      <c r="G348" s="157">
        <f t="shared" si="98"/>
        <v>10072.647044319601</v>
      </c>
      <c r="H348" s="157">
        <f t="shared" si="98"/>
        <v>8679.3292835575394</v>
      </c>
      <c r="I348" s="157">
        <f t="shared" si="98"/>
        <v>10736.701565545609</v>
      </c>
      <c r="J348" s="157">
        <f t="shared" si="98"/>
        <v>9593.213448736964</v>
      </c>
      <c r="K348" s="157">
        <f t="shared" si="98"/>
        <v>11879.775038261107</v>
      </c>
      <c r="L348" s="157">
        <f t="shared" si="98"/>
        <v>9396.4761570635765</v>
      </c>
      <c r="M348" s="157">
        <f t="shared" si="98"/>
        <v>8937.1349888289515</v>
      </c>
      <c r="N348" s="157">
        <f t="shared" si="98"/>
        <v>9187.3297154503834</v>
      </c>
      <c r="O348" s="157">
        <f t="shared" si="98"/>
        <v>8532.6391492686016</v>
      </c>
      <c r="P348" s="157">
        <f t="shared" si="98"/>
        <v>0</v>
      </c>
      <c r="Q348" s="157">
        <f t="shared" si="98"/>
        <v>8595.1480996154532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0</v>
      </c>
      <c r="D349" s="57">
        <f t="shared" ref="D349:Q349" si="99">IF(D277=0,0,D277/0.086*1000000/D$49)</f>
        <v>8280.0806257580025</v>
      </c>
      <c r="E349" s="57">
        <f t="shared" si="99"/>
        <v>9380.9653765611147</v>
      </c>
      <c r="F349" s="57">
        <f t="shared" si="99"/>
        <v>8382.4646973430063</v>
      </c>
      <c r="G349" s="57">
        <f t="shared" si="99"/>
        <v>10072.647044319601</v>
      </c>
      <c r="H349" s="57">
        <f t="shared" si="99"/>
        <v>8679.3292835575394</v>
      </c>
      <c r="I349" s="57">
        <f t="shared" si="99"/>
        <v>10736.701565545609</v>
      </c>
      <c r="J349" s="57">
        <f t="shared" si="99"/>
        <v>9593.213448736964</v>
      </c>
      <c r="K349" s="57">
        <f t="shared" si="99"/>
        <v>11879.775038261107</v>
      </c>
      <c r="L349" s="57">
        <f t="shared" si="99"/>
        <v>9396.4761570635765</v>
      </c>
      <c r="M349" s="57">
        <f t="shared" si="99"/>
        <v>8937.1349888289515</v>
      </c>
      <c r="N349" s="57">
        <f t="shared" si="99"/>
        <v>9187.3297154503834</v>
      </c>
      <c r="O349" s="57">
        <f t="shared" si="99"/>
        <v>8532.6391492686016</v>
      </c>
      <c r="P349" s="57">
        <f t="shared" si="99"/>
        <v>0</v>
      </c>
      <c r="Q349" s="57">
        <f t="shared" si="99"/>
        <v>8595.1480996154532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0</v>
      </c>
      <c r="D350" s="157">
        <f t="shared" si="100"/>
        <v>15.827506604394804</v>
      </c>
      <c r="E350" s="157">
        <f t="shared" si="100"/>
        <v>54.443653377194188</v>
      </c>
      <c r="F350" s="157">
        <f t="shared" si="100"/>
        <v>50.247428600140246</v>
      </c>
      <c r="G350" s="157">
        <f t="shared" si="100"/>
        <v>21.302897809626934</v>
      </c>
      <c r="H350" s="157">
        <f t="shared" si="100"/>
        <v>36.433668326192695</v>
      </c>
      <c r="I350" s="157">
        <f t="shared" si="100"/>
        <v>26.534791561269948</v>
      </c>
      <c r="J350" s="157">
        <f t="shared" si="100"/>
        <v>34.576955725303506</v>
      </c>
      <c r="K350" s="157">
        <f t="shared" si="100"/>
        <v>30.832271642513732</v>
      </c>
      <c r="L350" s="157">
        <f t="shared" si="100"/>
        <v>34.338502319740947</v>
      </c>
      <c r="M350" s="157">
        <f t="shared" si="100"/>
        <v>82.216710802712569</v>
      </c>
      <c r="N350" s="157">
        <f t="shared" si="100"/>
        <v>146.36179632686984</v>
      </c>
      <c r="O350" s="157">
        <f t="shared" si="100"/>
        <v>177.53080290279823</v>
      </c>
      <c r="P350" s="157">
        <f t="shared" si="100"/>
        <v>0</v>
      </c>
      <c r="Q350" s="157">
        <f t="shared" si="100"/>
        <v>73.700044405442483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0</v>
      </c>
      <c r="D351" s="156">
        <f t="shared" ref="D351:Q351" si="101">IF(D279=0,0,D279/0.086*1000000/D$49)</f>
        <v>15.827506604394804</v>
      </c>
      <c r="E351" s="156">
        <f t="shared" si="101"/>
        <v>54.443653377194188</v>
      </c>
      <c r="F351" s="156">
        <f t="shared" si="101"/>
        <v>50.247428600140246</v>
      </c>
      <c r="G351" s="156">
        <f t="shared" si="101"/>
        <v>21.302897809626934</v>
      </c>
      <c r="H351" s="156">
        <f t="shared" si="101"/>
        <v>36.433668326192695</v>
      </c>
      <c r="I351" s="156">
        <f t="shared" si="101"/>
        <v>26.534791561269948</v>
      </c>
      <c r="J351" s="156">
        <f t="shared" si="101"/>
        <v>34.576955725303506</v>
      </c>
      <c r="K351" s="156">
        <f t="shared" si="101"/>
        <v>30.832271642513732</v>
      </c>
      <c r="L351" s="156">
        <f t="shared" si="101"/>
        <v>34.338502319740947</v>
      </c>
      <c r="M351" s="156">
        <f t="shared" si="101"/>
        <v>82.216710802712569</v>
      </c>
      <c r="N351" s="156">
        <f t="shared" si="101"/>
        <v>146.36179632686984</v>
      </c>
      <c r="O351" s="156">
        <f t="shared" si="101"/>
        <v>177.53080290279823</v>
      </c>
      <c r="P351" s="156">
        <f t="shared" si="101"/>
        <v>0</v>
      </c>
      <c r="Q351" s="156">
        <f t="shared" si="101"/>
        <v>73.700044405442483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0</v>
      </c>
      <c r="D352" s="157">
        <f t="shared" ref="D352:Q352" si="102">IF(D280=0,0,D280/0.086*1000000/SUM(D$53:D$56))</f>
        <v>1239.0090830728659</v>
      </c>
      <c r="E352" s="157">
        <f t="shared" si="102"/>
        <v>1532.4206906964514</v>
      </c>
      <c r="F352" s="157">
        <f t="shared" si="102"/>
        <v>1249.5722086923574</v>
      </c>
      <c r="G352" s="157">
        <f t="shared" si="102"/>
        <v>1433.4644724683499</v>
      </c>
      <c r="H352" s="157">
        <f t="shared" si="102"/>
        <v>1415.3421368657357</v>
      </c>
      <c r="I352" s="157">
        <f t="shared" si="102"/>
        <v>2100.5848268335299</v>
      </c>
      <c r="J352" s="157">
        <f t="shared" si="102"/>
        <v>1713.3276098677172</v>
      </c>
      <c r="K352" s="157">
        <f t="shared" si="102"/>
        <v>1911.5011135306786</v>
      </c>
      <c r="L352" s="157">
        <f t="shared" si="102"/>
        <v>1487.8123817851499</v>
      </c>
      <c r="M352" s="157">
        <f t="shared" si="102"/>
        <v>1529.5258169136887</v>
      </c>
      <c r="N352" s="157">
        <f t="shared" si="102"/>
        <v>1651.6022713173236</v>
      </c>
      <c r="O352" s="157">
        <f t="shared" si="102"/>
        <v>1384.6669814641389</v>
      </c>
      <c r="P352" s="157">
        <f t="shared" si="102"/>
        <v>0</v>
      </c>
      <c r="Q352" s="157">
        <f t="shared" si="102"/>
        <v>1353.4446380819461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0</v>
      </c>
      <c r="D357" s="162">
        <f t="shared" ref="D357:Q357" si="106">IF(D285=0,0,D285/0.086*1000000/D$55)</f>
        <v>1239.0090830728659</v>
      </c>
      <c r="E357" s="162">
        <f t="shared" si="106"/>
        <v>1532.4206906964514</v>
      </c>
      <c r="F357" s="162">
        <f t="shared" si="106"/>
        <v>1249.5722086923574</v>
      </c>
      <c r="G357" s="162">
        <f t="shared" si="106"/>
        <v>1433.4644724683499</v>
      </c>
      <c r="H357" s="162">
        <f t="shared" si="106"/>
        <v>1415.3421368657357</v>
      </c>
      <c r="I357" s="162">
        <f t="shared" si="106"/>
        <v>2100.5848268335299</v>
      </c>
      <c r="J357" s="162">
        <f t="shared" si="106"/>
        <v>1713.3276098677172</v>
      </c>
      <c r="K357" s="162">
        <f t="shared" si="106"/>
        <v>1911.5011135306786</v>
      </c>
      <c r="L357" s="162">
        <f t="shared" si="106"/>
        <v>1487.8123817851499</v>
      </c>
      <c r="M357" s="162">
        <f t="shared" si="106"/>
        <v>1529.5258169136887</v>
      </c>
      <c r="N357" s="162">
        <f t="shared" si="106"/>
        <v>1651.6022713173236</v>
      </c>
      <c r="O357" s="162">
        <f t="shared" si="106"/>
        <v>1384.6669814641389</v>
      </c>
      <c r="P357" s="162">
        <f t="shared" si="106"/>
        <v>0</v>
      </c>
      <c r="Q357" s="162">
        <f t="shared" si="106"/>
        <v>1353.4446380819461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0</v>
      </c>
      <c r="D358" s="160">
        <f t="shared" ref="D358:Q358" si="107">IF(D286=0,0,D286/0.086*1000000/D$56)</f>
        <v>0</v>
      </c>
      <c r="E358" s="160">
        <f t="shared" si="107"/>
        <v>0</v>
      </c>
      <c r="F358" s="160">
        <f t="shared" si="107"/>
        <v>0</v>
      </c>
      <c r="G358" s="160">
        <f t="shared" si="107"/>
        <v>0</v>
      </c>
      <c r="H358" s="160">
        <f t="shared" si="107"/>
        <v>0</v>
      </c>
      <c r="I358" s="160">
        <f t="shared" si="107"/>
        <v>0</v>
      </c>
      <c r="J358" s="160">
        <f t="shared" si="107"/>
        <v>0</v>
      </c>
      <c r="K358" s="160">
        <f t="shared" si="107"/>
        <v>0</v>
      </c>
      <c r="L358" s="160">
        <f t="shared" si="107"/>
        <v>0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0</v>
      </c>
      <c r="D359" s="156">
        <f t="shared" si="108"/>
        <v>0</v>
      </c>
      <c r="E359" s="156">
        <f t="shared" si="108"/>
        <v>0</v>
      </c>
      <c r="F359" s="156">
        <f t="shared" si="108"/>
        <v>0</v>
      </c>
      <c r="G359" s="156">
        <f t="shared" si="108"/>
        <v>0</v>
      </c>
      <c r="H359" s="156">
        <f t="shared" si="108"/>
        <v>0</v>
      </c>
      <c r="I359" s="156">
        <f t="shared" si="108"/>
        <v>0</v>
      </c>
      <c r="J359" s="156">
        <f t="shared" si="108"/>
        <v>0</v>
      </c>
      <c r="K359" s="156">
        <f t="shared" si="108"/>
        <v>0</v>
      </c>
      <c r="L359" s="156">
        <f t="shared" si="108"/>
        <v>0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0</v>
      </c>
      <c r="D360" s="57">
        <f t="shared" si="108"/>
        <v>0</v>
      </c>
      <c r="E360" s="57">
        <f t="shared" si="108"/>
        <v>0</v>
      </c>
      <c r="F360" s="57">
        <f t="shared" si="108"/>
        <v>0</v>
      </c>
      <c r="G360" s="57">
        <f t="shared" si="108"/>
        <v>0</v>
      </c>
      <c r="H360" s="57">
        <f t="shared" si="108"/>
        <v>0</v>
      </c>
      <c r="I360" s="57">
        <f t="shared" si="108"/>
        <v>0</v>
      </c>
      <c r="J360" s="57">
        <f t="shared" si="108"/>
        <v>0</v>
      </c>
      <c r="K360" s="57">
        <f t="shared" si="108"/>
        <v>0</v>
      </c>
      <c r="L360" s="57">
        <f t="shared" si="108"/>
        <v>0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0</v>
      </c>
      <c r="D361" s="157">
        <f t="shared" ref="D361:Q361" si="109">IF(D289=0,0,D289/0.086*1000000/SUM(D$58:D$59))</f>
        <v>656.31143844773169</v>
      </c>
      <c r="E361" s="157">
        <f t="shared" si="109"/>
        <v>472.26288362259658</v>
      </c>
      <c r="F361" s="157">
        <f t="shared" si="109"/>
        <v>752.55864396247807</v>
      </c>
      <c r="G361" s="157">
        <f t="shared" si="109"/>
        <v>377.18222022788035</v>
      </c>
      <c r="H361" s="157">
        <f t="shared" si="109"/>
        <v>1499.1624199928733</v>
      </c>
      <c r="I361" s="157">
        <f t="shared" si="109"/>
        <v>312.41215194555923</v>
      </c>
      <c r="J361" s="157">
        <f t="shared" si="109"/>
        <v>1168.3686451381557</v>
      </c>
      <c r="K361" s="157">
        <f t="shared" si="109"/>
        <v>205.84803600500072</v>
      </c>
      <c r="L361" s="157">
        <f t="shared" si="109"/>
        <v>666.11733021708187</v>
      </c>
      <c r="M361" s="157">
        <f t="shared" si="109"/>
        <v>686.1685076176575</v>
      </c>
      <c r="N361" s="157">
        <f t="shared" si="109"/>
        <v>734.69762890079437</v>
      </c>
      <c r="O361" s="157">
        <f t="shared" si="109"/>
        <v>682.26751470306556</v>
      </c>
      <c r="P361" s="157">
        <f t="shared" si="109"/>
        <v>0</v>
      </c>
      <c r="Q361" s="157">
        <f t="shared" si="109"/>
        <v>623.06173596338692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0</v>
      </c>
      <c r="D363" s="57">
        <f t="shared" ref="D363:Q363" si="111">IF(D291=0,0,D291/0.086*1000000/D$59)</f>
        <v>656.31143844773169</v>
      </c>
      <c r="E363" s="57">
        <f t="shared" si="111"/>
        <v>472.26288362259658</v>
      </c>
      <c r="F363" s="57">
        <f t="shared" si="111"/>
        <v>752.55864396247807</v>
      </c>
      <c r="G363" s="57">
        <f t="shared" si="111"/>
        <v>377.18222022788035</v>
      </c>
      <c r="H363" s="57">
        <f t="shared" si="111"/>
        <v>1499.1624199928733</v>
      </c>
      <c r="I363" s="57">
        <f t="shared" si="111"/>
        <v>312.41215194555923</v>
      </c>
      <c r="J363" s="57">
        <f t="shared" si="111"/>
        <v>1168.3686451381557</v>
      </c>
      <c r="K363" s="57">
        <f t="shared" si="111"/>
        <v>205.84803600500072</v>
      </c>
      <c r="L363" s="57">
        <f t="shared" si="111"/>
        <v>666.11733021708187</v>
      </c>
      <c r="M363" s="57">
        <f t="shared" si="111"/>
        <v>686.1685076176575</v>
      </c>
      <c r="N363" s="57">
        <f t="shared" si="111"/>
        <v>734.69762890079437</v>
      </c>
      <c r="O363" s="57">
        <f t="shared" si="111"/>
        <v>682.26751470306556</v>
      </c>
      <c r="P363" s="57">
        <f t="shared" si="111"/>
        <v>0</v>
      </c>
      <c r="Q363" s="57">
        <f t="shared" si="111"/>
        <v>623.06173596338692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0</v>
      </c>
      <c r="D365" s="168">
        <f t="shared" si="112"/>
        <v>6868.8786978046373</v>
      </c>
      <c r="E365" s="168">
        <f t="shared" si="112"/>
        <v>7788.8126411787198</v>
      </c>
      <c r="F365" s="168">
        <f t="shared" si="112"/>
        <v>7219.0157303095257</v>
      </c>
      <c r="G365" s="168">
        <f t="shared" si="112"/>
        <v>8253.3749087926717</v>
      </c>
      <c r="H365" s="168">
        <f t="shared" si="112"/>
        <v>8309.2310066947903</v>
      </c>
      <c r="I365" s="168">
        <f t="shared" si="112"/>
        <v>9351.4960086496776</v>
      </c>
      <c r="J365" s="168">
        <f t="shared" si="112"/>
        <v>9085.1159946108801</v>
      </c>
      <c r="K365" s="168">
        <f t="shared" si="112"/>
        <v>10151.360961619837</v>
      </c>
      <c r="L365" s="168">
        <f t="shared" si="112"/>
        <v>8515.4787617121292</v>
      </c>
      <c r="M365" s="168">
        <f t="shared" si="112"/>
        <v>8386.8446619923361</v>
      </c>
      <c r="N365" s="168">
        <f t="shared" si="112"/>
        <v>8907.4928185850367</v>
      </c>
      <c r="O365" s="168">
        <f t="shared" si="112"/>
        <v>8322.722615492703</v>
      </c>
      <c r="P365" s="168">
        <f t="shared" si="112"/>
        <v>0</v>
      </c>
      <c r="Q365" s="168">
        <f t="shared" si="112"/>
        <v>8070.2264279381061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0</v>
      </c>
      <c r="D366" s="157">
        <f t="shared" si="113"/>
        <v>5494.1373686608258</v>
      </c>
      <c r="E366" s="157">
        <f t="shared" si="113"/>
        <v>6293.1219481419575</v>
      </c>
      <c r="F366" s="157">
        <f t="shared" si="113"/>
        <v>5677.8460802674044</v>
      </c>
      <c r="G366" s="157">
        <f t="shared" si="113"/>
        <v>6941.5551837444154</v>
      </c>
      <c r="H366" s="157">
        <f t="shared" si="113"/>
        <v>6054.6430403713148</v>
      </c>
      <c r="I366" s="157">
        <f t="shared" si="113"/>
        <v>7616.6900209464757</v>
      </c>
      <c r="J366" s="157">
        <f t="shared" si="113"/>
        <v>6882.9052016550158</v>
      </c>
      <c r="K366" s="157">
        <f t="shared" si="113"/>
        <v>8603.5267479667691</v>
      </c>
      <c r="L366" s="157">
        <f t="shared" si="113"/>
        <v>6858.8763708113502</v>
      </c>
      <c r="M366" s="157">
        <f t="shared" si="113"/>
        <v>6551.6469960436552</v>
      </c>
      <c r="N366" s="157">
        <f t="shared" si="113"/>
        <v>6760.2916299847484</v>
      </c>
      <c r="O366" s="157">
        <f t="shared" si="113"/>
        <v>6299.0882472610765</v>
      </c>
      <c r="P366" s="157">
        <f t="shared" si="113"/>
        <v>0</v>
      </c>
      <c r="Q366" s="157">
        <f t="shared" si="113"/>
        <v>6386.2260347706679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0</v>
      </c>
      <c r="D367" s="57">
        <f t="shared" si="114"/>
        <v>5494.1373686608258</v>
      </c>
      <c r="E367" s="57">
        <f t="shared" si="114"/>
        <v>6293.1219481419575</v>
      </c>
      <c r="F367" s="57">
        <f t="shared" si="114"/>
        <v>5677.8460802674044</v>
      </c>
      <c r="G367" s="57">
        <f t="shared" si="114"/>
        <v>6941.5551837444154</v>
      </c>
      <c r="H367" s="57">
        <f t="shared" si="114"/>
        <v>6054.6430403713148</v>
      </c>
      <c r="I367" s="57">
        <f t="shared" si="114"/>
        <v>7616.6900209464757</v>
      </c>
      <c r="J367" s="57">
        <f t="shared" si="114"/>
        <v>6882.9052016550158</v>
      </c>
      <c r="K367" s="57">
        <f t="shared" si="114"/>
        <v>8603.5267479667691</v>
      </c>
      <c r="L367" s="57">
        <f t="shared" si="114"/>
        <v>6858.8763708113502</v>
      </c>
      <c r="M367" s="57">
        <f t="shared" si="114"/>
        <v>6551.6469960436552</v>
      </c>
      <c r="N367" s="57">
        <f t="shared" si="114"/>
        <v>6760.2916299847484</v>
      </c>
      <c r="O367" s="57">
        <f t="shared" si="114"/>
        <v>6299.0882472610765</v>
      </c>
      <c r="P367" s="57">
        <f t="shared" si="114"/>
        <v>0</v>
      </c>
      <c r="Q367" s="57">
        <f t="shared" si="114"/>
        <v>6386.2260347706679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0</v>
      </c>
      <c r="D368" s="157">
        <f t="shared" si="115"/>
        <v>27.752966245655024</v>
      </c>
      <c r="E368" s="157">
        <f t="shared" si="115"/>
        <v>97.964929272054746</v>
      </c>
      <c r="F368" s="157">
        <f t="shared" si="115"/>
        <v>93.239032030570272</v>
      </c>
      <c r="G368" s="157">
        <f t="shared" si="115"/>
        <v>40.871848391074579</v>
      </c>
      <c r="H368" s="157">
        <f t="shared" si="115"/>
        <v>72.794145043178261</v>
      </c>
      <c r="I368" s="157">
        <f t="shared" si="115"/>
        <v>55.295747029254009</v>
      </c>
      <c r="J368" s="157">
        <f t="shared" si="115"/>
        <v>75.045958015180446</v>
      </c>
      <c r="K368" s="157">
        <f t="shared" si="115"/>
        <v>70.934471157509179</v>
      </c>
      <c r="L368" s="157">
        <f t="shared" si="115"/>
        <v>84.148049176142365</v>
      </c>
      <c r="M368" s="157">
        <f t="shared" si="115"/>
        <v>212.12462888111921</v>
      </c>
      <c r="N368" s="157">
        <f t="shared" si="115"/>
        <v>394.45219774180867</v>
      </c>
      <c r="O368" s="157">
        <f t="shared" si="115"/>
        <v>494.25822866196222</v>
      </c>
      <c r="P368" s="157">
        <f t="shared" si="115"/>
        <v>0</v>
      </c>
      <c r="Q368" s="157">
        <f t="shared" si="115"/>
        <v>218.83240392172632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0</v>
      </c>
      <c r="D369" s="156">
        <f t="shared" si="116"/>
        <v>27.752966245655024</v>
      </c>
      <c r="E369" s="156">
        <f t="shared" si="116"/>
        <v>97.964929272054746</v>
      </c>
      <c r="F369" s="156">
        <f t="shared" si="116"/>
        <v>93.239032030570272</v>
      </c>
      <c r="G369" s="156">
        <f t="shared" si="116"/>
        <v>40.871848391074579</v>
      </c>
      <c r="H369" s="156">
        <f t="shared" si="116"/>
        <v>72.794145043178261</v>
      </c>
      <c r="I369" s="156">
        <f t="shared" si="116"/>
        <v>55.295747029254009</v>
      </c>
      <c r="J369" s="156">
        <f t="shared" si="116"/>
        <v>75.045958015180446</v>
      </c>
      <c r="K369" s="156">
        <f t="shared" si="116"/>
        <v>70.934471157509179</v>
      </c>
      <c r="L369" s="156">
        <f t="shared" si="116"/>
        <v>84.148049176142365</v>
      </c>
      <c r="M369" s="156">
        <f t="shared" si="116"/>
        <v>212.12462888111921</v>
      </c>
      <c r="N369" s="156">
        <f t="shared" si="116"/>
        <v>394.45219774180867</v>
      </c>
      <c r="O369" s="156">
        <f t="shared" si="116"/>
        <v>494.25822866196222</v>
      </c>
      <c r="P369" s="156">
        <f t="shared" si="116"/>
        <v>0</v>
      </c>
      <c r="Q369" s="156">
        <f t="shared" si="116"/>
        <v>218.83240392172632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0</v>
      </c>
      <c r="D370" s="157">
        <f t="shared" si="117"/>
        <v>819.3341718821373</v>
      </c>
      <c r="E370" s="157">
        <f t="shared" si="117"/>
        <v>1018.3559304774169</v>
      </c>
      <c r="F370" s="157">
        <f t="shared" si="117"/>
        <v>834.93713009936255</v>
      </c>
      <c r="G370" s="157">
        <f t="shared" si="117"/>
        <v>962.90112423442474</v>
      </c>
      <c r="H370" s="157">
        <f t="shared" si="117"/>
        <v>954.67313969178849</v>
      </c>
      <c r="I370" s="157">
        <f t="shared" si="117"/>
        <v>1423.2122271821297</v>
      </c>
      <c r="J370" s="157">
        <f t="shared" si="117"/>
        <v>1166.3863518119363</v>
      </c>
      <c r="K370" s="157">
        <f t="shared" si="117"/>
        <v>1307.2269734187216</v>
      </c>
      <c r="L370" s="157">
        <f t="shared" si="117"/>
        <v>1022.1613552334273</v>
      </c>
      <c r="M370" s="157">
        <f t="shared" si="117"/>
        <v>1055.0656802917915</v>
      </c>
      <c r="N370" s="157">
        <f t="shared" si="117"/>
        <v>1143.458589380429</v>
      </c>
      <c r="O370" s="157">
        <f t="shared" si="117"/>
        <v>962.37933680951471</v>
      </c>
      <c r="P370" s="157">
        <f t="shared" si="117"/>
        <v>0</v>
      </c>
      <c r="Q370" s="157">
        <f t="shared" si="117"/>
        <v>945.92624879880509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0</v>
      </c>
      <c r="D375" s="162">
        <f t="shared" si="120"/>
        <v>819.3341718821373</v>
      </c>
      <c r="E375" s="162">
        <f t="shared" si="120"/>
        <v>1018.3559304774169</v>
      </c>
      <c r="F375" s="162">
        <f t="shared" si="120"/>
        <v>834.93713009936255</v>
      </c>
      <c r="G375" s="162">
        <f t="shared" si="120"/>
        <v>962.90112423442474</v>
      </c>
      <c r="H375" s="162">
        <f t="shared" si="120"/>
        <v>954.67313969178849</v>
      </c>
      <c r="I375" s="162">
        <f t="shared" si="120"/>
        <v>1423.2122271821297</v>
      </c>
      <c r="J375" s="162">
        <f t="shared" si="120"/>
        <v>1166.3863518119363</v>
      </c>
      <c r="K375" s="162">
        <f t="shared" si="120"/>
        <v>1307.2269734187216</v>
      </c>
      <c r="L375" s="162">
        <f t="shared" si="120"/>
        <v>1022.1613552334273</v>
      </c>
      <c r="M375" s="162">
        <f t="shared" si="120"/>
        <v>1055.0656802917915</v>
      </c>
      <c r="N375" s="162">
        <f t="shared" si="120"/>
        <v>1143.458589380429</v>
      </c>
      <c r="O375" s="162">
        <f t="shared" si="120"/>
        <v>962.37933680951471</v>
      </c>
      <c r="P375" s="162">
        <f t="shared" si="120"/>
        <v>0</v>
      </c>
      <c r="Q375" s="162">
        <f t="shared" si="120"/>
        <v>945.92624879880509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0</v>
      </c>
      <c r="D376" s="160">
        <f t="shared" si="121"/>
        <v>0</v>
      </c>
      <c r="E376" s="160">
        <f t="shared" si="121"/>
        <v>0</v>
      </c>
      <c r="F376" s="160">
        <f t="shared" si="121"/>
        <v>0</v>
      </c>
      <c r="G376" s="160">
        <f t="shared" si="121"/>
        <v>0</v>
      </c>
      <c r="H376" s="160">
        <f t="shared" si="121"/>
        <v>0</v>
      </c>
      <c r="I376" s="160">
        <f t="shared" si="121"/>
        <v>0</v>
      </c>
      <c r="J376" s="160">
        <f t="shared" si="121"/>
        <v>0</v>
      </c>
      <c r="K376" s="160">
        <f t="shared" si="121"/>
        <v>0</v>
      </c>
      <c r="L376" s="160">
        <f t="shared" si="121"/>
        <v>0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0</v>
      </c>
      <c r="D377" s="156">
        <f t="shared" si="121"/>
        <v>0</v>
      </c>
      <c r="E377" s="156">
        <f t="shared" si="121"/>
        <v>0</v>
      </c>
      <c r="F377" s="156">
        <f t="shared" si="121"/>
        <v>0</v>
      </c>
      <c r="G377" s="156">
        <f t="shared" si="121"/>
        <v>0</v>
      </c>
      <c r="H377" s="156">
        <f t="shared" si="121"/>
        <v>0</v>
      </c>
      <c r="I377" s="156">
        <f t="shared" si="121"/>
        <v>0</v>
      </c>
      <c r="J377" s="156">
        <f t="shared" si="121"/>
        <v>0</v>
      </c>
      <c r="K377" s="156">
        <f t="shared" si="121"/>
        <v>0</v>
      </c>
      <c r="L377" s="156">
        <f t="shared" si="121"/>
        <v>0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0</v>
      </c>
      <c r="D378" s="57">
        <f t="shared" si="121"/>
        <v>0</v>
      </c>
      <c r="E378" s="57">
        <f t="shared" si="121"/>
        <v>0</v>
      </c>
      <c r="F378" s="57">
        <f t="shared" si="121"/>
        <v>0</v>
      </c>
      <c r="G378" s="57">
        <f t="shared" si="121"/>
        <v>0</v>
      </c>
      <c r="H378" s="57">
        <f t="shared" si="121"/>
        <v>0</v>
      </c>
      <c r="I378" s="57">
        <f t="shared" si="121"/>
        <v>0</v>
      </c>
      <c r="J378" s="57">
        <f t="shared" si="121"/>
        <v>0</v>
      </c>
      <c r="K378" s="57">
        <f t="shared" si="121"/>
        <v>0</v>
      </c>
      <c r="L378" s="57">
        <f t="shared" si="121"/>
        <v>0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0</v>
      </c>
      <c r="D379" s="157">
        <f t="shared" si="122"/>
        <v>527.65419101601844</v>
      </c>
      <c r="E379" s="157">
        <f t="shared" si="122"/>
        <v>379.36983328728962</v>
      </c>
      <c r="F379" s="157">
        <f t="shared" si="122"/>
        <v>612.99348791218847</v>
      </c>
      <c r="G379" s="157">
        <f t="shared" si="122"/>
        <v>308.04675242275778</v>
      </c>
      <c r="H379" s="157">
        <f t="shared" si="122"/>
        <v>1227.1206815885096</v>
      </c>
      <c r="I379" s="157">
        <f t="shared" si="122"/>
        <v>256.29801349181821</v>
      </c>
      <c r="J379" s="157">
        <f t="shared" si="122"/>
        <v>960.7784831287488</v>
      </c>
      <c r="K379" s="157">
        <f t="shared" si="122"/>
        <v>169.67276907683808</v>
      </c>
      <c r="L379" s="157">
        <f t="shared" si="122"/>
        <v>550.29298649120892</v>
      </c>
      <c r="M379" s="157">
        <f t="shared" si="122"/>
        <v>568.00735677576984</v>
      </c>
      <c r="N379" s="157">
        <f t="shared" si="122"/>
        <v>609.29040147805119</v>
      </c>
      <c r="O379" s="157">
        <f t="shared" si="122"/>
        <v>566.99680276014976</v>
      </c>
      <c r="P379" s="157">
        <f t="shared" si="122"/>
        <v>0</v>
      </c>
      <c r="Q379" s="157">
        <f t="shared" si="122"/>
        <v>519.24174044690699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0</v>
      </c>
      <c r="D381" s="57">
        <f t="shared" si="124"/>
        <v>527.65419101601844</v>
      </c>
      <c r="E381" s="57">
        <f t="shared" si="124"/>
        <v>379.36983328728962</v>
      </c>
      <c r="F381" s="57">
        <f t="shared" si="124"/>
        <v>612.99348791218847</v>
      </c>
      <c r="G381" s="57">
        <f t="shared" si="124"/>
        <v>308.04675242275778</v>
      </c>
      <c r="H381" s="57">
        <f t="shared" si="124"/>
        <v>1227.1206815885096</v>
      </c>
      <c r="I381" s="57">
        <f t="shared" si="124"/>
        <v>256.29801349181821</v>
      </c>
      <c r="J381" s="57">
        <f t="shared" si="124"/>
        <v>960.7784831287488</v>
      </c>
      <c r="K381" s="57">
        <f t="shared" si="124"/>
        <v>169.67276907683808</v>
      </c>
      <c r="L381" s="57">
        <f t="shared" si="124"/>
        <v>550.29298649120892</v>
      </c>
      <c r="M381" s="57">
        <f t="shared" si="124"/>
        <v>568.00735677576984</v>
      </c>
      <c r="N381" s="57">
        <f t="shared" si="124"/>
        <v>609.29040147805119</v>
      </c>
      <c r="O381" s="57">
        <f t="shared" si="124"/>
        <v>566.99680276014976</v>
      </c>
      <c r="P381" s="57">
        <f t="shared" si="124"/>
        <v>0</v>
      </c>
      <c r="Q381" s="57">
        <f t="shared" si="124"/>
        <v>519.24174044690699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0</v>
      </c>
      <c r="D401" s="184">
        <f>D347/RES_summary!D$21</f>
        <v>214.24102920079764</v>
      </c>
      <c r="E401" s="184">
        <f>E347/RES_summary!E$21</f>
        <v>238.89411271803286</v>
      </c>
      <c r="F401" s="184">
        <f>F347/RES_summary!F$21</f>
        <v>212.70108279827667</v>
      </c>
      <c r="G401" s="184">
        <f>G347/RES_summary!G$21</f>
        <v>239.86028326326615</v>
      </c>
      <c r="H401" s="184">
        <f>H347/RES_summary!H$21</f>
        <v>229.55834673112545</v>
      </c>
      <c r="I401" s="184">
        <f>I347/RES_summary!I$21</f>
        <v>256.88667842620885</v>
      </c>
      <c r="J401" s="184">
        <f>J347/RES_summary!J$21</f>
        <v>235.91198389144441</v>
      </c>
      <c r="K401" s="184">
        <f>K347/RES_summary!K$21</f>
        <v>261.91407631269442</v>
      </c>
      <c r="L401" s="184">
        <f>L347/RES_summary!L$21</f>
        <v>213.43612009216028</v>
      </c>
      <c r="M401" s="184">
        <f>M347/RES_summary!M$21</f>
        <v>204.84975016488343</v>
      </c>
      <c r="N401" s="184">
        <f>N347/RES_summary!N$21</f>
        <v>212.76235518586782</v>
      </c>
      <c r="O401" s="184">
        <f>O347/RES_summary!O$21</f>
        <v>193.23041533968819</v>
      </c>
      <c r="P401" s="184">
        <f>P347/RES_summary!P$21</f>
        <v>0</v>
      </c>
      <c r="Q401" s="184">
        <f>Q347/RES_summary!Q$21</f>
        <v>181.31718733416722</v>
      </c>
    </row>
    <row r="402" spans="1:17" ht="12" customHeight="1" x14ac:dyDescent="0.25">
      <c r="A402" s="158" t="s">
        <v>65</v>
      </c>
      <c r="B402" s="157"/>
      <c r="C402" s="178">
        <f>C348/RES_summary!C$21</f>
        <v>0</v>
      </c>
      <c r="D402" s="178">
        <f>D348/RES_summary!D$21</f>
        <v>174.06468399196271</v>
      </c>
      <c r="E402" s="178">
        <f>E348/RES_summary!E$21</f>
        <v>195.89504015362246</v>
      </c>
      <c r="F402" s="178">
        <f>F348/RES_summary!F$21</f>
        <v>170.86594607125971</v>
      </c>
      <c r="G402" s="178">
        <f>G348/RES_summary!G$21</f>
        <v>202.94916723121912</v>
      </c>
      <c r="H402" s="178">
        <f>H348/RES_summary!H$21</f>
        <v>171.31269590925899</v>
      </c>
      <c r="I402" s="178">
        <f>I348/RES_summary!I$21</f>
        <v>209.32504245463355</v>
      </c>
      <c r="J402" s="178">
        <f>J348/RES_summary!J$21</f>
        <v>180.91501899262136</v>
      </c>
      <c r="K402" s="178">
        <f>K348/RES_summary!K$21</f>
        <v>221.80567176305075</v>
      </c>
      <c r="L402" s="178">
        <f>L348/RES_summary!L$21</f>
        <v>173.11969511005069</v>
      </c>
      <c r="M402" s="178">
        <f>M348/RES_summary!M$21</f>
        <v>162.95170181893738</v>
      </c>
      <c r="N402" s="178">
        <f>N348/RES_summary!N$21</f>
        <v>166.78492666195004</v>
      </c>
      <c r="O402" s="178">
        <f>O348/RES_summary!O$21</f>
        <v>152.98779135531424</v>
      </c>
      <c r="P402" s="178">
        <f>P348/RES_summary!P$21</f>
        <v>0</v>
      </c>
      <c r="Q402" s="178">
        <f>Q348/RES_summary!Q$21</f>
        <v>146.3970105925589</v>
      </c>
    </row>
    <row r="403" spans="1:17" ht="12" customHeight="1" x14ac:dyDescent="0.25">
      <c r="A403" s="23" t="s">
        <v>60</v>
      </c>
      <c r="B403" s="57"/>
      <c r="C403" s="176">
        <f>C349/RES_summary!C$21</f>
        <v>0</v>
      </c>
      <c r="D403" s="176">
        <f>D349/RES_summary!D$21</f>
        <v>174.06468399196271</v>
      </c>
      <c r="E403" s="176">
        <f>E349/RES_summary!E$21</f>
        <v>195.89504015362246</v>
      </c>
      <c r="F403" s="176">
        <f>F349/RES_summary!F$21</f>
        <v>170.86594607125971</v>
      </c>
      <c r="G403" s="176">
        <f>G349/RES_summary!G$21</f>
        <v>202.94916723121912</v>
      </c>
      <c r="H403" s="176">
        <f>H349/RES_summary!H$21</f>
        <v>171.31269590925899</v>
      </c>
      <c r="I403" s="176">
        <f>I349/RES_summary!I$21</f>
        <v>209.32504245463355</v>
      </c>
      <c r="J403" s="176">
        <f>J349/RES_summary!J$21</f>
        <v>180.91501899262136</v>
      </c>
      <c r="K403" s="176">
        <f>K349/RES_summary!K$21</f>
        <v>221.80567176305075</v>
      </c>
      <c r="L403" s="176">
        <f>L349/RES_summary!L$21</f>
        <v>173.11969511005069</v>
      </c>
      <c r="M403" s="176">
        <f>M349/RES_summary!M$21</f>
        <v>162.95170181893738</v>
      </c>
      <c r="N403" s="176">
        <f>N349/RES_summary!N$21</f>
        <v>166.78492666195004</v>
      </c>
      <c r="O403" s="176">
        <f>O349/RES_summary!O$21</f>
        <v>152.98779135531424</v>
      </c>
      <c r="P403" s="176">
        <f>P349/RES_summary!P$21</f>
        <v>0</v>
      </c>
      <c r="Q403" s="176">
        <f>Q349/RES_summary!Q$21</f>
        <v>146.3970105925589</v>
      </c>
    </row>
    <row r="404" spans="1:17" ht="12" customHeight="1" x14ac:dyDescent="0.25">
      <c r="A404" s="158" t="s">
        <v>112</v>
      </c>
      <c r="B404" s="157"/>
      <c r="C404" s="178">
        <f>C350/RES_summary!C$21</f>
        <v>0</v>
      </c>
      <c r="D404" s="178">
        <f>D350/RES_summary!D$21</f>
        <v>0.33272742863207033</v>
      </c>
      <c r="E404" s="178">
        <f>E350/RES_summary!E$21</f>
        <v>1.1369023588002023</v>
      </c>
      <c r="F404" s="178">
        <f>F350/RES_summary!F$21</f>
        <v>1.0242303111795281</v>
      </c>
      <c r="G404" s="178">
        <f>G350/RES_summary!G$21</f>
        <v>0.42922236340185299</v>
      </c>
      <c r="H404" s="178">
        <f>H350/RES_summary!H$21</f>
        <v>0.71912814215357479</v>
      </c>
      <c r="I404" s="178">
        <f>I350/RES_summary!I$21</f>
        <v>0.51732800210372853</v>
      </c>
      <c r="J404" s="178">
        <f>J350/RES_summary!J$21</f>
        <v>0.65207457700984495</v>
      </c>
      <c r="K404" s="178">
        <f>K350/RES_summary!K$21</f>
        <v>0.57566517056282906</v>
      </c>
      <c r="L404" s="178">
        <f>L350/RES_summary!L$21</f>
        <v>0.63264897954969601</v>
      </c>
      <c r="M404" s="178">
        <f>M350/RES_summary!M$21</f>
        <v>1.4990657475805795</v>
      </c>
      <c r="N404" s="178">
        <f>N350/RES_summary!N$21</f>
        <v>2.6570224670870624</v>
      </c>
      <c r="O404" s="178">
        <f>O350/RES_summary!O$21</f>
        <v>3.1830767665784636</v>
      </c>
      <c r="P404" s="178">
        <f>P350/RES_summary!P$21</f>
        <v>0</v>
      </c>
      <c r="Q404" s="178">
        <f>Q350/RES_summary!Q$21</f>
        <v>1.2552972975507362</v>
      </c>
    </row>
    <row r="405" spans="1:17" ht="12" customHeight="1" x14ac:dyDescent="0.25">
      <c r="A405" s="23" t="s">
        <v>60</v>
      </c>
      <c r="B405" s="156"/>
      <c r="C405" s="177">
        <f>C351/RES_summary!C$21</f>
        <v>0</v>
      </c>
      <c r="D405" s="177">
        <f>D351/RES_summary!D$21</f>
        <v>0.33272742863207033</v>
      </c>
      <c r="E405" s="177">
        <f>E351/RES_summary!E$21</f>
        <v>1.1369023588002023</v>
      </c>
      <c r="F405" s="177">
        <f>F351/RES_summary!F$21</f>
        <v>1.0242303111795281</v>
      </c>
      <c r="G405" s="177">
        <f>G351/RES_summary!G$21</f>
        <v>0.42922236340185299</v>
      </c>
      <c r="H405" s="177">
        <f>H351/RES_summary!H$21</f>
        <v>0.71912814215357479</v>
      </c>
      <c r="I405" s="177">
        <f>I351/RES_summary!I$21</f>
        <v>0.51732800210372853</v>
      </c>
      <c r="J405" s="177">
        <f>J351/RES_summary!J$21</f>
        <v>0.65207457700984495</v>
      </c>
      <c r="K405" s="177">
        <f>K351/RES_summary!K$21</f>
        <v>0.57566517056282906</v>
      </c>
      <c r="L405" s="177">
        <f>L351/RES_summary!L$21</f>
        <v>0.63264897954969601</v>
      </c>
      <c r="M405" s="177">
        <f>M351/RES_summary!M$21</f>
        <v>1.4990657475805795</v>
      </c>
      <c r="N405" s="177">
        <f>N351/RES_summary!N$21</f>
        <v>2.6570224670870624</v>
      </c>
      <c r="O405" s="177">
        <f>O351/RES_summary!O$21</f>
        <v>3.1830767665784636</v>
      </c>
      <c r="P405" s="177">
        <f>P351/RES_summary!P$21</f>
        <v>0</v>
      </c>
      <c r="Q405" s="177">
        <f>Q351/RES_summary!Q$21</f>
        <v>1.2552972975507362</v>
      </c>
    </row>
    <row r="406" spans="1:17" ht="12" customHeight="1" x14ac:dyDescent="0.25">
      <c r="A406" s="158" t="s">
        <v>63</v>
      </c>
      <c r="B406" s="157"/>
      <c r="C406" s="178">
        <f>C352/RES_summary!C$21</f>
        <v>0</v>
      </c>
      <c r="D406" s="178">
        <f>D352/RES_summary!D$21</f>
        <v>26.046573005260623</v>
      </c>
      <c r="E406" s="178">
        <f>E352/RES_summary!E$21</f>
        <v>32.000290021992228</v>
      </c>
      <c r="F406" s="178">
        <f>F352/RES_summary!F$21</f>
        <v>25.470949813871496</v>
      </c>
      <c r="G406" s="178">
        <f>G352/RES_summary!G$21</f>
        <v>28.882221293265008</v>
      </c>
      <c r="H406" s="178">
        <f>H352/RES_summary!H$21</f>
        <v>27.936038509309451</v>
      </c>
      <c r="I406" s="178">
        <f>I352/RES_summary!I$21</f>
        <v>40.953453476579256</v>
      </c>
      <c r="J406" s="178">
        <f>J352/RES_summary!J$21</f>
        <v>32.311039333812658</v>
      </c>
      <c r="K406" s="178">
        <f>K352/RES_summary!K$21</f>
        <v>35.689378561208159</v>
      </c>
      <c r="L406" s="178">
        <f>L352/RES_summary!L$21</f>
        <v>27.411299896928028</v>
      </c>
      <c r="M406" s="178">
        <f>M352/RES_summary!M$21</f>
        <v>27.888001597114087</v>
      </c>
      <c r="N406" s="178">
        <f>N352/RES_summary!N$21</f>
        <v>29.982853802789222</v>
      </c>
      <c r="O406" s="178">
        <f>O352/RES_summary!O$21</f>
        <v>24.82668486865364</v>
      </c>
      <c r="P406" s="178">
        <f>P352/RES_summary!P$21</f>
        <v>0</v>
      </c>
      <c r="Q406" s="178">
        <f>Q352/RES_summary!Q$21</f>
        <v>23.052569510301922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0</v>
      </c>
      <c r="D411" s="180">
        <f>D357/RES_summary!D$21</f>
        <v>26.046573005260623</v>
      </c>
      <c r="E411" s="180">
        <f>E357/RES_summary!E$21</f>
        <v>32.000290021992228</v>
      </c>
      <c r="F411" s="180">
        <f>F357/RES_summary!F$21</f>
        <v>25.470949813871496</v>
      </c>
      <c r="G411" s="180">
        <f>G357/RES_summary!G$21</f>
        <v>28.882221293265008</v>
      </c>
      <c r="H411" s="180">
        <f>H357/RES_summary!H$21</f>
        <v>27.936038509309451</v>
      </c>
      <c r="I411" s="180">
        <f>I357/RES_summary!I$21</f>
        <v>40.953453476579256</v>
      </c>
      <c r="J411" s="180">
        <f>J357/RES_summary!J$21</f>
        <v>32.311039333812658</v>
      </c>
      <c r="K411" s="180">
        <f>K357/RES_summary!K$21</f>
        <v>35.689378561208159</v>
      </c>
      <c r="L411" s="180">
        <f>L357/RES_summary!L$21</f>
        <v>27.411299896928028</v>
      </c>
      <c r="M411" s="180">
        <f>M357/RES_summary!M$21</f>
        <v>27.888001597114087</v>
      </c>
      <c r="N411" s="180">
        <f>N357/RES_summary!N$21</f>
        <v>29.982853802789222</v>
      </c>
      <c r="O411" s="180">
        <f>O357/RES_summary!O$21</f>
        <v>24.82668486865364</v>
      </c>
      <c r="P411" s="180">
        <f>P357/RES_summary!P$21</f>
        <v>0</v>
      </c>
      <c r="Q411" s="180">
        <f>Q357/RES_summary!Q$21</f>
        <v>23.052569510301922</v>
      </c>
    </row>
    <row r="412" spans="1:17" ht="12" customHeight="1" x14ac:dyDescent="0.25">
      <c r="A412" s="161" t="s">
        <v>141</v>
      </c>
      <c r="B412" s="160"/>
      <c r="C412" s="179">
        <f>C358/RES_summary!C$21</f>
        <v>0</v>
      </c>
      <c r="D412" s="179">
        <f>D358/RES_summary!D$21</f>
        <v>0</v>
      </c>
      <c r="E412" s="179">
        <f>E358/RES_summary!E$21</f>
        <v>0</v>
      </c>
      <c r="F412" s="179">
        <f>F358/RES_summary!F$21</f>
        <v>0</v>
      </c>
      <c r="G412" s="179">
        <f>G358/RES_summary!G$21</f>
        <v>0</v>
      </c>
      <c r="H412" s="179">
        <f>H358/RES_summary!H$21</f>
        <v>0</v>
      </c>
      <c r="I412" s="179">
        <f>I358/RES_summary!I$21</f>
        <v>0</v>
      </c>
      <c r="J412" s="179">
        <f>J358/RES_summary!J$21</f>
        <v>0</v>
      </c>
      <c r="K412" s="179">
        <f>K358/RES_summary!K$21</f>
        <v>0</v>
      </c>
      <c r="L412" s="179">
        <f>L358/RES_summary!L$21</f>
        <v>0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</v>
      </c>
      <c r="D413" s="177">
        <f>D359/RES_summary!D$21</f>
        <v>0</v>
      </c>
      <c r="E413" s="177">
        <f>E359/RES_summary!E$21</f>
        <v>0</v>
      </c>
      <c r="F413" s="177">
        <f>F359/RES_summary!F$21</f>
        <v>0</v>
      </c>
      <c r="G413" s="177">
        <f>G359/RES_summary!G$21</f>
        <v>0</v>
      </c>
      <c r="H413" s="177">
        <f>H359/RES_summary!H$21</f>
        <v>0</v>
      </c>
      <c r="I413" s="177">
        <f>I359/RES_summary!I$21</f>
        <v>0</v>
      </c>
      <c r="J413" s="177">
        <f>J359/RES_summary!J$21</f>
        <v>0</v>
      </c>
      <c r="K413" s="177">
        <f>K359/RES_summary!K$21</f>
        <v>0</v>
      </c>
      <c r="L413" s="177">
        <f>L359/RES_summary!L$21</f>
        <v>0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0</v>
      </c>
      <c r="D414" s="176">
        <f>D360/RES_summary!D$21</f>
        <v>0</v>
      </c>
      <c r="E414" s="176">
        <f>E360/RES_summary!E$21</f>
        <v>0</v>
      </c>
      <c r="F414" s="176">
        <f>F360/RES_summary!F$21</f>
        <v>0</v>
      </c>
      <c r="G414" s="176">
        <f>G360/RES_summary!G$21</f>
        <v>0</v>
      </c>
      <c r="H414" s="176">
        <f>H360/RES_summary!H$21</f>
        <v>0</v>
      </c>
      <c r="I414" s="176">
        <f>I360/RES_summary!I$21</f>
        <v>0</v>
      </c>
      <c r="J414" s="176">
        <f>J360/RES_summary!J$21</f>
        <v>0</v>
      </c>
      <c r="K414" s="176">
        <f>K360/RES_summary!K$21</f>
        <v>0</v>
      </c>
      <c r="L414" s="176">
        <f>L360/RES_summary!L$21</f>
        <v>0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0</v>
      </c>
      <c r="D415" s="178">
        <f>D361/RES_summary!D$21</f>
        <v>13.797044774942236</v>
      </c>
      <c r="E415" s="178">
        <f>E361/RES_summary!E$21</f>
        <v>9.8618801836179433</v>
      </c>
      <c r="F415" s="178">
        <f>F361/RES_summary!F$21</f>
        <v>15.339956601965921</v>
      </c>
      <c r="G415" s="178">
        <f>G361/RES_summary!G$21</f>
        <v>7.5996723753801918</v>
      </c>
      <c r="H415" s="178">
        <f>H361/RES_summary!H$21</f>
        <v>29.590484170403386</v>
      </c>
      <c r="I415" s="178">
        <f>I361/RES_summary!I$21</f>
        <v>6.0908544928923325</v>
      </c>
      <c r="J415" s="178">
        <f>J361/RES_summary!J$21</f>
        <v>22.033850988000509</v>
      </c>
      <c r="K415" s="178">
        <f>K361/RES_summary!K$21</f>
        <v>3.843360817872612</v>
      </c>
      <c r="L415" s="178">
        <f>L361/RES_summary!L$21</f>
        <v>12.272476105631855</v>
      </c>
      <c r="M415" s="178">
        <f>M361/RES_summary!M$21</f>
        <v>12.510981001251357</v>
      </c>
      <c r="N415" s="178">
        <f>N361/RES_summary!N$21</f>
        <v>13.337552254041485</v>
      </c>
      <c r="O415" s="178">
        <f>O361/RES_summary!O$21</f>
        <v>12.232862349141822</v>
      </c>
      <c r="P415" s="178">
        <f>P361/RES_summary!P$21</f>
        <v>0</v>
      </c>
      <c r="Q415" s="178">
        <f>Q361/RES_summary!Q$21</f>
        <v>10.612309933755652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0</v>
      </c>
      <c r="D417" s="176">
        <f>D363/RES_summary!D$21</f>
        <v>13.797044774942236</v>
      </c>
      <c r="E417" s="176">
        <f>E363/RES_summary!E$21</f>
        <v>9.8618801836179433</v>
      </c>
      <c r="F417" s="176">
        <f>F363/RES_summary!F$21</f>
        <v>15.339956601965921</v>
      </c>
      <c r="G417" s="176">
        <f>G363/RES_summary!G$21</f>
        <v>7.5996723753801918</v>
      </c>
      <c r="H417" s="176">
        <f>H363/RES_summary!H$21</f>
        <v>29.590484170403386</v>
      </c>
      <c r="I417" s="176">
        <f>I363/RES_summary!I$21</f>
        <v>6.0908544928923325</v>
      </c>
      <c r="J417" s="176">
        <f>J363/RES_summary!J$21</f>
        <v>22.033850988000509</v>
      </c>
      <c r="K417" s="176">
        <f>K363/RES_summary!K$21</f>
        <v>3.843360817872612</v>
      </c>
      <c r="L417" s="176">
        <f>L363/RES_summary!L$21</f>
        <v>12.272476105631855</v>
      </c>
      <c r="M417" s="176">
        <f>M363/RES_summary!M$21</f>
        <v>12.510981001251357</v>
      </c>
      <c r="N417" s="176">
        <f>N363/RES_summary!N$21</f>
        <v>13.337552254041485</v>
      </c>
      <c r="O417" s="176">
        <f>O363/RES_summary!O$21</f>
        <v>12.232862349141822</v>
      </c>
      <c r="P417" s="176">
        <f>P363/RES_summary!P$21</f>
        <v>0</v>
      </c>
      <c r="Q417" s="176">
        <f>Q363/RES_summary!Q$21</f>
        <v>10.612309933755652</v>
      </c>
    </row>
    <row r="419" spans="1:17" ht="12" customHeight="1" x14ac:dyDescent="0.25">
      <c r="A419" s="152" t="s">
        <v>185</v>
      </c>
      <c r="B419" s="168"/>
      <c r="C419" s="184">
        <f>C365/RES_summary!C$21</f>
        <v>0</v>
      </c>
      <c r="D419" s="184">
        <f>D365/RES_summary!D$21</f>
        <v>144.39825576010429</v>
      </c>
      <c r="E419" s="184">
        <f>E365/RES_summary!E$21</f>
        <v>162.64741461524011</v>
      </c>
      <c r="F419" s="184">
        <f>F365/RES_summary!F$21</f>
        <v>147.15050966497012</v>
      </c>
      <c r="G419" s="184">
        <f>G365/RES_summary!G$21</f>
        <v>166.2934834524084</v>
      </c>
      <c r="H419" s="184">
        <f>H365/RES_summary!H$21</f>
        <v>164.00769209049145</v>
      </c>
      <c r="I419" s="184">
        <f>I365/RES_summary!I$21</f>
        <v>182.31877705408266</v>
      </c>
      <c r="J419" s="184">
        <f>J365/RES_summary!J$21</f>
        <v>171.33298883614387</v>
      </c>
      <c r="K419" s="184">
        <f>K365/RES_summary!K$21</f>
        <v>189.53468648602268</v>
      </c>
      <c r="L419" s="184">
        <f>L365/RES_summary!L$21</f>
        <v>156.88829113193921</v>
      </c>
      <c r="M419" s="184">
        <f>M365/RES_summary!M$21</f>
        <v>152.91820166876502</v>
      </c>
      <c r="N419" s="184">
        <f>N365/RES_summary!N$21</f>
        <v>161.70482419839038</v>
      </c>
      <c r="O419" s="184">
        <f>O365/RES_summary!O$21</f>
        <v>149.22404765192667</v>
      </c>
      <c r="P419" s="184">
        <f>P365/RES_summary!P$21</f>
        <v>0</v>
      </c>
      <c r="Q419" s="184">
        <f>Q365/RES_summary!Q$21</f>
        <v>137.45627302315617</v>
      </c>
    </row>
    <row r="420" spans="1:17" ht="12" customHeight="1" x14ac:dyDescent="0.25">
      <c r="A420" s="158" t="s">
        <v>65</v>
      </c>
      <c r="B420" s="157"/>
      <c r="C420" s="178">
        <f>C366/RES_summary!C$21</f>
        <v>0</v>
      </c>
      <c r="D420" s="178">
        <f>D366/RES_summary!D$21</f>
        <v>115.49830588718839</v>
      </c>
      <c r="E420" s="178">
        <f>E366/RES_summary!E$21</f>
        <v>131.41412714336548</v>
      </c>
      <c r="F420" s="178">
        <f>F366/RES_summary!F$21</f>
        <v>115.73571463526625</v>
      </c>
      <c r="G420" s="178">
        <f>G366/RES_summary!G$21</f>
        <v>139.8622266452744</v>
      </c>
      <c r="H420" s="178">
        <f>H366/RES_summary!H$21</f>
        <v>119.50661026068283</v>
      </c>
      <c r="I420" s="178">
        <f>I366/RES_summary!I$21</f>
        <v>148.49662647928724</v>
      </c>
      <c r="J420" s="178">
        <f>J366/RES_summary!J$21</f>
        <v>129.80227448663456</v>
      </c>
      <c r="K420" s="178">
        <f>K366/RES_summary!K$21</f>
        <v>160.6352833886215</v>
      </c>
      <c r="L420" s="178">
        <f>L366/RES_summary!L$21</f>
        <v>126.36722173979949</v>
      </c>
      <c r="M420" s="178">
        <f>M366/RES_summary!M$21</f>
        <v>119.45685379673697</v>
      </c>
      <c r="N420" s="178">
        <f>N366/RES_summary!N$21</f>
        <v>122.72496782435633</v>
      </c>
      <c r="O420" s="178">
        <f>O366/RES_summary!O$21</f>
        <v>112.94085940377479</v>
      </c>
      <c r="P420" s="178">
        <f>P366/RES_summary!P$21</f>
        <v>0</v>
      </c>
      <c r="Q420" s="178">
        <f>Q366/RES_summary!Q$21</f>
        <v>108.77350682306746</v>
      </c>
    </row>
    <row r="421" spans="1:17" ht="12" customHeight="1" x14ac:dyDescent="0.25">
      <c r="A421" s="23" t="s">
        <v>60</v>
      </c>
      <c r="B421" s="57"/>
      <c r="C421" s="176">
        <f>C367/RES_summary!C$21</f>
        <v>0</v>
      </c>
      <c r="D421" s="176">
        <f>D367/RES_summary!D$21</f>
        <v>115.49830588718839</v>
      </c>
      <c r="E421" s="176">
        <f>E367/RES_summary!E$21</f>
        <v>131.41412714336548</v>
      </c>
      <c r="F421" s="176">
        <f>F367/RES_summary!F$21</f>
        <v>115.73571463526625</v>
      </c>
      <c r="G421" s="176">
        <f>G367/RES_summary!G$21</f>
        <v>139.8622266452744</v>
      </c>
      <c r="H421" s="176">
        <f>H367/RES_summary!H$21</f>
        <v>119.50661026068283</v>
      </c>
      <c r="I421" s="176">
        <f>I367/RES_summary!I$21</f>
        <v>148.49662647928724</v>
      </c>
      <c r="J421" s="176">
        <f>J367/RES_summary!J$21</f>
        <v>129.80227448663456</v>
      </c>
      <c r="K421" s="176">
        <f>K367/RES_summary!K$21</f>
        <v>160.6352833886215</v>
      </c>
      <c r="L421" s="176">
        <f>L367/RES_summary!L$21</f>
        <v>126.36722173979949</v>
      </c>
      <c r="M421" s="176">
        <f>M367/RES_summary!M$21</f>
        <v>119.45685379673697</v>
      </c>
      <c r="N421" s="176">
        <f>N367/RES_summary!N$21</f>
        <v>122.72496782435633</v>
      </c>
      <c r="O421" s="176">
        <f>O367/RES_summary!O$21</f>
        <v>112.94085940377479</v>
      </c>
      <c r="P421" s="176">
        <f>P367/RES_summary!P$21</f>
        <v>0</v>
      </c>
      <c r="Q421" s="176">
        <f>Q367/RES_summary!Q$21</f>
        <v>108.77350682306746</v>
      </c>
    </row>
    <row r="422" spans="1:17" ht="12" customHeight="1" x14ac:dyDescent="0.25">
      <c r="A422" s="158" t="s">
        <v>112</v>
      </c>
      <c r="B422" s="157"/>
      <c r="C422" s="178">
        <f>C368/RES_summary!C$21</f>
        <v>0</v>
      </c>
      <c r="D422" s="178">
        <f>D368/RES_summary!D$21</f>
        <v>0.58342563529655378</v>
      </c>
      <c r="E422" s="178">
        <f>E368/RES_summary!E$21</f>
        <v>2.0457216270454834</v>
      </c>
      <c r="F422" s="178">
        <f>F368/RES_summary!F$21</f>
        <v>1.9005597988049567</v>
      </c>
      <c r="G422" s="178">
        <f>G368/RES_summary!G$21</f>
        <v>0.82350821563305787</v>
      </c>
      <c r="H422" s="178">
        <f>H368/RES_summary!H$21</f>
        <v>1.4368116275276259</v>
      </c>
      <c r="I422" s="178">
        <f>I368/RES_summary!I$21</f>
        <v>1.0780577744288895</v>
      </c>
      <c r="J422" s="178">
        <f>J368/RES_summary!J$21</f>
        <v>1.4152651759690977</v>
      </c>
      <c r="K422" s="178">
        <f>K368/RES_summary!K$21</f>
        <v>1.3244079097099701</v>
      </c>
      <c r="L422" s="178">
        <f>L368/RES_summary!L$21</f>
        <v>1.5503348674522426</v>
      </c>
      <c r="M422" s="178">
        <f>M368/RES_summary!M$21</f>
        <v>3.8676901845048826</v>
      </c>
      <c r="N422" s="178">
        <f>N368/RES_summary!N$21</f>
        <v>7.1608054690118923</v>
      </c>
      <c r="O422" s="178">
        <f>O368/RES_summary!O$21</f>
        <v>8.8619093623178777</v>
      </c>
      <c r="P422" s="178">
        <f>P368/RES_summary!P$21</f>
        <v>0</v>
      </c>
      <c r="Q422" s="178">
        <f>Q368/RES_summary!Q$21</f>
        <v>3.7272667537115973</v>
      </c>
    </row>
    <row r="423" spans="1:17" ht="12" customHeight="1" x14ac:dyDescent="0.25">
      <c r="A423" s="23" t="s">
        <v>60</v>
      </c>
      <c r="B423" s="156"/>
      <c r="C423" s="177">
        <f>C369/RES_summary!C$21</f>
        <v>0</v>
      </c>
      <c r="D423" s="177">
        <f>D369/RES_summary!D$21</f>
        <v>0.58342563529655378</v>
      </c>
      <c r="E423" s="177">
        <f>E369/RES_summary!E$21</f>
        <v>2.0457216270454834</v>
      </c>
      <c r="F423" s="177">
        <f>F369/RES_summary!F$21</f>
        <v>1.9005597988049567</v>
      </c>
      <c r="G423" s="177">
        <f>G369/RES_summary!G$21</f>
        <v>0.82350821563305787</v>
      </c>
      <c r="H423" s="177">
        <f>H369/RES_summary!H$21</f>
        <v>1.4368116275276259</v>
      </c>
      <c r="I423" s="177">
        <f>I369/RES_summary!I$21</f>
        <v>1.0780577744288895</v>
      </c>
      <c r="J423" s="177">
        <f>J369/RES_summary!J$21</f>
        <v>1.4152651759690977</v>
      </c>
      <c r="K423" s="177">
        <f>K369/RES_summary!K$21</f>
        <v>1.3244079097099701</v>
      </c>
      <c r="L423" s="177">
        <f>L369/RES_summary!L$21</f>
        <v>1.5503348674522426</v>
      </c>
      <c r="M423" s="177">
        <f>M369/RES_summary!M$21</f>
        <v>3.8676901845048826</v>
      </c>
      <c r="N423" s="177">
        <f>N369/RES_summary!N$21</f>
        <v>7.1608054690118923</v>
      </c>
      <c r="O423" s="177">
        <f>O369/RES_summary!O$21</f>
        <v>8.8619093623178777</v>
      </c>
      <c r="P423" s="177">
        <f>P369/RES_summary!P$21</f>
        <v>0</v>
      </c>
      <c r="Q423" s="177">
        <f>Q369/RES_summary!Q$21</f>
        <v>3.7272667537115973</v>
      </c>
    </row>
    <row r="424" spans="1:17" ht="12" customHeight="1" x14ac:dyDescent="0.25">
      <c r="A424" s="158" t="s">
        <v>63</v>
      </c>
      <c r="B424" s="157"/>
      <c r="C424" s="178">
        <f>C370/RES_summary!C$21</f>
        <v>0</v>
      </c>
      <c r="D424" s="178">
        <f>D370/RES_summary!D$21</f>
        <v>17.22412500052495</v>
      </c>
      <c r="E424" s="178">
        <f>E370/RES_summary!E$21</f>
        <v>21.26549538174319</v>
      </c>
      <c r="F424" s="178">
        <f>F370/RES_summary!F$21</f>
        <v>17.019137902205514</v>
      </c>
      <c r="G424" s="178">
        <f>G370/RES_summary!G$21</f>
        <v>19.401055197261865</v>
      </c>
      <c r="H424" s="178">
        <f>H370/RES_summary!H$21</f>
        <v>18.84334882680254</v>
      </c>
      <c r="I424" s="178">
        <f>I370/RES_summary!I$21</f>
        <v>27.747251617095099</v>
      </c>
      <c r="J424" s="178">
        <f>J370/RES_summary!J$21</f>
        <v>21.996467619364093</v>
      </c>
      <c r="K424" s="178">
        <f>K370/RES_summary!K$21</f>
        <v>24.407057882163443</v>
      </c>
      <c r="L424" s="178">
        <f>L370/RES_summary!L$21</f>
        <v>18.832194028211791</v>
      </c>
      <c r="M424" s="178">
        <f>M370/RES_summary!M$21</f>
        <v>19.237121107513889</v>
      </c>
      <c r="N424" s="178">
        <f>N370/RES_summary!N$21</f>
        <v>20.758116109632034</v>
      </c>
      <c r="O424" s="178">
        <f>O370/RES_summary!O$21</f>
        <v>17.25518759305556</v>
      </c>
      <c r="P424" s="178">
        <f>P370/RES_summary!P$21</f>
        <v>0</v>
      </c>
      <c r="Q424" s="178">
        <f>Q370/RES_summary!Q$21</f>
        <v>16.111505405168504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0</v>
      </c>
      <c r="D429" s="180">
        <f>D375/RES_summary!D$21</f>
        <v>17.22412500052495</v>
      </c>
      <c r="E429" s="180">
        <f>E375/RES_summary!E$21</f>
        <v>21.26549538174319</v>
      </c>
      <c r="F429" s="180">
        <f>F375/RES_summary!F$21</f>
        <v>17.019137902205514</v>
      </c>
      <c r="G429" s="180">
        <f>G375/RES_summary!G$21</f>
        <v>19.401055197261865</v>
      </c>
      <c r="H429" s="180">
        <f>H375/RES_summary!H$21</f>
        <v>18.84334882680254</v>
      </c>
      <c r="I429" s="180">
        <f>I375/RES_summary!I$21</f>
        <v>27.747251617095099</v>
      </c>
      <c r="J429" s="180">
        <f>J375/RES_summary!J$21</f>
        <v>21.996467619364093</v>
      </c>
      <c r="K429" s="180">
        <f>K375/RES_summary!K$21</f>
        <v>24.407057882163443</v>
      </c>
      <c r="L429" s="180">
        <f>L375/RES_summary!L$21</f>
        <v>18.832194028211791</v>
      </c>
      <c r="M429" s="180">
        <f>M375/RES_summary!M$21</f>
        <v>19.237121107513889</v>
      </c>
      <c r="N429" s="180">
        <f>N375/RES_summary!N$21</f>
        <v>20.758116109632034</v>
      </c>
      <c r="O429" s="180">
        <f>O375/RES_summary!O$21</f>
        <v>17.25518759305556</v>
      </c>
      <c r="P429" s="180">
        <f>P375/RES_summary!P$21</f>
        <v>0</v>
      </c>
      <c r="Q429" s="180">
        <f>Q375/RES_summary!Q$21</f>
        <v>16.111505405168504</v>
      </c>
    </row>
    <row r="430" spans="1:17" ht="12" customHeight="1" x14ac:dyDescent="0.25">
      <c r="A430" s="161" t="s">
        <v>141</v>
      </c>
      <c r="B430" s="160"/>
      <c r="C430" s="179">
        <f>C376/RES_summary!C$21</f>
        <v>0</v>
      </c>
      <c r="D430" s="179">
        <f>D376/RES_summary!D$21</f>
        <v>0</v>
      </c>
      <c r="E430" s="179">
        <f>E376/RES_summary!E$21</f>
        <v>0</v>
      </c>
      <c r="F430" s="179">
        <f>F376/RES_summary!F$21</f>
        <v>0</v>
      </c>
      <c r="G430" s="179">
        <f>G376/RES_summary!G$21</f>
        <v>0</v>
      </c>
      <c r="H430" s="179">
        <f>H376/RES_summary!H$21</f>
        <v>0</v>
      </c>
      <c r="I430" s="179">
        <f>I376/RES_summary!I$21</f>
        <v>0</v>
      </c>
      <c r="J430" s="179">
        <f>J376/RES_summary!J$21</f>
        <v>0</v>
      </c>
      <c r="K430" s="179">
        <f>K376/RES_summary!K$21</f>
        <v>0</v>
      </c>
      <c r="L430" s="179">
        <f>L376/RES_summary!L$21</f>
        <v>0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</v>
      </c>
      <c r="D431" s="177">
        <f>D377/RES_summary!D$21</f>
        <v>0</v>
      </c>
      <c r="E431" s="177">
        <f>E377/RES_summary!E$21</f>
        <v>0</v>
      </c>
      <c r="F431" s="177">
        <f>F377/RES_summary!F$21</f>
        <v>0</v>
      </c>
      <c r="G431" s="177">
        <f>G377/RES_summary!G$21</f>
        <v>0</v>
      </c>
      <c r="H431" s="177">
        <f>H377/RES_summary!H$21</f>
        <v>0</v>
      </c>
      <c r="I431" s="177">
        <f>I377/RES_summary!I$21</f>
        <v>0</v>
      </c>
      <c r="J431" s="177">
        <f>J377/RES_summary!J$21</f>
        <v>0</v>
      </c>
      <c r="K431" s="177">
        <f>K377/RES_summary!K$21</f>
        <v>0</v>
      </c>
      <c r="L431" s="177">
        <f>L377/RES_summary!L$21</f>
        <v>0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0</v>
      </c>
      <c r="D432" s="176">
        <f>D378/RES_summary!D$21</f>
        <v>0</v>
      </c>
      <c r="E432" s="176">
        <f>E378/RES_summary!E$21</f>
        <v>0</v>
      </c>
      <c r="F432" s="176">
        <f>F378/RES_summary!F$21</f>
        <v>0</v>
      </c>
      <c r="G432" s="176">
        <f>G378/RES_summary!G$21</f>
        <v>0</v>
      </c>
      <c r="H432" s="176">
        <f>H378/RES_summary!H$21</f>
        <v>0</v>
      </c>
      <c r="I432" s="176">
        <f>I378/RES_summary!I$21</f>
        <v>0</v>
      </c>
      <c r="J432" s="176">
        <f>J378/RES_summary!J$21</f>
        <v>0</v>
      </c>
      <c r="K432" s="176">
        <f>K378/RES_summary!K$21</f>
        <v>0</v>
      </c>
      <c r="L432" s="176">
        <f>L378/RES_summary!L$21</f>
        <v>0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0</v>
      </c>
      <c r="D433" s="178">
        <f>D379/RES_summary!D$21</f>
        <v>11.092399237094375</v>
      </c>
      <c r="E433" s="178">
        <f>E379/RES_summary!E$21</f>
        <v>7.9220704630859382</v>
      </c>
      <c r="F433" s="178">
        <f>F379/RES_summary!F$21</f>
        <v>12.495097328693406</v>
      </c>
      <c r="G433" s="178">
        <f>G379/RES_summary!G$21</f>
        <v>6.2066933942390765</v>
      </c>
      <c r="H433" s="178">
        <f>H379/RES_summary!H$21</f>
        <v>24.220921375478465</v>
      </c>
      <c r="I433" s="178">
        <f>I379/RES_summary!I$21</f>
        <v>4.9968411832714263</v>
      </c>
      <c r="J433" s="178">
        <f>J379/RES_summary!J$21</f>
        <v>18.118981554176141</v>
      </c>
      <c r="K433" s="178">
        <f>K379/RES_summary!K$21</f>
        <v>3.1679373055277789</v>
      </c>
      <c r="L433" s="178">
        <f>L379/RES_summary!L$21</f>
        <v>10.13854049647569</v>
      </c>
      <c r="M433" s="178">
        <f>M379/RES_summary!M$21</f>
        <v>10.356536580009298</v>
      </c>
      <c r="N433" s="178">
        <f>N379/RES_summary!N$21</f>
        <v>11.060934795390132</v>
      </c>
      <c r="O433" s="178">
        <f>O379/RES_summary!O$21</f>
        <v>10.16609129277845</v>
      </c>
      <c r="P433" s="178">
        <f>P379/RES_summary!P$21</f>
        <v>0</v>
      </c>
      <c r="Q433" s="178">
        <f>Q379/RES_summary!Q$21</f>
        <v>8.8439940412086067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0</v>
      </c>
      <c r="D435" s="176">
        <f>D381/RES_summary!D$21</f>
        <v>11.092399237094375</v>
      </c>
      <c r="E435" s="176">
        <f>E381/RES_summary!E$21</f>
        <v>7.9220704630859382</v>
      </c>
      <c r="F435" s="176">
        <f>F381/RES_summary!F$21</f>
        <v>12.495097328693406</v>
      </c>
      <c r="G435" s="176">
        <f>G381/RES_summary!G$21</f>
        <v>6.2066933942390765</v>
      </c>
      <c r="H435" s="176">
        <f>H381/RES_summary!H$21</f>
        <v>24.220921375478465</v>
      </c>
      <c r="I435" s="176">
        <f>I381/RES_summary!I$21</f>
        <v>4.9968411832714263</v>
      </c>
      <c r="J435" s="176">
        <f>J381/RES_summary!J$21</f>
        <v>18.118981554176141</v>
      </c>
      <c r="K435" s="176">
        <f>K381/RES_summary!K$21</f>
        <v>3.1679373055277789</v>
      </c>
      <c r="L435" s="176">
        <f>L381/RES_summary!L$21</f>
        <v>10.13854049647569</v>
      </c>
      <c r="M435" s="176">
        <f>M381/RES_summary!M$21</f>
        <v>10.356536580009298</v>
      </c>
      <c r="N435" s="176">
        <f>N381/RES_summary!N$21</f>
        <v>11.060934795390132</v>
      </c>
      <c r="O435" s="176">
        <f>O381/RES_summary!O$21</f>
        <v>10.16609129277845</v>
      </c>
      <c r="P435" s="176">
        <f>P381/RES_summary!P$21</f>
        <v>0</v>
      </c>
      <c r="Q435" s="176">
        <f>Q381/RES_summary!Q$21</f>
        <v>8.8439940412086067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2018-07-16T15:45:52Z</dcterms:created>
  <dcterms:modified xsi:type="dcterms:W3CDTF">2018-07-16T15:45:52Z</dcterms:modified>
</cp:coreProperties>
</file>